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filterPrivacy="1" defaultThemeVersion="124226"/>
  <xr:revisionPtr revIDLastSave="0" documentId="13_ncr:1_{3F699F12-07A4-4795-8BEB-4CA6F3B8CAD4}" xr6:coauthVersionLast="36" xr6:coauthVersionMax="36" xr10:uidLastSave="{00000000-0000-0000-0000-000000000000}"/>
  <bookViews>
    <workbookView xWindow="240" yWindow="108" windowWidth="14808" windowHeight="8016" activeTab="2" xr2:uid="{00000000-000D-0000-FFFF-FFFF00000000}"/>
  </bookViews>
  <sheets>
    <sheet name="A" sheetId="1" r:id="rId1"/>
    <sheet name="B" sheetId="2" r:id="rId2"/>
    <sheet name="compare" sheetId="3" r:id="rId3"/>
  </sheets>
  <calcPr calcId="191029"/>
</workbook>
</file>

<file path=xl/calcChain.xml><?xml version="1.0" encoding="utf-8"?>
<calcChain xmlns="http://schemas.openxmlformats.org/spreadsheetml/2006/main">
  <c r="W221" i="2" l="1"/>
  <c r="W357" i="2"/>
  <c r="W918" i="2"/>
  <c r="W551" i="1"/>
  <c r="W785" i="1"/>
  <c r="W877" i="1"/>
  <c r="W968" i="1"/>
  <c r="W565" i="1" l="1"/>
  <c r="W418" i="1"/>
  <c r="W276" i="1"/>
  <c r="W28" i="1"/>
  <c r="W1028" i="1" l="1"/>
  <c r="W1030" i="1"/>
  <c r="W1032" i="1"/>
  <c r="W986" i="1"/>
  <c r="W984" i="1"/>
  <c r="W982" i="1"/>
  <c r="W937" i="1"/>
  <c r="W939" i="1"/>
  <c r="W941" i="1"/>
  <c r="W895" i="1"/>
  <c r="W893" i="1"/>
  <c r="W891" i="1"/>
  <c r="W845" i="1"/>
  <c r="W847" i="1"/>
  <c r="W849" i="1"/>
  <c r="W803" i="1"/>
  <c r="W801" i="1"/>
  <c r="W799" i="1"/>
  <c r="W752" i="1"/>
  <c r="W754" i="1"/>
  <c r="W756" i="1"/>
  <c r="W713" i="1"/>
  <c r="W711" i="1"/>
  <c r="W709" i="1"/>
  <c r="W661" i="1"/>
  <c r="W663" i="1"/>
  <c r="W665" i="1"/>
  <c r="W615" i="1"/>
  <c r="W613" i="1"/>
  <c r="W611" i="1"/>
  <c r="W567" i="1"/>
  <c r="W569" i="1"/>
  <c r="W523" i="1"/>
  <c r="W521" i="1"/>
  <c r="W519" i="1"/>
  <c r="W470" i="1"/>
  <c r="W472" i="1"/>
  <c r="W474" i="1"/>
  <c r="W422" i="1"/>
  <c r="W420" i="1"/>
  <c r="W370" i="1"/>
  <c r="W372" i="1"/>
  <c r="W374" i="1"/>
  <c r="W328" i="1"/>
  <c r="W326" i="1"/>
  <c r="W324" i="1"/>
  <c r="W278" i="1"/>
  <c r="W280" i="1"/>
  <c r="W235" i="1"/>
  <c r="W233" i="1"/>
  <c r="W231" i="1"/>
  <c r="W168" i="1"/>
  <c r="W170" i="1"/>
  <c r="W172" i="1"/>
  <c r="W120" i="1"/>
  <c r="W118" i="1"/>
  <c r="W116" i="1"/>
  <c r="W75" i="1"/>
  <c r="W77" i="1"/>
  <c r="W79" i="1"/>
  <c r="W32" i="1"/>
  <c r="W30" i="1"/>
  <c r="W932" i="2"/>
  <c r="W934" i="2"/>
  <c r="W936" i="2"/>
  <c r="W899" i="2"/>
  <c r="W897" i="2"/>
  <c r="W895" i="2"/>
  <c r="W849" i="2"/>
  <c r="W851" i="2"/>
  <c r="W853" i="2"/>
  <c r="W816" i="2"/>
  <c r="W814" i="2"/>
  <c r="W812" i="2"/>
  <c r="W767" i="2"/>
  <c r="W769" i="2"/>
  <c r="W771" i="2"/>
  <c r="W728" i="2"/>
  <c r="W726" i="2"/>
  <c r="W724" i="2"/>
  <c r="W688" i="2"/>
  <c r="W690" i="2"/>
  <c r="W692" i="2"/>
  <c r="W645" i="2"/>
  <c r="W643" i="2"/>
  <c r="W641" i="2"/>
  <c r="W597" i="2"/>
  <c r="W599" i="2"/>
  <c r="W601" i="2"/>
  <c r="W558" i="2"/>
  <c r="W556" i="2"/>
  <c r="W554" i="2"/>
  <c r="W504" i="2"/>
  <c r="W506" i="2"/>
  <c r="W508" i="2"/>
  <c r="W461" i="2"/>
  <c r="W459" i="2"/>
  <c r="W457" i="2"/>
  <c r="W410" i="2"/>
  <c r="W412" i="2"/>
  <c r="W414" i="2"/>
  <c r="W375" i="2"/>
  <c r="W371" i="2"/>
  <c r="W373" i="2"/>
  <c r="W326" i="2" l="1"/>
  <c r="W324" i="2"/>
  <c r="W322" i="2"/>
  <c r="W278" i="2"/>
  <c r="W280" i="2"/>
  <c r="W282" i="2"/>
  <c r="W239" i="2"/>
  <c r="W237" i="2"/>
  <c r="W235" i="2"/>
  <c r="W197" i="2"/>
  <c r="W199" i="2"/>
  <c r="W201" i="2"/>
  <c r="W155" i="2"/>
  <c r="W153" i="2"/>
  <c r="W151" i="2"/>
  <c r="W117" i="2"/>
  <c r="W119" i="2"/>
  <c r="W115" i="2"/>
  <c r="W73" i="2"/>
  <c r="W71" i="2"/>
  <c r="W75" i="2"/>
  <c r="W32" i="2"/>
  <c r="W30" i="2"/>
  <c r="W28" i="2"/>
  <c r="W14" i="2"/>
  <c r="O551" i="1" l="1"/>
  <c r="O947" i="2"/>
  <c r="O948" i="2"/>
  <c r="O949" i="2"/>
  <c r="O945" i="2"/>
  <c r="O946" i="2"/>
  <c r="O943" i="2"/>
  <c r="O942" i="2"/>
  <c r="O939" i="2"/>
  <c r="O940" i="2"/>
  <c r="O944" i="2"/>
  <c r="O941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4" i="2"/>
  <c r="O925" i="2"/>
  <c r="O923" i="2"/>
  <c r="O921" i="2"/>
  <c r="O922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6" i="2"/>
  <c r="O897" i="2"/>
  <c r="O899" i="2"/>
  <c r="O898" i="2"/>
  <c r="O893" i="2"/>
  <c r="O894" i="2"/>
  <c r="O895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79" i="2"/>
  <c r="O878" i="2"/>
  <c r="O880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7" i="2"/>
  <c r="O856" i="2"/>
  <c r="O858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6" i="2"/>
  <c r="O817" i="2"/>
  <c r="O814" i="2"/>
  <c r="O813" i="2"/>
  <c r="O815" i="2"/>
  <c r="O810" i="2"/>
  <c r="O811" i="2"/>
  <c r="O812" i="2"/>
  <c r="O809" i="2"/>
  <c r="O808" i="2"/>
  <c r="O807" i="2"/>
  <c r="O806" i="2"/>
  <c r="O805" i="2"/>
  <c r="O804" i="2"/>
  <c r="O803" i="2"/>
  <c r="O801" i="2"/>
  <c r="O800" i="2"/>
  <c r="O798" i="2"/>
  <c r="O797" i="2"/>
  <c r="O802" i="2"/>
  <c r="O799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0" i="2"/>
  <c r="O781" i="2"/>
  <c r="O777" i="2"/>
  <c r="O776" i="2"/>
  <c r="O779" i="2"/>
  <c r="O778" i="2"/>
  <c r="O773" i="2"/>
  <c r="O774" i="2"/>
  <c r="O775" i="2"/>
  <c r="O770" i="2"/>
  <c r="O771" i="2"/>
  <c r="O772" i="2"/>
  <c r="O769" i="2"/>
  <c r="O768" i="2"/>
  <c r="O767" i="2"/>
  <c r="O766" i="2"/>
  <c r="O765" i="2"/>
  <c r="O764" i="2"/>
  <c r="O763" i="2"/>
  <c r="O762" i="2"/>
  <c r="O759" i="2"/>
  <c r="O761" i="2"/>
  <c r="O760" i="2"/>
  <c r="O758" i="2"/>
  <c r="O756" i="2"/>
  <c r="O757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4" i="2"/>
  <c r="O733" i="2"/>
  <c r="O735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6" i="2"/>
  <c r="O685" i="2"/>
  <c r="O687" i="2"/>
  <c r="O684" i="2"/>
  <c r="O683" i="2"/>
  <c r="O682" i="2"/>
  <c r="O681" i="2"/>
  <c r="O680" i="2"/>
  <c r="O679" i="2"/>
  <c r="O678" i="2"/>
  <c r="O677" i="2"/>
  <c r="O676" i="2"/>
  <c r="O675" i="2"/>
  <c r="O674" i="2"/>
  <c r="O672" i="2"/>
  <c r="O673" i="2"/>
  <c r="O670" i="2"/>
  <c r="O669" i="2"/>
  <c r="O671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4" i="2"/>
  <c r="O633" i="2"/>
  <c r="O635" i="2"/>
  <c r="O630" i="2"/>
  <c r="O632" i="2"/>
  <c r="O631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8" i="2"/>
  <c r="O607" i="2"/>
  <c r="O609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6" i="2"/>
  <c r="O585" i="2"/>
  <c r="O583" i="2"/>
  <c r="O584" i="2"/>
  <c r="O581" i="2"/>
  <c r="O580" i="2"/>
  <c r="O582" i="2"/>
  <c r="O579" i="2"/>
  <c r="O578" i="2"/>
  <c r="O577" i="2"/>
  <c r="O576" i="2"/>
  <c r="O575" i="2"/>
  <c r="O574" i="2"/>
  <c r="O573" i="2"/>
  <c r="O572" i="2"/>
  <c r="O571" i="2"/>
  <c r="O570" i="2"/>
  <c r="W581" i="2" s="1"/>
  <c r="O569" i="2"/>
  <c r="O568" i="2"/>
  <c r="O567" i="2"/>
  <c r="O566" i="2"/>
  <c r="O564" i="2"/>
  <c r="O563" i="2"/>
  <c r="O565" i="2"/>
  <c r="O562" i="2"/>
  <c r="O561" i="2"/>
  <c r="O560" i="2"/>
  <c r="O559" i="2"/>
  <c r="O558" i="2"/>
  <c r="O557" i="2"/>
  <c r="O556" i="2"/>
  <c r="O555" i="2"/>
  <c r="O553" i="2"/>
  <c r="O551" i="2"/>
  <c r="O550" i="2"/>
  <c r="O549" i="2"/>
  <c r="O548" i="2"/>
  <c r="O547" i="2"/>
  <c r="O546" i="2"/>
  <c r="O542" i="2"/>
  <c r="O544" i="2"/>
  <c r="O541" i="2"/>
  <c r="O540" i="2"/>
  <c r="O538" i="2"/>
  <c r="O536" i="2"/>
  <c r="O534" i="2"/>
  <c r="O533" i="2"/>
  <c r="O532" i="2"/>
  <c r="O530" i="2"/>
  <c r="O528" i="2"/>
  <c r="O526" i="2"/>
  <c r="O525" i="2"/>
  <c r="O524" i="2"/>
  <c r="O523" i="2"/>
  <c r="O521" i="2"/>
  <c r="O522" i="2"/>
  <c r="O519" i="2"/>
  <c r="O518" i="2"/>
  <c r="O517" i="2"/>
  <c r="O515" i="2"/>
  <c r="O513" i="2"/>
  <c r="O512" i="2"/>
  <c r="O511" i="2"/>
  <c r="O508" i="2"/>
  <c r="O506" i="2"/>
  <c r="O507" i="2"/>
  <c r="O504" i="2"/>
  <c r="O503" i="2"/>
  <c r="O505" i="2"/>
  <c r="O500" i="2"/>
  <c r="O502" i="2"/>
  <c r="O501" i="2"/>
  <c r="O499" i="2"/>
  <c r="O498" i="2"/>
  <c r="O497" i="2"/>
  <c r="O494" i="2"/>
  <c r="O495" i="2"/>
  <c r="O496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49" i="2"/>
  <c r="O450" i="2"/>
  <c r="O448" i="2"/>
  <c r="O446" i="2"/>
  <c r="O444" i="2"/>
  <c r="O443" i="2"/>
  <c r="O447" i="2"/>
  <c r="O445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W441" i="2" s="1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7" i="2"/>
  <c r="O409" i="2"/>
  <c r="O408" i="2"/>
  <c r="O406" i="2"/>
  <c r="O405" i="2"/>
  <c r="O404" i="2"/>
  <c r="O403" i="2"/>
  <c r="O402" i="2"/>
  <c r="O401" i="2"/>
  <c r="O399" i="2"/>
  <c r="O400" i="2"/>
  <c r="O397" i="2"/>
  <c r="O396" i="2"/>
  <c r="O398" i="2"/>
  <c r="O393" i="2"/>
  <c r="O394" i="2"/>
  <c r="O395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5" i="2"/>
  <c r="O376" i="2"/>
  <c r="O377" i="2"/>
  <c r="O372" i="2"/>
  <c r="O373" i="2"/>
  <c r="O374" i="2"/>
  <c r="O371" i="2"/>
  <c r="O370" i="2"/>
  <c r="O368" i="2"/>
  <c r="O369" i="2"/>
  <c r="O367" i="2"/>
  <c r="O366" i="2"/>
  <c r="O365" i="2"/>
  <c r="O364" i="2"/>
  <c r="O363" i="2"/>
  <c r="O359" i="2"/>
  <c r="O360" i="2"/>
  <c r="O362" i="2"/>
  <c r="O361" i="2"/>
  <c r="O356" i="2"/>
  <c r="O355" i="2"/>
  <c r="O357" i="2"/>
  <c r="O358" i="2"/>
  <c r="O352" i="2"/>
  <c r="O351" i="2"/>
  <c r="O354" i="2"/>
  <c r="O353" i="2"/>
  <c r="O350" i="2"/>
  <c r="O346" i="2"/>
  <c r="O347" i="2"/>
  <c r="O349" i="2"/>
  <c r="O348" i="2"/>
  <c r="O345" i="2"/>
  <c r="O344" i="2"/>
  <c r="O342" i="2"/>
  <c r="O341" i="2"/>
  <c r="O340" i="2"/>
  <c r="O338" i="2"/>
  <c r="O336" i="2"/>
  <c r="O335" i="2"/>
  <c r="O343" i="2"/>
  <c r="O339" i="2"/>
  <c r="O337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0" i="2"/>
  <c r="O319" i="2"/>
  <c r="O322" i="2"/>
  <c r="O321" i="2"/>
  <c r="O318" i="2"/>
  <c r="O317" i="2"/>
  <c r="O316" i="2"/>
  <c r="O314" i="2"/>
  <c r="O315" i="2"/>
  <c r="O311" i="2"/>
  <c r="O313" i="2"/>
  <c r="O308" i="2"/>
  <c r="O309" i="2"/>
  <c r="O312" i="2"/>
  <c r="O310" i="2"/>
  <c r="O305" i="2"/>
  <c r="O306" i="2"/>
  <c r="O307" i="2"/>
  <c r="O304" i="2"/>
  <c r="O303" i="2"/>
  <c r="O302" i="2"/>
  <c r="O301" i="2"/>
  <c r="O300" i="2"/>
  <c r="O299" i="2"/>
  <c r="O298" i="2"/>
  <c r="O297" i="2"/>
  <c r="O296" i="2"/>
  <c r="O295" i="2"/>
  <c r="O293" i="2"/>
  <c r="O292" i="2"/>
  <c r="O289" i="2"/>
  <c r="O290" i="2"/>
  <c r="O294" i="2"/>
  <c r="O291" i="2"/>
  <c r="O288" i="2"/>
  <c r="O286" i="2"/>
  <c r="O287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6" i="2"/>
  <c r="O257" i="2"/>
  <c r="O254" i="2"/>
  <c r="O253" i="2"/>
  <c r="O251" i="2"/>
  <c r="O258" i="2"/>
  <c r="O255" i="2"/>
  <c r="O252" i="2"/>
  <c r="W262" i="2" s="1"/>
  <c r="O250" i="2"/>
  <c r="O249" i="2"/>
  <c r="O247" i="2"/>
  <c r="O248" i="2"/>
  <c r="O245" i="2"/>
  <c r="O244" i="2"/>
  <c r="O246" i="2"/>
  <c r="O241" i="2"/>
  <c r="O243" i="2"/>
  <c r="O242" i="2"/>
  <c r="O239" i="2"/>
  <c r="O238" i="2"/>
  <c r="O240" i="2"/>
  <c r="O237" i="2"/>
  <c r="O236" i="2"/>
  <c r="O234" i="2"/>
  <c r="O235" i="2"/>
  <c r="O233" i="2"/>
  <c r="O232" i="2"/>
  <c r="O231" i="2"/>
  <c r="O230" i="2"/>
  <c r="O229" i="2"/>
  <c r="O228" i="2"/>
  <c r="O227" i="2"/>
  <c r="O226" i="2"/>
  <c r="O225" i="2"/>
  <c r="O224" i="2"/>
  <c r="O222" i="2"/>
  <c r="O221" i="2"/>
  <c r="O223" i="2"/>
  <c r="O218" i="2"/>
  <c r="O220" i="2"/>
  <c r="O219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5" i="2"/>
  <c r="O196" i="2"/>
  <c r="O194" i="2"/>
  <c r="O193" i="2"/>
  <c r="O192" i="2"/>
  <c r="O191" i="2"/>
  <c r="O190" i="2"/>
  <c r="O189" i="2"/>
  <c r="O186" i="2"/>
  <c r="O185" i="2"/>
  <c r="O188" i="2"/>
  <c r="O187" i="2"/>
  <c r="O183" i="2"/>
  <c r="O184" i="2"/>
  <c r="O182" i="2"/>
  <c r="O181" i="2"/>
  <c r="O179" i="2"/>
  <c r="O178" i="2"/>
  <c r="O177" i="2"/>
  <c r="O180" i="2"/>
  <c r="O176" i="2"/>
  <c r="O175" i="2"/>
  <c r="O172" i="2"/>
  <c r="O173" i="2"/>
  <c r="O174" i="2"/>
  <c r="O170" i="2"/>
  <c r="O171" i="2"/>
  <c r="O168" i="2"/>
  <c r="O167" i="2"/>
  <c r="O169" i="2"/>
  <c r="O165" i="2"/>
  <c r="O164" i="2"/>
  <c r="O166" i="2"/>
  <c r="O162" i="2"/>
  <c r="O163" i="2"/>
  <c r="O161" i="2"/>
  <c r="O159" i="2"/>
  <c r="O160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1" i="2"/>
  <c r="O142" i="2"/>
  <c r="O139" i="2"/>
  <c r="O138" i="2"/>
  <c r="O135" i="2"/>
  <c r="O134" i="2"/>
  <c r="O132" i="2"/>
  <c r="O130" i="2"/>
  <c r="O128" i="2"/>
  <c r="O140" i="2"/>
  <c r="O137" i="2"/>
  <c r="O136" i="2"/>
  <c r="O133" i="2"/>
  <c r="O131" i="2"/>
  <c r="O129" i="2"/>
  <c r="O127" i="2"/>
  <c r="O126" i="2"/>
  <c r="O125" i="2"/>
  <c r="O124" i="2"/>
  <c r="O121" i="2"/>
  <c r="O122" i="2"/>
  <c r="O123" i="2"/>
  <c r="O118" i="2"/>
  <c r="O119" i="2"/>
  <c r="O120" i="2"/>
  <c r="O115" i="2"/>
  <c r="O117" i="2"/>
  <c r="O116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1" i="2"/>
  <c r="O102" i="2"/>
  <c r="O100" i="2"/>
  <c r="O99" i="2"/>
  <c r="O98" i="2"/>
  <c r="O96" i="2"/>
  <c r="O95" i="2"/>
  <c r="O97" i="2"/>
  <c r="O94" i="2"/>
  <c r="O93" i="2"/>
  <c r="O92" i="2"/>
  <c r="O90" i="2"/>
  <c r="O91" i="2"/>
  <c r="O88" i="2"/>
  <c r="O89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69" i="2"/>
  <c r="O68" i="2"/>
  <c r="O70" i="2"/>
  <c r="O66" i="2"/>
  <c r="O67" i="2"/>
  <c r="O65" i="2"/>
  <c r="O63" i="2"/>
  <c r="O64" i="2"/>
  <c r="O60" i="2"/>
  <c r="O62" i="2"/>
  <c r="O58" i="2"/>
  <c r="O57" i="2"/>
  <c r="O61" i="2"/>
  <c r="O59" i="2"/>
  <c r="O55" i="2"/>
  <c r="O54" i="2"/>
  <c r="O52" i="2"/>
  <c r="O56" i="2"/>
  <c r="O53" i="2"/>
  <c r="O51" i="2"/>
  <c r="O50" i="2"/>
  <c r="O49" i="2"/>
  <c r="O48" i="2"/>
  <c r="O47" i="2"/>
  <c r="O46" i="2"/>
  <c r="O44" i="2"/>
  <c r="O45" i="2"/>
  <c r="O42" i="2"/>
  <c r="O41" i="2"/>
  <c r="O43" i="2"/>
  <c r="O39" i="2"/>
  <c r="O38" i="2"/>
  <c r="O40" i="2"/>
  <c r="O36" i="2"/>
  <c r="O37" i="2"/>
  <c r="O35" i="2"/>
  <c r="O32" i="2"/>
  <c r="O33" i="2"/>
  <c r="O34" i="2"/>
  <c r="O29" i="2"/>
  <c r="O30" i="2"/>
  <c r="O31" i="2"/>
  <c r="O28" i="2"/>
  <c r="O27" i="2"/>
  <c r="O26" i="2"/>
  <c r="O23" i="2"/>
  <c r="O22" i="2"/>
  <c r="O25" i="2"/>
  <c r="O24" i="2"/>
  <c r="O21" i="2"/>
  <c r="O20" i="2"/>
  <c r="O19" i="2"/>
  <c r="O18" i="2"/>
  <c r="O17" i="2"/>
  <c r="O15" i="2"/>
  <c r="O16" i="2"/>
  <c r="O14" i="2"/>
  <c r="O12" i="2"/>
  <c r="O10" i="2"/>
  <c r="O13" i="2"/>
  <c r="O11" i="2"/>
  <c r="O9" i="2"/>
  <c r="O8" i="2"/>
  <c r="O7" i="2"/>
  <c r="O6" i="2"/>
  <c r="O5" i="2"/>
  <c r="O4" i="2"/>
  <c r="O3" i="2"/>
  <c r="W12" i="2" s="1"/>
  <c r="O2" i="2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3" i="1"/>
  <c r="O1004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6" i="1"/>
  <c r="O975" i="1"/>
  <c r="O977" i="1"/>
  <c r="O972" i="1"/>
  <c r="O973" i="1"/>
  <c r="O974" i="1"/>
  <c r="O970" i="1"/>
  <c r="O971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4" i="1"/>
  <c r="O945" i="1"/>
  <c r="O943" i="1"/>
  <c r="O942" i="1"/>
  <c r="O941" i="1"/>
  <c r="O940" i="1"/>
  <c r="O938" i="1"/>
  <c r="O939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5" i="1"/>
  <c r="O916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0" i="1"/>
  <c r="O869" i="1"/>
  <c r="O871" i="1"/>
  <c r="O868" i="1"/>
  <c r="O866" i="1"/>
  <c r="O867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3" i="1"/>
  <c r="O824" i="1"/>
  <c r="O820" i="1"/>
  <c r="O822" i="1"/>
  <c r="O821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6" i="1"/>
  <c r="O798" i="1"/>
  <c r="O797" i="1"/>
  <c r="O795" i="1"/>
  <c r="O794" i="1"/>
  <c r="O793" i="1"/>
  <c r="O791" i="1"/>
  <c r="O792" i="1"/>
  <c r="O790" i="1"/>
  <c r="O788" i="1"/>
  <c r="O786" i="1"/>
  <c r="O789" i="1"/>
  <c r="O787" i="1"/>
  <c r="O785" i="1"/>
  <c r="O784" i="1"/>
  <c r="O783" i="1"/>
  <c r="O782" i="1"/>
  <c r="O781" i="1"/>
  <c r="O780" i="1"/>
  <c r="O777" i="1"/>
  <c r="O779" i="1"/>
  <c r="O778" i="1"/>
  <c r="O776" i="1"/>
  <c r="O774" i="1"/>
  <c r="O775" i="1"/>
  <c r="O773" i="1"/>
  <c r="O772" i="1"/>
  <c r="O771" i="1"/>
  <c r="O770" i="1"/>
  <c r="O769" i="1"/>
  <c r="O767" i="1"/>
  <c r="O768" i="1"/>
  <c r="O766" i="1"/>
  <c r="O765" i="1"/>
  <c r="O763" i="1"/>
  <c r="O764" i="1"/>
  <c r="O762" i="1"/>
  <c r="O761" i="1"/>
  <c r="O760" i="1"/>
  <c r="O759" i="1"/>
  <c r="O757" i="1"/>
  <c r="O758" i="1"/>
  <c r="O756" i="1"/>
  <c r="O755" i="1"/>
  <c r="O754" i="1"/>
  <c r="O753" i="1"/>
  <c r="O752" i="1"/>
  <c r="O749" i="1"/>
  <c r="O751" i="1"/>
  <c r="O750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0" i="1"/>
  <c r="O731" i="1"/>
  <c r="O729" i="1"/>
  <c r="O727" i="1"/>
  <c r="O728" i="1"/>
  <c r="O726" i="1"/>
  <c r="O725" i="1"/>
  <c r="O722" i="1"/>
  <c r="O720" i="1"/>
  <c r="O724" i="1"/>
  <c r="O723" i="1"/>
  <c r="O721" i="1"/>
  <c r="O719" i="1"/>
  <c r="O718" i="1"/>
  <c r="O717" i="1"/>
  <c r="O716" i="1"/>
  <c r="O714" i="1"/>
  <c r="O715" i="1"/>
  <c r="O713" i="1"/>
  <c r="O712" i="1"/>
  <c r="O711" i="1"/>
  <c r="O710" i="1"/>
  <c r="O709" i="1"/>
  <c r="O708" i="1"/>
  <c r="O707" i="1"/>
  <c r="O706" i="1"/>
  <c r="O704" i="1"/>
  <c r="O703" i="1"/>
  <c r="O705" i="1"/>
  <c r="O701" i="1"/>
  <c r="O700" i="1"/>
  <c r="O702" i="1"/>
  <c r="O697" i="1"/>
  <c r="O698" i="1"/>
  <c r="O699" i="1"/>
  <c r="O695" i="1"/>
  <c r="O696" i="1"/>
  <c r="O694" i="1"/>
  <c r="O692" i="1"/>
  <c r="O691" i="1"/>
  <c r="O693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7" i="1"/>
  <c r="O678" i="1"/>
  <c r="O671" i="1"/>
  <c r="O670" i="1"/>
  <c r="O673" i="1"/>
  <c r="O675" i="1"/>
  <c r="O676" i="1"/>
  <c r="O674" i="1"/>
  <c r="O672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5" i="1"/>
  <c r="O656" i="1"/>
  <c r="O652" i="1"/>
  <c r="O650" i="1"/>
  <c r="O657" i="1"/>
  <c r="O654" i="1"/>
  <c r="O653" i="1"/>
  <c r="O651" i="1"/>
  <c r="O648" i="1"/>
  <c r="O649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28" i="1"/>
  <c r="O627" i="1"/>
  <c r="O625" i="1"/>
  <c r="O623" i="1"/>
  <c r="O622" i="1"/>
  <c r="O620" i="1"/>
  <c r="O629" i="1"/>
  <c r="O631" i="1"/>
  <c r="O630" i="1"/>
  <c r="O626" i="1"/>
  <c r="O624" i="1"/>
  <c r="O621" i="1"/>
  <c r="O617" i="1"/>
  <c r="O619" i="1"/>
  <c r="O618" i="1"/>
  <c r="O615" i="1"/>
  <c r="O616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7" i="1"/>
  <c r="O598" i="1"/>
  <c r="O594" i="1"/>
  <c r="O595" i="1"/>
  <c r="O596" i="1"/>
  <c r="O592" i="1"/>
  <c r="O593" i="1"/>
  <c r="O589" i="1"/>
  <c r="O591" i="1"/>
  <c r="O590" i="1"/>
  <c r="O588" i="1"/>
  <c r="O586" i="1"/>
  <c r="O587" i="1"/>
  <c r="O585" i="1"/>
  <c r="O584" i="1"/>
  <c r="O583" i="1"/>
  <c r="O582" i="1"/>
  <c r="O579" i="1"/>
  <c r="O581" i="1"/>
  <c r="O580" i="1"/>
  <c r="O578" i="1"/>
  <c r="O577" i="1"/>
  <c r="O576" i="1"/>
  <c r="O575" i="1"/>
  <c r="O573" i="1"/>
  <c r="O572" i="1"/>
  <c r="O574" i="1"/>
  <c r="O570" i="1"/>
  <c r="O571" i="1"/>
  <c r="O569" i="1"/>
  <c r="O568" i="1"/>
  <c r="O567" i="1"/>
  <c r="O566" i="1"/>
  <c r="O565" i="1"/>
  <c r="O564" i="1"/>
  <c r="O563" i="1"/>
  <c r="O562" i="1"/>
  <c r="O561" i="1"/>
  <c r="O560" i="1"/>
  <c r="O559" i="1"/>
  <c r="O557" i="1"/>
  <c r="O558" i="1"/>
  <c r="O556" i="1"/>
  <c r="O555" i="1"/>
  <c r="O554" i="1"/>
  <c r="O553" i="1"/>
  <c r="O552" i="1"/>
  <c r="O550" i="1"/>
  <c r="O549" i="1"/>
  <c r="O547" i="1"/>
  <c r="O546" i="1"/>
  <c r="O543" i="1"/>
  <c r="O545" i="1"/>
  <c r="O542" i="1"/>
  <c r="O540" i="1"/>
  <c r="O529" i="1"/>
  <c r="O527" i="1"/>
  <c r="O526" i="1"/>
  <c r="O524" i="1"/>
  <c r="O523" i="1"/>
  <c r="O521" i="1"/>
  <c r="O519" i="1"/>
  <c r="O516" i="1"/>
  <c r="O515" i="1"/>
  <c r="O514" i="1"/>
  <c r="O511" i="1"/>
  <c r="O512" i="1"/>
  <c r="O508" i="1"/>
  <c r="O507" i="1"/>
  <c r="O506" i="1"/>
  <c r="O504" i="1"/>
  <c r="O503" i="1"/>
  <c r="O501" i="1"/>
  <c r="O500" i="1"/>
  <c r="O497" i="1"/>
  <c r="O499" i="1"/>
  <c r="O496" i="1"/>
  <c r="O494" i="1"/>
  <c r="O548" i="1"/>
  <c r="O544" i="1"/>
  <c r="O541" i="1"/>
  <c r="O539" i="1"/>
  <c r="O538" i="1"/>
  <c r="O537" i="1"/>
  <c r="O536" i="1"/>
  <c r="O533" i="1"/>
  <c r="O535" i="1"/>
  <c r="O534" i="1"/>
  <c r="O531" i="1"/>
  <c r="O532" i="1"/>
  <c r="O530" i="1"/>
  <c r="O528" i="1"/>
  <c r="O525" i="1"/>
  <c r="O522" i="1"/>
  <c r="O520" i="1"/>
  <c r="O518" i="1"/>
  <c r="O517" i="1"/>
  <c r="O513" i="1"/>
  <c r="O510" i="1"/>
  <c r="O509" i="1"/>
  <c r="O505" i="1"/>
  <c r="O502" i="1"/>
  <c r="O498" i="1"/>
  <c r="O495" i="1"/>
  <c r="O493" i="1"/>
  <c r="O492" i="1"/>
  <c r="O488" i="1"/>
  <c r="O487" i="1"/>
  <c r="O491" i="1"/>
  <c r="O490" i="1"/>
  <c r="O489" i="1"/>
  <c r="O485" i="1"/>
  <c r="O484" i="1"/>
  <c r="O486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68" i="1"/>
  <c r="O470" i="1"/>
  <c r="O469" i="1"/>
  <c r="O466" i="1"/>
  <c r="O467" i="1"/>
  <c r="O465" i="1"/>
  <c r="O462" i="1"/>
  <c r="O463" i="1"/>
  <c r="O459" i="1"/>
  <c r="O460" i="1"/>
  <c r="O464" i="1"/>
  <c r="O461" i="1"/>
  <c r="O458" i="1"/>
  <c r="O457" i="1"/>
  <c r="O454" i="1"/>
  <c r="O453" i="1"/>
  <c r="O456" i="1"/>
  <c r="O455" i="1"/>
  <c r="O452" i="1"/>
  <c r="O451" i="1"/>
  <c r="O450" i="1"/>
  <c r="O448" i="1"/>
  <c r="O449" i="1"/>
  <c r="O447" i="1"/>
  <c r="O445" i="1"/>
  <c r="O446" i="1"/>
  <c r="O444" i="1"/>
  <c r="O443" i="1"/>
  <c r="O442" i="1"/>
  <c r="O441" i="1"/>
  <c r="O440" i="1"/>
  <c r="O439" i="1"/>
  <c r="O438" i="1"/>
  <c r="O437" i="1"/>
  <c r="O436" i="1"/>
  <c r="O435" i="1"/>
  <c r="O433" i="1"/>
  <c r="O434" i="1"/>
  <c r="O432" i="1"/>
  <c r="O431" i="1"/>
  <c r="O429" i="1"/>
  <c r="O430" i="1"/>
  <c r="O428" i="1"/>
  <c r="O427" i="1"/>
  <c r="O426" i="1"/>
  <c r="O425" i="1"/>
  <c r="O424" i="1"/>
  <c r="O423" i="1"/>
  <c r="O421" i="1"/>
  <c r="O420" i="1"/>
  <c r="O422" i="1"/>
  <c r="O419" i="1"/>
  <c r="O418" i="1"/>
  <c r="O417" i="1"/>
  <c r="O416" i="1"/>
  <c r="O414" i="1"/>
  <c r="O415" i="1"/>
  <c r="O413" i="1"/>
  <c r="O412" i="1"/>
  <c r="O411" i="1"/>
  <c r="O410" i="1"/>
  <c r="O408" i="1"/>
  <c r="O409" i="1"/>
  <c r="O407" i="1"/>
  <c r="O406" i="1"/>
  <c r="O405" i="1"/>
  <c r="O403" i="1"/>
  <c r="O402" i="1"/>
  <c r="O400" i="1"/>
  <c r="O398" i="1"/>
  <c r="O396" i="1"/>
  <c r="O397" i="1"/>
  <c r="O395" i="1"/>
  <c r="O393" i="1"/>
  <c r="O391" i="1"/>
  <c r="O404" i="1"/>
  <c r="O401" i="1"/>
  <c r="O399" i="1"/>
  <c r="O394" i="1"/>
  <c r="O392" i="1"/>
  <c r="O385" i="1"/>
  <c r="O384" i="1"/>
  <c r="O383" i="1"/>
  <c r="O381" i="1"/>
  <c r="O380" i="1"/>
  <c r="O378" i="1"/>
  <c r="O375" i="1"/>
  <c r="O373" i="1"/>
  <c r="O372" i="1"/>
  <c r="O370" i="1"/>
  <c r="O367" i="1"/>
  <c r="O366" i="1"/>
  <c r="O364" i="1"/>
  <c r="O363" i="1"/>
  <c r="O362" i="1"/>
  <c r="O360" i="1"/>
  <c r="O359" i="1"/>
  <c r="O358" i="1"/>
  <c r="O355" i="1"/>
  <c r="O353" i="1"/>
  <c r="O354" i="1"/>
  <c r="O350" i="1"/>
  <c r="O351" i="1"/>
  <c r="O348" i="1"/>
  <c r="O347" i="1"/>
  <c r="O386" i="1"/>
  <c r="O388" i="1"/>
  <c r="O390" i="1"/>
  <c r="O387" i="1"/>
  <c r="O389" i="1"/>
  <c r="O382" i="1"/>
  <c r="O379" i="1"/>
  <c r="O377" i="1"/>
  <c r="O376" i="1"/>
  <c r="O374" i="1"/>
  <c r="O371" i="1"/>
  <c r="O369" i="1"/>
  <c r="O368" i="1"/>
  <c r="O365" i="1"/>
  <c r="O361" i="1"/>
  <c r="O357" i="1"/>
  <c r="O356" i="1"/>
  <c r="O352" i="1"/>
  <c r="O349" i="1"/>
  <c r="O346" i="1"/>
  <c r="O345" i="1"/>
  <c r="O344" i="1"/>
  <c r="O343" i="1"/>
  <c r="O342" i="1"/>
  <c r="O341" i="1"/>
  <c r="O340" i="1"/>
  <c r="O338" i="1"/>
  <c r="O337" i="1"/>
  <c r="O336" i="1"/>
  <c r="O335" i="1"/>
  <c r="O333" i="1"/>
  <c r="O332" i="1"/>
  <c r="O331" i="1"/>
  <c r="O330" i="1"/>
  <c r="O327" i="1"/>
  <c r="O325" i="1"/>
  <c r="O339" i="1"/>
  <c r="O334" i="1"/>
  <c r="O329" i="1"/>
  <c r="O328" i="1"/>
  <c r="O326" i="1"/>
  <c r="O324" i="1"/>
  <c r="O323" i="1"/>
  <c r="O322" i="1"/>
  <c r="O319" i="1"/>
  <c r="O318" i="1"/>
  <c r="O321" i="1"/>
  <c r="O320" i="1"/>
  <c r="O316" i="1"/>
  <c r="O315" i="1"/>
  <c r="O317" i="1"/>
  <c r="O314" i="1"/>
  <c r="O313" i="1"/>
  <c r="O312" i="1"/>
  <c r="O311" i="1"/>
  <c r="O310" i="1"/>
  <c r="O309" i="1"/>
  <c r="O307" i="1"/>
  <c r="O308" i="1"/>
  <c r="O306" i="1"/>
  <c r="O305" i="1"/>
  <c r="O304" i="1"/>
  <c r="O302" i="1"/>
  <c r="O303" i="1"/>
  <c r="O299" i="1"/>
  <c r="O301" i="1"/>
  <c r="O297" i="1"/>
  <c r="W308" i="1" s="1"/>
  <c r="O300" i="1"/>
  <c r="O298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79" i="1"/>
  <c r="O280" i="1"/>
  <c r="O277" i="1"/>
  <c r="O278" i="1"/>
  <c r="O276" i="1"/>
  <c r="O275" i="1"/>
  <c r="O274" i="1"/>
  <c r="O271" i="1"/>
  <c r="O270" i="1"/>
  <c r="O273" i="1"/>
  <c r="O272" i="1"/>
  <c r="O268" i="1"/>
  <c r="O267" i="1"/>
  <c r="O269" i="1"/>
  <c r="O266" i="1"/>
  <c r="O265" i="1"/>
  <c r="O264" i="1"/>
  <c r="O263" i="1"/>
  <c r="O262" i="1"/>
  <c r="O261" i="1"/>
  <c r="O259" i="1"/>
  <c r="O260" i="1"/>
  <c r="O258" i="1"/>
  <c r="O257" i="1"/>
  <c r="O256" i="1"/>
  <c r="O254" i="1"/>
  <c r="O255" i="1"/>
  <c r="O253" i="1"/>
  <c r="O251" i="1"/>
  <c r="O252" i="1"/>
  <c r="O250" i="1"/>
  <c r="O249" i="1"/>
  <c r="O248" i="1"/>
  <c r="O247" i="1"/>
  <c r="O246" i="1"/>
  <c r="O244" i="1"/>
  <c r="O245" i="1"/>
  <c r="O243" i="1"/>
  <c r="O242" i="1"/>
  <c r="O241" i="1"/>
  <c r="O240" i="1"/>
  <c r="O238" i="1"/>
  <c r="O239" i="1"/>
  <c r="O237" i="1"/>
  <c r="O236" i="1"/>
  <c r="O233" i="1"/>
  <c r="O235" i="1"/>
  <c r="O234" i="1"/>
  <c r="O231" i="1"/>
  <c r="O232" i="1"/>
  <c r="O230" i="1"/>
  <c r="O229" i="1"/>
  <c r="O228" i="1"/>
  <c r="O227" i="1"/>
  <c r="O226" i="1"/>
  <c r="O223" i="1"/>
  <c r="O224" i="1"/>
  <c r="O225" i="1"/>
  <c r="O222" i="1"/>
  <c r="O221" i="1"/>
  <c r="O220" i="1"/>
  <c r="O219" i="1"/>
  <c r="O217" i="1"/>
  <c r="O218" i="1"/>
  <c r="O216" i="1"/>
  <c r="O215" i="1"/>
  <c r="O214" i="1"/>
  <c r="O213" i="1"/>
  <c r="O212" i="1"/>
  <c r="O211" i="1"/>
  <c r="O209" i="1"/>
  <c r="O210" i="1"/>
  <c r="O208" i="1"/>
  <c r="O206" i="1"/>
  <c r="O207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5" i="1"/>
  <c r="O186" i="1"/>
  <c r="O184" i="1"/>
  <c r="O181" i="1"/>
  <c r="O180" i="1"/>
  <c r="O183" i="1"/>
  <c r="O182" i="1"/>
  <c r="O179" i="1"/>
  <c r="O178" i="1"/>
  <c r="O177" i="1"/>
  <c r="O176" i="1"/>
  <c r="O174" i="1"/>
  <c r="O175" i="1"/>
  <c r="O171" i="1"/>
  <c r="O172" i="1"/>
  <c r="O173" i="1"/>
  <c r="O170" i="1"/>
  <c r="O169" i="1"/>
  <c r="O167" i="1"/>
  <c r="O166" i="1"/>
  <c r="O168" i="1"/>
  <c r="O165" i="1"/>
  <c r="O163" i="1"/>
  <c r="O164" i="1"/>
  <c r="O162" i="1"/>
  <c r="O161" i="1"/>
  <c r="O160" i="1"/>
  <c r="O159" i="1"/>
  <c r="O158" i="1"/>
  <c r="O157" i="1"/>
  <c r="O156" i="1"/>
  <c r="O155" i="1"/>
  <c r="O154" i="1"/>
  <c r="O153" i="1"/>
  <c r="O151" i="1"/>
  <c r="O149" i="1"/>
  <c r="O148" i="1"/>
  <c r="O152" i="1"/>
  <c r="O150" i="1"/>
  <c r="O146" i="1"/>
  <c r="O145" i="1"/>
  <c r="O147" i="1"/>
  <c r="O144" i="1"/>
  <c r="O143" i="1"/>
  <c r="O141" i="1"/>
  <c r="O142" i="1"/>
  <c r="O140" i="1"/>
  <c r="O139" i="1"/>
  <c r="O138" i="1"/>
  <c r="O136" i="1"/>
  <c r="O135" i="1"/>
  <c r="O134" i="1"/>
  <c r="O133" i="1"/>
  <c r="O131" i="1"/>
  <c r="O130" i="1"/>
  <c r="O128" i="1"/>
  <c r="O125" i="1"/>
  <c r="O123" i="1"/>
  <c r="O122" i="1"/>
  <c r="O121" i="1"/>
  <c r="O120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4" i="1"/>
  <c r="O95" i="1"/>
  <c r="O91" i="1"/>
  <c r="O93" i="1"/>
  <c r="O92" i="1"/>
  <c r="O89" i="1"/>
  <c r="O90" i="1"/>
  <c r="O552" i="2"/>
  <c r="O554" i="2"/>
  <c r="O545" i="2"/>
  <c r="O543" i="2"/>
  <c r="O531" i="2"/>
  <c r="O537" i="2"/>
  <c r="O539" i="2"/>
  <c r="O535" i="2"/>
  <c r="O527" i="2"/>
  <c r="O529" i="2"/>
  <c r="O516" i="2"/>
  <c r="O514" i="2"/>
  <c r="O510" i="2"/>
  <c r="O509" i="2"/>
  <c r="O520" i="2"/>
  <c r="W538" i="2" l="1"/>
  <c r="W215" i="1"/>
  <c r="W354" i="1"/>
  <c r="W402" i="1"/>
  <c r="W454" i="1"/>
  <c r="W549" i="1"/>
  <c r="W595" i="1"/>
  <c r="W783" i="1"/>
  <c r="W875" i="1"/>
  <c r="W55" i="2"/>
  <c r="W99" i="2"/>
  <c r="W306" i="2"/>
  <c r="W394" i="2"/>
  <c r="W751" i="2"/>
  <c r="W879" i="2"/>
  <c r="W152" i="1"/>
  <c r="W260" i="1"/>
  <c r="W503" i="1"/>
  <c r="W645" i="1"/>
  <c r="W693" i="1"/>
  <c r="W736" i="1"/>
  <c r="W1012" i="1"/>
  <c r="W135" i="2"/>
  <c r="W219" i="2"/>
  <c r="W355" i="2"/>
  <c r="W488" i="2"/>
  <c r="W672" i="2"/>
  <c r="W708" i="2"/>
  <c r="W796" i="2"/>
  <c r="W916" i="2"/>
  <c r="W829" i="1"/>
  <c r="W921" i="1"/>
  <c r="W966" i="1"/>
  <c r="W181" i="2"/>
  <c r="W625" i="2"/>
  <c r="W833" i="2"/>
  <c r="O126" i="1"/>
  <c r="O132" i="1"/>
  <c r="O137" i="1"/>
  <c r="O129" i="1"/>
  <c r="O127" i="1"/>
  <c r="O124" i="1"/>
  <c r="O118" i="1"/>
  <c r="O119" i="1"/>
  <c r="W100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3" i="1"/>
  <c r="O74" i="1"/>
  <c r="O72" i="1"/>
  <c r="O71" i="1"/>
  <c r="O70" i="1"/>
  <c r="O66" i="1"/>
  <c r="O67" i="1"/>
  <c r="O68" i="1"/>
  <c r="O63" i="1"/>
  <c r="O65" i="1"/>
  <c r="O61" i="1"/>
  <c r="O60" i="1"/>
  <c r="O69" i="1"/>
  <c r="O64" i="1"/>
  <c r="O62" i="1"/>
  <c r="O59" i="1"/>
  <c r="O58" i="1"/>
  <c r="O57" i="1"/>
  <c r="O56" i="1"/>
  <c r="O53" i="1"/>
  <c r="O54" i="1"/>
  <c r="O55" i="1"/>
  <c r="O51" i="1"/>
  <c r="O52" i="1"/>
  <c r="O50" i="1"/>
  <c r="O49" i="1"/>
  <c r="O48" i="1"/>
  <c r="O47" i="1"/>
  <c r="O46" i="1"/>
  <c r="O45" i="1"/>
  <c r="O43" i="1"/>
  <c r="O44" i="1"/>
  <c r="O41" i="1"/>
  <c r="O42" i="1"/>
  <c r="O40" i="1"/>
  <c r="O39" i="1"/>
  <c r="O38" i="1"/>
  <c r="O37" i="1"/>
  <c r="O36" i="1"/>
  <c r="O35" i="1"/>
  <c r="O34" i="1"/>
  <c r="O33" i="1"/>
  <c r="O32" i="1"/>
  <c r="O30" i="1"/>
  <c r="O31" i="1"/>
  <c r="O29" i="1"/>
  <c r="O28" i="1"/>
  <c r="O27" i="1"/>
  <c r="O26" i="1"/>
  <c r="O24" i="1"/>
  <c r="O23" i="1"/>
  <c r="O25" i="1"/>
  <c r="O21" i="1"/>
  <c r="O22" i="1"/>
  <c r="O20" i="1"/>
  <c r="O17" i="1"/>
  <c r="O19" i="1"/>
  <c r="O18" i="1"/>
  <c r="O16" i="1"/>
  <c r="O15" i="1"/>
  <c r="O14" i="1"/>
  <c r="O12" i="1"/>
  <c r="O13" i="1"/>
  <c r="O11" i="1"/>
  <c r="O10" i="1"/>
  <c r="O7" i="1"/>
  <c r="O9" i="1"/>
  <c r="O8" i="1"/>
  <c r="O3" i="1"/>
  <c r="O2" i="1"/>
  <c r="O6" i="1"/>
  <c r="O4" i="1"/>
  <c r="O5" i="1"/>
  <c r="W12" i="1" l="1"/>
  <c r="W59" i="1"/>
  <c r="W912" i="2"/>
  <c r="W881" i="2"/>
  <c r="W875" i="2"/>
  <c r="W835" i="2"/>
  <c r="W829" i="2"/>
  <c r="W798" i="2"/>
  <c r="W792" i="2"/>
  <c r="W753" i="2"/>
  <c r="W747" i="2"/>
  <c r="W710" i="2"/>
  <c r="W704" i="2"/>
  <c r="W674" i="2"/>
  <c r="W668" i="2"/>
  <c r="W627" i="2"/>
  <c r="W621" i="2"/>
  <c r="W583" i="2"/>
  <c r="W577" i="2"/>
  <c r="W540" i="2"/>
  <c r="W534" i="2"/>
  <c r="W490" i="2"/>
  <c r="W484" i="2"/>
  <c r="W443" i="2"/>
  <c r="W437" i="2"/>
  <c r="W396" i="2"/>
  <c r="W390" i="2"/>
  <c r="W351" i="2"/>
  <c r="W308" i="2"/>
  <c r="W302" i="2"/>
  <c r="W264" i="2"/>
  <c r="W258" i="2"/>
  <c r="W215" i="2"/>
  <c r="W183" i="2"/>
  <c r="W177" i="2"/>
  <c r="W137" i="2"/>
  <c r="W131" i="2"/>
  <c r="W101" i="2"/>
  <c r="W95" i="2"/>
  <c r="W57" i="2"/>
  <c r="W51" i="2"/>
  <c r="W8" i="2"/>
  <c r="W1014" i="1"/>
  <c r="W1008" i="1"/>
  <c r="W962" i="1"/>
  <c r="W923" i="1"/>
  <c r="W917" i="1"/>
  <c r="W871" i="1"/>
  <c r="W831" i="1"/>
  <c r="W825" i="1"/>
  <c r="W779" i="1"/>
  <c r="W738" i="1"/>
  <c r="W732" i="1"/>
  <c r="W695" i="1"/>
  <c r="W689" i="1"/>
  <c r="W647" i="1"/>
  <c r="W641" i="1"/>
  <c r="W597" i="1"/>
  <c r="W591" i="1"/>
  <c r="W545" i="1"/>
  <c r="W505" i="1"/>
  <c r="W499" i="1"/>
  <c r="W456" i="1"/>
  <c r="W450" i="1"/>
  <c r="W404" i="1"/>
  <c r="W398" i="1"/>
  <c r="W356" i="1"/>
  <c r="W350" i="1"/>
  <c r="W310" i="1"/>
  <c r="W304" i="1"/>
  <c r="W262" i="1"/>
  <c r="W256" i="1"/>
  <c r="W217" i="1"/>
  <c r="W211" i="1"/>
  <c r="W154" i="1"/>
  <c r="W148" i="1"/>
  <c r="W102" i="1"/>
  <c r="W96" i="1"/>
  <c r="W61" i="1"/>
  <c r="W55" i="1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61" i="2"/>
  <c r="S361" i="2"/>
  <c r="R362" i="2"/>
  <c r="S362" i="2"/>
  <c r="R363" i="2"/>
  <c r="S363" i="2"/>
  <c r="R364" i="2"/>
  <c r="S364" i="2"/>
  <c r="R365" i="2"/>
  <c r="S365" i="2"/>
  <c r="R366" i="2"/>
  <c r="S366" i="2"/>
  <c r="R367" i="2"/>
  <c r="S367" i="2"/>
  <c r="R368" i="2"/>
  <c r="S368" i="2"/>
  <c r="R369" i="2"/>
  <c r="S369" i="2"/>
  <c r="R370" i="2"/>
  <c r="S370" i="2"/>
  <c r="R371" i="2"/>
  <c r="S371" i="2"/>
  <c r="R372" i="2"/>
  <c r="S372" i="2"/>
  <c r="R373" i="2"/>
  <c r="S373" i="2"/>
  <c r="R374" i="2"/>
  <c r="S374" i="2"/>
  <c r="R375" i="2"/>
  <c r="S375" i="2"/>
  <c r="R376" i="2"/>
  <c r="S376" i="2"/>
  <c r="R377" i="2"/>
  <c r="S377" i="2"/>
  <c r="R378" i="2"/>
  <c r="S378" i="2"/>
  <c r="R379" i="2"/>
  <c r="S379" i="2"/>
  <c r="R380" i="2"/>
  <c r="S380" i="2"/>
  <c r="R381" i="2"/>
  <c r="S381" i="2"/>
  <c r="R382" i="2"/>
  <c r="S382" i="2"/>
  <c r="R383" i="2"/>
  <c r="S383" i="2"/>
  <c r="R384" i="2"/>
  <c r="S384" i="2"/>
  <c r="R385" i="2"/>
  <c r="S385" i="2"/>
  <c r="R386" i="2"/>
  <c r="S386" i="2"/>
  <c r="R387" i="2"/>
  <c r="S387" i="2"/>
  <c r="R388" i="2"/>
  <c r="S388" i="2"/>
  <c r="R389" i="2"/>
  <c r="S389" i="2"/>
  <c r="R390" i="2"/>
  <c r="S390" i="2"/>
  <c r="R391" i="2"/>
  <c r="S391" i="2"/>
  <c r="R392" i="2"/>
  <c r="S392" i="2"/>
  <c r="R393" i="2"/>
  <c r="S393" i="2"/>
  <c r="R394" i="2"/>
  <c r="S394" i="2"/>
  <c r="R395" i="2"/>
  <c r="S395" i="2"/>
  <c r="R396" i="2"/>
  <c r="S396" i="2"/>
  <c r="R397" i="2"/>
  <c r="S397" i="2"/>
  <c r="R398" i="2"/>
  <c r="S398" i="2"/>
  <c r="R399" i="2"/>
  <c r="S399" i="2"/>
  <c r="R400" i="2"/>
  <c r="S400" i="2"/>
  <c r="R401" i="2"/>
  <c r="S401" i="2"/>
  <c r="R402" i="2"/>
  <c r="S402" i="2"/>
  <c r="R403" i="2"/>
  <c r="S403" i="2"/>
  <c r="R404" i="2"/>
  <c r="S404" i="2"/>
  <c r="R405" i="2"/>
  <c r="S405" i="2"/>
  <c r="R406" i="2"/>
  <c r="S406" i="2"/>
  <c r="R407" i="2"/>
  <c r="S407" i="2"/>
  <c r="R408" i="2"/>
  <c r="S408" i="2"/>
  <c r="R409" i="2"/>
  <c r="S409" i="2"/>
  <c r="R410" i="2"/>
  <c r="S410" i="2"/>
  <c r="R411" i="2"/>
  <c r="S411" i="2"/>
  <c r="R412" i="2"/>
  <c r="S412" i="2"/>
  <c r="R413" i="2"/>
  <c r="S413" i="2"/>
  <c r="R414" i="2"/>
  <c r="S414" i="2"/>
  <c r="R415" i="2"/>
  <c r="S415" i="2"/>
  <c r="R416" i="2"/>
  <c r="S416" i="2"/>
  <c r="R417" i="2"/>
  <c r="S417" i="2"/>
  <c r="R418" i="2"/>
  <c r="S418" i="2"/>
  <c r="R419" i="2"/>
  <c r="S419" i="2"/>
  <c r="R420" i="2"/>
  <c r="S420" i="2"/>
  <c r="R421" i="2"/>
  <c r="S421" i="2"/>
  <c r="R422" i="2"/>
  <c r="S422" i="2"/>
  <c r="R423" i="2"/>
  <c r="S423" i="2"/>
  <c r="R424" i="2"/>
  <c r="S424" i="2"/>
  <c r="R425" i="2"/>
  <c r="S425" i="2"/>
  <c r="R426" i="2"/>
  <c r="S426" i="2"/>
  <c r="R427" i="2"/>
  <c r="S427" i="2"/>
  <c r="R428" i="2"/>
  <c r="S428" i="2"/>
  <c r="R429" i="2"/>
  <c r="S429" i="2"/>
  <c r="R430" i="2"/>
  <c r="S430" i="2"/>
  <c r="R431" i="2"/>
  <c r="S431" i="2"/>
  <c r="R432" i="2"/>
  <c r="S432" i="2"/>
  <c r="R433" i="2"/>
  <c r="S433" i="2"/>
  <c r="R434" i="2"/>
  <c r="S434" i="2"/>
  <c r="R435" i="2"/>
  <c r="S435" i="2"/>
  <c r="R436" i="2"/>
  <c r="S436" i="2"/>
  <c r="R437" i="2"/>
  <c r="S437" i="2"/>
  <c r="R438" i="2"/>
  <c r="S438" i="2"/>
  <c r="R439" i="2"/>
  <c r="S439" i="2"/>
  <c r="R440" i="2"/>
  <c r="S440" i="2"/>
  <c r="R441" i="2"/>
  <c r="S441" i="2"/>
  <c r="R442" i="2"/>
  <c r="S442" i="2"/>
  <c r="R443" i="2"/>
  <c r="S443" i="2"/>
  <c r="R444" i="2"/>
  <c r="S444" i="2"/>
  <c r="R445" i="2"/>
  <c r="S445" i="2"/>
  <c r="R446" i="2"/>
  <c r="S446" i="2"/>
  <c r="R447" i="2"/>
  <c r="S447" i="2"/>
  <c r="R448" i="2"/>
  <c r="S448" i="2"/>
  <c r="R449" i="2"/>
  <c r="S449" i="2"/>
  <c r="R450" i="2"/>
  <c r="S450" i="2"/>
  <c r="R451" i="2"/>
  <c r="S451" i="2"/>
  <c r="R452" i="2"/>
  <c r="S452" i="2"/>
  <c r="R453" i="2"/>
  <c r="S453" i="2"/>
  <c r="R454" i="2"/>
  <c r="S454" i="2"/>
  <c r="R455" i="2"/>
  <c r="S455" i="2"/>
  <c r="R456" i="2"/>
  <c r="S456" i="2"/>
  <c r="R457" i="2"/>
  <c r="S457" i="2"/>
  <c r="R458" i="2"/>
  <c r="S458" i="2"/>
  <c r="R459" i="2"/>
  <c r="S459" i="2"/>
  <c r="R460" i="2"/>
  <c r="S460" i="2"/>
  <c r="R461" i="2"/>
  <c r="S461" i="2"/>
  <c r="R462" i="2"/>
  <c r="S462" i="2"/>
  <c r="R463" i="2"/>
  <c r="S463" i="2"/>
  <c r="R464" i="2"/>
  <c r="S464" i="2"/>
  <c r="R465" i="2"/>
  <c r="S465" i="2"/>
  <c r="R466" i="2"/>
  <c r="S466" i="2"/>
  <c r="R467" i="2"/>
  <c r="S467" i="2"/>
  <c r="R468" i="2"/>
  <c r="S468" i="2"/>
  <c r="R469" i="2"/>
  <c r="S469" i="2"/>
  <c r="R470" i="2"/>
  <c r="S470" i="2"/>
  <c r="R471" i="2"/>
  <c r="S471" i="2"/>
  <c r="R472" i="2"/>
  <c r="S472" i="2"/>
  <c r="R473" i="2"/>
  <c r="S473" i="2"/>
  <c r="R474" i="2"/>
  <c r="S474" i="2"/>
  <c r="R475" i="2"/>
  <c r="S475" i="2"/>
  <c r="R476" i="2"/>
  <c r="S476" i="2"/>
  <c r="R477" i="2"/>
  <c r="S477" i="2"/>
  <c r="R478" i="2"/>
  <c r="S478" i="2"/>
  <c r="R479" i="2"/>
  <c r="S479" i="2"/>
  <c r="R480" i="2"/>
  <c r="S480" i="2"/>
  <c r="R481" i="2"/>
  <c r="S481" i="2"/>
  <c r="R482" i="2"/>
  <c r="S482" i="2"/>
  <c r="R483" i="2"/>
  <c r="S483" i="2"/>
  <c r="R484" i="2"/>
  <c r="S484" i="2"/>
  <c r="R485" i="2"/>
  <c r="S485" i="2"/>
  <c r="R486" i="2"/>
  <c r="S486" i="2"/>
  <c r="R487" i="2"/>
  <c r="S487" i="2"/>
  <c r="R488" i="2"/>
  <c r="S488" i="2"/>
  <c r="R489" i="2"/>
  <c r="S489" i="2"/>
  <c r="R490" i="2"/>
  <c r="S490" i="2"/>
  <c r="R491" i="2"/>
  <c r="S491" i="2"/>
  <c r="R492" i="2"/>
  <c r="S492" i="2"/>
  <c r="R493" i="2"/>
  <c r="S493" i="2"/>
  <c r="R494" i="2"/>
  <c r="S494" i="2"/>
  <c r="R495" i="2"/>
  <c r="S495" i="2"/>
  <c r="R496" i="2"/>
  <c r="S496" i="2"/>
  <c r="R497" i="2"/>
  <c r="S497" i="2"/>
  <c r="R498" i="2"/>
  <c r="S498" i="2"/>
  <c r="R499" i="2"/>
  <c r="S499" i="2"/>
  <c r="R500" i="2"/>
  <c r="S500" i="2"/>
  <c r="R501" i="2"/>
  <c r="S501" i="2"/>
  <c r="R502" i="2"/>
  <c r="S502" i="2"/>
  <c r="R503" i="2"/>
  <c r="S503" i="2"/>
  <c r="R504" i="2"/>
  <c r="S504" i="2"/>
  <c r="R505" i="2"/>
  <c r="S505" i="2"/>
  <c r="R506" i="2"/>
  <c r="S506" i="2"/>
  <c r="R507" i="2"/>
  <c r="S507" i="2"/>
  <c r="R508" i="2"/>
  <c r="S508" i="2"/>
  <c r="R509" i="2"/>
  <c r="S509" i="2"/>
  <c r="R510" i="2"/>
  <c r="S510" i="2"/>
  <c r="R511" i="2"/>
  <c r="S511" i="2"/>
  <c r="R512" i="2"/>
  <c r="S512" i="2"/>
  <c r="R513" i="2"/>
  <c r="S513" i="2"/>
  <c r="R514" i="2"/>
  <c r="S514" i="2"/>
  <c r="R515" i="2"/>
  <c r="S515" i="2"/>
  <c r="R516" i="2"/>
  <c r="S516" i="2"/>
  <c r="R517" i="2"/>
  <c r="S517" i="2"/>
  <c r="R518" i="2"/>
  <c r="S518" i="2"/>
  <c r="R519" i="2"/>
  <c r="S519" i="2"/>
  <c r="R520" i="2"/>
  <c r="S520" i="2"/>
  <c r="R521" i="2"/>
  <c r="S521" i="2"/>
  <c r="R522" i="2"/>
  <c r="S522" i="2"/>
  <c r="R523" i="2"/>
  <c r="S523" i="2"/>
  <c r="R524" i="2"/>
  <c r="S524" i="2"/>
  <c r="R525" i="2"/>
  <c r="S525" i="2"/>
  <c r="R526" i="2"/>
  <c r="S526" i="2"/>
  <c r="R527" i="2"/>
  <c r="S527" i="2"/>
  <c r="R528" i="2"/>
  <c r="S528" i="2"/>
  <c r="R529" i="2"/>
  <c r="S529" i="2"/>
  <c r="R530" i="2"/>
  <c r="S530" i="2"/>
  <c r="R531" i="2"/>
  <c r="S531" i="2"/>
  <c r="R532" i="2"/>
  <c r="S532" i="2"/>
  <c r="R533" i="2"/>
  <c r="S533" i="2"/>
  <c r="R534" i="2"/>
  <c r="S534" i="2"/>
  <c r="R535" i="2"/>
  <c r="S535" i="2"/>
  <c r="R536" i="2"/>
  <c r="S536" i="2"/>
  <c r="R537" i="2"/>
  <c r="S537" i="2"/>
  <c r="R538" i="2"/>
  <c r="S538" i="2"/>
  <c r="R539" i="2"/>
  <c r="S539" i="2"/>
  <c r="R540" i="2"/>
  <c r="S540" i="2"/>
  <c r="R541" i="2"/>
  <c r="S541" i="2"/>
  <c r="R542" i="2"/>
  <c r="S542" i="2"/>
  <c r="R543" i="2"/>
  <c r="S543" i="2"/>
  <c r="R544" i="2"/>
  <c r="S544" i="2"/>
  <c r="R545" i="2"/>
  <c r="S545" i="2"/>
  <c r="R546" i="2"/>
  <c r="S546" i="2"/>
  <c r="R547" i="2"/>
  <c r="S547" i="2"/>
  <c r="R548" i="2"/>
  <c r="S548" i="2"/>
  <c r="R549" i="2"/>
  <c r="S549" i="2"/>
  <c r="R550" i="2"/>
  <c r="S550" i="2"/>
  <c r="R551" i="2"/>
  <c r="S551" i="2"/>
  <c r="R552" i="2"/>
  <c r="S552" i="2"/>
  <c r="R553" i="2"/>
  <c r="S553" i="2"/>
  <c r="R554" i="2"/>
  <c r="S554" i="2"/>
  <c r="R555" i="2"/>
  <c r="S555" i="2"/>
  <c r="R556" i="2"/>
  <c r="S556" i="2"/>
  <c r="R557" i="2"/>
  <c r="S557" i="2"/>
  <c r="R558" i="2"/>
  <c r="S558" i="2"/>
  <c r="R559" i="2"/>
  <c r="S559" i="2"/>
  <c r="R560" i="2"/>
  <c r="S560" i="2"/>
  <c r="R561" i="2"/>
  <c r="S561" i="2"/>
  <c r="R562" i="2"/>
  <c r="S562" i="2"/>
  <c r="R563" i="2"/>
  <c r="S563" i="2"/>
  <c r="R564" i="2"/>
  <c r="S564" i="2"/>
  <c r="R565" i="2"/>
  <c r="S565" i="2"/>
  <c r="R566" i="2"/>
  <c r="S566" i="2"/>
  <c r="R567" i="2"/>
  <c r="S567" i="2"/>
  <c r="R568" i="2"/>
  <c r="S568" i="2"/>
  <c r="R569" i="2"/>
  <c r="S569" i="2"/>
  <c r="R570" i="2"/>
  <c r="S570" i="2"/>
  <c r="R571" i="2"/>
  <c r="S571" i="2"/>
  <c r="R572" i="2"/>
  <c r="S572" i="2"/>
  <c r="R573" i="2"/>
  <c r="S573" i="2"/>
  <c r="R574" i="2"/>
  <c r="S574" i="2"/>
  <c r="R575" i="2"/>
  <c r="S575" i="2"/>
  <c r="R576" i="2"/>
  <c r="S576" i="2"/>
  <c r="R577" i="2"/>
  <c r="S577" i="2"/>
  <c r="R578" i="2"/>
  <c r="S578" i="2"/>
  <c r="R579" i="2"/>
  <c r="S579" i="2"/>
  <c r="R580" i="2"/>
  <c r="S580" i="2"/>
  <c r="R581" i="2"/>
  <c r="S581" i="2"/>
  <c r="R582" i="2"/>
  <c r="S582" i="2"/>
  <c r="R583" i="2"/>
  <c r="S583" i="2"/>
  <c r="R584" i="2"/>
  <c r="S584" i="2"/>
  <c r="R585" i="2"/>
  <c r="S585" i="2"/>
  <c r="R586" i="2"/>
  <c r="S586" i="2"/>
  <c r="R587" i="2"/>
  <c r="S587" i="2"/>
  <c r="R588" i="2"/>
  <c r="S588" i="2"/>
  <c r="R589" i="2"/>
  <c r="S589" i="2"/>
  <c r="R590" i="2"/>
  <c r="S590" i="2"/>
  <c r="R591" i="2"/>
  <c r="S591" i="2"/>
  <c r="R592" i="2"/>
  <c r="S592" i="2"/>
  <c r="R593" i="2"/>
  <c r="S593" i="2"/>
  <c r="R594" i="2"/>
  <c r="S594" i="2"/>
  <c r="R595" i="2"/>
  <c r="S595" i="2"/>
  <c r="R596" i="2"/>
  <c r="S596" i="2"/>
  <c r="R597" i="2"/>
  <c r="S597" i="2"/>
  <c r="R598" i="2"/>
  <c r="S598" i="2"/>
  <c r="R599" i="2"/>
  <c r="S599" i="2"/>
  <c r="R600" i="2"/>
  <c r="S600" i="2"/>
  <c r="R601" i="2"/>
  <c r="S601" i="2"/>
  <c r="R602" i="2"/>
  <c r="S602" i="2"/>
  <c r="R603" i="2"/>
  <c r="S603" i="2"/>
  <c r="R604" i="2"/>
  <c r="S604" i="2"/>
  <c r="R605" i="2"/>
  <c r="S605" i="2"/>
  <c r="R606" i="2"/>
  <c r="S606" i="2"/>
  <c r="R607" i="2"/>
  <c r="S607" i="2"/>
  <c r="R608" i="2"/>
  <c r="S608" i="2"/>
  <c r="R609" i="2"/>
  <c r="S609" i="2"/>
  <c r="R610" i="2"/>
  <c r="S610" i="2"/>
  <c r="R611" i="2"/>
  <c r="S611" i="2"/>
  <c r="R612" i="2"/>
  <c r="S612" i="2"/>
  <c r="R613" i="2"/>
  <c r="S613" i="2"/>
  <c r="R614" i="2"/>
  <c r="S614" i="2"/>
  <c r="R615" i="2"/>
  <c r="S615" i="2"/>
  <c r="R616" i="2"/>
  <c r="S616" i="2"/>
  <c r="R617" i="2"/>
  <c r="S617" i="2"/>
  <c r="R618" i="2"/>
  <c r="S618" i="2"/>
  <c r="R619" i="2"/>
  <c r="S619" i="2"/>
  <c r="R620" i="2"/>
  <c r="S620" i="2"/>
  <c r="R621" i="2"/>
  <c r="S621" i="2"/>
  <c r="R622" i="2"/>
  <c r="S622" i="2"/>
  <c r="R623" i="2"/>
  <c r="S623" i="2"/>
  <c r="R624" i="2"/>
  <c r="S624" i="2"/>
  <c r="R625" i="2"/>
  <c r="S625" i="2"/>
  <c r="R626" i="2"/>
  <c r="S626" i="2"/>
  <c r="R627" i="2"/>
  <c r="S627" i="2"/>
  <c r="R628" i="2"/>
  <c r="S628" i="2"/>
  <c r="R629" i="2"/>
  <c r="S629" i="2"/>
  <c r="R630" i="2"/>
  <c r="S630" i="2"/>
  <c r="R631" i="2"/>
  <c r="S631" i="2"/>
  <c r="R632" i="2"/>
  <c r="S632" i="2"/>
  <c r="R633" i="2"/>
  <c r="S633" i="2"/>
  <c r="R634" i="2"/>
  <c r="S634" i="2"/>
  <c r="R635" i="2"/>
  <c r="S635" i="2"/>
  <c r="R636" i="2"/>
  <c r="S636" i="2"/>
  <c r="R637" i="2"/>
  <c r="S637" i="2"/>
  <c r="R638" i="2"/>
  <c r="S638" i="2"/>
  <c r="R639" i="2"/>
  <c r="S639" i="2"/>
  <c r="R640" i="2"/>
  <c r="S640" i="2"/>
  <c r="R641" i="2"/>
  <c r="S641" i="2"/>
  <c r="R642" i="2"/>
  <c r="S642" i="2"/>
  <c r="R643" i="2"/>
  <c r="S643" i="2"/>
  <c r="R644" i="2"/>
  <c r="S644" i="2"/>
  <c r="R645" i="2"/>
  <c r="S645" i="2"/>
  <c r="R646" i="2"/>
  <c r="S646" i="2"/>
  <c r="R647" i="2"/>
  <c r="S647" i="2"/>
  <c r="R648" i="2"/>
  <c r="S648" i="2"/>
  <c r="R649" i="2"/>
  <c r="S649" i="2"/>
  <c r="R650" i="2"/>
  <c r="S650" i="2"/>
  <c r="R651" i="2"/>
  <c r="S651" i="2"/>
  <c r="R652" i="2"/>
  <c r="S652" i="2"/>
  <c r="R653" i="2"/>
  <c r="S653" i="2"/>
  <c r="R654" i="2"/>
  <c r="S654" i="2"/>
  <c r="R655" i="2"/>
  <c r="S655" i="2"/>
  <c r="R656" i="2"/>
  <c r="S656" i="2"/>
  <c r="R657" i="2"/>
  <c r="S657" i="2"/>
  <c r="R658" i="2"/>
  <c r="S658" i="2"/>
  <c r="R659" i="2"/>
  <c r="S659" i="2"/>
  <c r="R660" i="2"/>
  <c r="S660" i="2"/>
  <c r="R661" i="2"/>
  <c r="S661" i="2"/>
  <c r="R662" i="2"/>
  <c r="S662" i="2"/>
  <c r="R663" i="2"/>
  <c r="S663" i="2"/>
  <c r="R664" i="2"/>
  <c r="S664" i="2"/>
  <c r="R665" i="2"/>
  <c r="S665" i="2"/>
  <c r="R666" i="2"/>
  <c r="S666" i="2"/>
  <c r="R667" i="2"/>
  <c r="S667" i="2"/>
  <c r="R668" i="2"/>
  <c r="S668" i="2"/>
  <c r="R669" i="2"/>
  <c r="S669" i="2"/>
  <c r="R670" i="2"/>
  <c r="S670" i="2"/>
  <c r="R671" i="2"/>
  <c r="S671" i="2"/>
  <c r="R672" i="2"/>
  <c r="S672" i="2"/>
  <c r="R673" i="2"/>
  <c r="S673" i="2"/>
  <c r="R674" i="2"/>
  <c r="S674" i="2"/>
  <c r="R675" i="2"/>
  <c r="S675" i="2"/>
  <c r="R676" i="2"/>
  <c r="S676" i="2"/>
  <c r="R677" i="2"/>
  <c r="S677" i="2"/>
  <c r="R678" i="2"/>
  <c r="S678" i="2"/>
  <c r="R679" i="2"/>
  <c r="S679" i="2"/>
  <c r="R680" i="2"/>
  <c r="S680" i="2"/>
  <c r="R681" i="2"/>
  <c r="S681" i="2"/>
  <c r="R682" i="2"/>
  <c r="S682" i="2"/>
  <c r="R683" i="2"/>
  <c r="S683" i="2"/>
  <c r="R684" i="2"/>
  <c r="S684" i="2"/>
  <c r="R685" i="2"/>
  <c r="S685" i="2"/>
  <c r="R686" i="2"/>
  <c r="S686" i="2"/>
  <c r="R687" i="2"/>
  <c r="S687" i="2"/>
  <c r="R688" i="2"/>
  <c r="S688" i="2"/>
  <c r="R689" i="2"/>
  <c r="S689" i="2"/>
  <c r="R690" i="2"/>
  <c r="S690" i="2"/>
  <c r="R691" i="2"/>
  <c r="S691" i="2"/>
  <c r="R692" i="2"/>
  <c r="S692" i="2"/>
  <c r="R693" i="2"/>
  <c r="S693" i="2"/>
  <c r="R694" i="2"/>
  <c r="S694" i="2"/>
  <c r="R695" i="2"/>
  <c r="S695" i="2"/>
  <c r="R696" i="2"/>
  <c r="S696" i="2"/>
  <c r="R697" i="2"/>
  <c r="S697" i="2"/>
  <c r="R698" i="2"/>
  <c r="S698" i="2"/>
  <c r="R699" i="2"/>
  <c r="S699" i="2"/>
  <c r="R700" i="2"/>
  <c r="S700" i="2"/>
  <c r="R701" i="2"/>
  <c r="S701" i="2"/>
  <c r="R702" i="2"/>
  <c r="S702" i="2"/>
  <c r="R703" i="2"/>
  <c r="S703" i="2"/>
  <c r="R704" i="2"/>
  <c r="S704" i="2"/>
  <c r="R705" i="2"/>
  <c r="S705" i="2"/>
  <c r="R706" i="2"/>
  <c r="S706" i="2"/>
  <c r="R707" i="2"/>
  <c r="S707" i="2"/>
  <c r="R708" i="2"/>
  <c r="S708" i="2"/>
  <c r="R709" i="2"/>
  <c r="S709" i="2"/>
  <c r="R710" i="2"/>
  <c r="S710" i="2"/>
  <c r="R711" i="2"/>
  <c r="S711" i="2"/>
  <c r="R712" i="2"/>
  <c r="S712" i="2"/>
  <c r="R713" i="2"/>
  <c r="S713" i="2"/>
  <c r="R714" i="2"/>
  <c r="S714" i="2"/>
  <c r="R715" i="2"/>
  <c r="S715" i="2"/>
  <c r="R716" i="2"/>
  <c r="S716" i="2"/>
  <c r="R717" i="2"/>
  <c r="S717" i="2"/>
  <c r="R718" i="2"/>
  <c r="S718" i="2"/>
  <c r="R719" i="2"/>
  <c r="S719" i="2"/>
  <c r="R720" i="2"/>
  <c r="S720" i="2"/>
  <c r="R721" i="2"/>
  <c r="S721" i="2"/>
  <c r="R722" i="2"/>
  <c r="S722" i="2"/>
  <c r="R723" i="2"/>
  <c r="S723" i="2"/>
  <c r="R724" i="2"/>
  <c r="S724" i="2"/>
  <c r="R725" i="2"/>
  <c r="S725" i="2"/>
  <c r="R726" i="2"/>
  <c r="S726" i="2"/>
  <c r="R727" i="2"/>
  <c r="S727" i="2"/>
  <c r="R728" i="2"/>
  <c r="S728" i="2"/>
  <c r="R729" i="2"/>
  <c r="S729" i="2"/>
  <c r="R730" i="2"/>
  <c r="S730" i="2"/>
  <c r="R731" i="2"/>
  <c r="S731" i="2"/>
  <c r="R732" i="2"/>
  <c r="S732" i="2"/>
  <c r="R733" i="2"/>
  <c r="S733" i="2"/>
  <c r="R734" i="2"/>
  <c r="S734" i="2"/>
  <c r="R735" i="2"/>
  <c r="S735" i="2"/>
  <c r="R736" i="2"/>
  <c r="S736" i="2"/>
  <c r="R737" i="2"/>
  <c r="S737" i="2"/>
  <c r="R738" i="2"/>
  <c r="S738" i="2"/>
  <c r="R739" i="2"/>
  <c r="S739" i="2"/>
  <c r="R740" i="2"/>
  <c r="S740" i="2"/>
  <c r="R741" i="2"/>
  <c r="S741" i="2"/>
  <c r="R742" i="2"/>
  <c r="S742" i="2"/>
  <c r="R743" i="2"/>
  <c r="S743" i="2"/>
  <c r="R744" i="2"/>
  <c r="S744" i="2"/>
  <c r="R745" i="2"/>
  <c r="S745" i="2"/>
  <c r="R746" i="2"/>
  <c r="S746" i="2"/>
  <c r="R747" i="2"/>
  <c r="S747" i="2"/>
  <c r="R748" i="2"/>
  <c r="S748" i="2"/>
  <c r="R749" i="2"/>
  <c r="S749" i="2"/>
  <c r="R750" i="2"/>
  <c r="S750" i="2"/>
  <c r="R751" i="2"/>
  <c r="S751" i="2"/>
  <c r="R752" i="2"/>
  <c r="S752" i="2"/>
  <c r="R753" i="2"/>
  <c r="S753" i="2"/>
  <c r="R754" i="2"/>
  <c r="S754" i="2"/>
  <c r="R755" i="2"/>
  <c r="S755" i="2"/>
  <c r="R756" i="2"/>
  <c r="S756" i="2"/>
  <c r="R757" i="2"/>
  <c r="S757" i="2"/>
  <c r="R758" i="2"/>
  <c r="S758" i="2"/>
  <c r="R759" i="2"/>
  <c r="S759" i="2"/>
  <c r="R760" i="2"/>
  <c r="S760" i="2"/>
  <c r="R761" i="2"/>
  <c r="S761" i="2"/>
  <c r="R762" i="2"/>
  <c r="S762" i="2"/>
  <c r="R763" i="2"/>
  <c r="S763" i="2"/>
  <c r="R764" i="2"/>
  <c r="S764" i="2"/>
  <c r="R765" i="2"/>
  <c r="S765" i="2"/>
  <c r="R766" i="2"/>
  <c r="S766" i="2"/>
  <c r="R767" i="2"/>
  <c r="S767" i="2"/>
  <c r="R768" i="2"/>
  <c r="S768" i="2"/>
  <c r="R769" i="2"/>
  <c r="S769" i="2"/>
  <c r="R770" i="2"/>
  <c r="S770" i="2"/>
  <c r="R771" i="2"/>
  <c r="S771" i="2"/>
  <c r="R772" i="2"/>
  <c r="S772" i="2"/>
  <c r="R773" i="2"/>
  <c r="S773" i="2"/>
  <c r="R774" i="2"/>
  <c r="S774" i="2"/>
  <c r="R775" i="2"/>
  <c r="S775" i="2"/>
  <c r="R776" i="2"/>
  <c r="S776" i="2"/>
  <c r="R777" i="2"/>
  <c r="S777" i="2"/>
  <c r="R778" i="2"/>
  <c r="S778" i="2"/>
  <c r="R779" i="2"/>
  <c r="S779" i="2"/>
  <c r="R780" i="2"/>
  <c r="S780" i="2"/>
  <c r="R781" i="2"/>
  <c r="S781" i="2"/>
  <c r="R782" i="2"/>
  <c r="S782" i="2"/>
  <c r="R783" i="2"/>
  <c r="S783" i="2"/>
  <c r="R784" i="2"/>
  <c r="S784" i="2"/>
  <c r="R785" i="2"/>
  <c r="S785" i="2"/>
  <c r="R786" i="2"/>
  <c r="S786" i="2"/>
  <c r="R787" i="2"/>
  <c r="S787" i="2"/>
  <c r="R788" i="2"/>
  <c r="S788" i="2"/>
  <c r="R789" i="2"/>
  <c r="S789" i="2"/>
  <c r="R790" i="2"/>
  <c r="S790" i="2"/>
  <c r="R791" i="2"/>
  <c r="S791" i="2"/>
  <c r="R792" i="2"/>
  <c r="S792" i="2"/>
  <c r="R793" i="2"/>
  <c r="S793" i="2"/>
  <c r="R794" i="2"/>
  <c r="S794" i="2"/>
  <c r="R795" i="2"/>
  <c r="S795" i="2"/>
  <c r="R796" i="2"/>
  <c r="S796" i="2"/>
  <c r="R797" i="2"/>
  <c r="S797" i="2"/>
  <c r="R798" i="2"/>
  <c r="S798" i="2"/>
  <c r="R799" i="2"/>
  <c r="S799" i="2"/>
  <c r="R800" i="2"/>
  <c r="S800" i="2"/>
  <c r="R801" i="2"/>
  <c r="S801" i="2"/>
  <c r="R802" i="2"/>
  <c r="S802" i="2"/>
  <c r="R803" i="2"/>
  <c r="S803" i="2"/>
  <c r="R804" i="2"/>
  <c r="S804" i="2"/>
  <c r="R805" i="2"/>
  <c r="S805" i="2"/>
  <c r="R806" i="2"/>
  <c r="S806" i="2"/>
  <c r="R807" i="2"/>
  <c r="S807" i="2"/>
  <c r="R808" i="2"/>
  <c r="S808" i="2"/>
  <c r="R809" i="2"/>
  <c r="S809" i="2"/>
  <c r="R810" i="2"/>
  <c r="S810" i="2"/>
  <c r="R811" i="2"/>
  <c r="S811" i="2"/>
  <c r="R812" i="2"/>
  <c r="S812" i="2"/>
  <c r="R813" i="2"/>
  <c r="S813" i="2"/>
  <c r="R814" i="2"/>
  <c r="S814" i="2"/>
  <c r="R815" i="2"/>
  <c r="S815" i="2"/>
  <c r="R816" i="2"/>
  <c r="S816" i="2"/>
  <c r="R817" i="2"/>
  <c r="S817" i="2"/>
  <c r="R818" i="2"/>
  <c r="S818" i="2"/>
  <c r="R819" i="2"/>
  <c r="S819" i="2"/>
  <c r="R820" i="2"/>
  <c r="S820" i="2"/>
  <c r="R821" i="2"/>
  <c r="S821" i="2"/>
  <c r="R822" i="2"/>
  <c r="S822" i="2"/>
  <c r="R823" i="2"/>
  <c r="S823" i="2"/>
  <c r="R824" i="2"/>
  <c r="S824" i="2"/>
  <c r="R825" i="2"/>
  <c r="S825" i="2"/>
  <c r="R826" i="2"/>
  <c r="S826" i="2"/>
  <c r="R827" i="2"/>
  <c r="S827" i="2"/>
  <c r="R828" i="2"/>
  <c r="S828" i="2"/>
  <c r="R829" i="2"/>
  <c r="S829" i="2"/>
  <c r="R830" i="2"/>
  <c r="S830" i="2"/>
  <c r="R831" i="2"/>
  <c r="S831" i="2"/>
  <c r="R832" i="2"/>
  <c r="S832" i="2"/>
  <c r="R833" i="2"/>
  <c r="S833" i="2"/>
  <c r="R834" i="2"/>
  <c r="S834" i="2"/>
  <c r="R835" i="2"/>
  <c r="S835" i="2"/>
  <c r="R836" i="2"/>
  <c r="S836" i="2"/>
  <c r="R837" i="2"/>
  <c r="S837" i="2"/>
  <c r="R838" i="2"/>
  <c r="S838" i="2"/>
  <c r="R839" i="2"/>
  <c r="S839" i="2"/>
  <c r="R840" i="2"/>
  <c r="S840" i="2"/>
  <c r="R841" i="2"/>
  <c r="S841" i="2"/>
  <c r="R842" i="2"/>
  <c r="S842" i="2"/>
  <c r="R843" i="2"/>
  <c r="S843" i="2"/>
  <c r="R844" i="2"/>
  <c r="S844" i="2"/>
  <c r="R845" i="2"/>
  <c r="S845" i="2"/>
  <c r="R846" i="2"/>
  <c r="S846" i="2"/>
  <c r="R847" i="2"/>
  <c r="S847" i="2"/>
  <c r="R848" i="2"/>
  <c r="S848" i="2"/>
  <c r="R849" i="2"/>
  <c r="S849" i="2"/>
  <c r="R850" i="2"/>
  <c r="S850" i="2"/>
  <c r="R851" i="2"/>
  <c r="S851" i="2"/>
  <c r="R852" i="2"/>
  <c r="S852" i="2"/>
  <c r="R853" i="2"/>
  <c r="S853" i="2"/>
  <c r="R854" i="2"/>
  <c r="S854" i="2"/>
  <c r="R855" i="2"/>
  <c r="S855" i="2"/>
  <c r="R856" i="2"/>
  <c r="S856" i="2"/>
  <c r="R857" i="2"/>
  <c r="S857" i="2"/>
  <c r="R858" i="2"/>
  <c r="S858" i="2"/>
  <c r="R859" i="2"/>
  <c r="S859" i="2"/>
  <c r="R860" i="2"/>
  <c r="S860" i="2"/>
  <c r="R861" i="2"/>
  <c r="S861" i="2"/>
  <c r="R862" i="2"/>
  <c r="S862" i="2"/>
  <c r="R863" i="2"/>
  <c r="S863" i="2"/>
  <c r="R864" i="2"/>
  <c r="S864" i="2"/>
  <c r="R865" i="2"/>
  <c r="S865" i="2"/>
  <c r="R866" i="2"/>
  <c r="S866" i="2"/>
  <c r="R867" i="2"/>
  <c r="S867" i="2"/>
  <c r="R868" i="2"/>
  <c r="S868" i="2"/>
  <c r="R869" i="2"/>
  <c r="S869" i="2"/>
  <c r="R870" i="2"/>
  <c r="S870" i="2"/>
  <c r="R871" i="2"/>
  <c r="S871" i="2"/>
  <c r="R872" i="2"/>
  <c r="S872" i="2"/>
  <c r="R873" i="2"/>
  <c r="S873" i="2"/>
  <c r="R874" i="2"/>
  <c r="S874" i="2"/>
  <c r="R875" i="2"/>
  <c r="S875" i="2"/>
  <c r="R876" i="2"/>
  <c r="S876" i="2"/>
  <c r="R877" i="2"/>
  <c r="S877" i="2"/>
  <c r="R878" i="2"/>
  <c r="S878" i="2"/>
  <c r="R879" i="2"/>
  <c r="S879" i="2"/>
  <c r="R880" i="2"/>
  <c r="S880" i="2"/>
  <c r="R881" i="2"/>
  <c r="S881" i="2"/>
  <c r="R882" i="2"/>
  <c r="S882" i="2"/>
  <c r="R883" i="2"/>
  <c r="S883" i="2"/>
  <c r="R884" i="2"/>
  <c r="S884" i="2"/>
  <c r="R885" i="2"/>
  <c r="S885" i="2"/>
  <c r="R886" i="2"/>
  <c r="S886" i="2"/>
  <c r="R887" i="2"/>
  <c r="S887" i="2"/>
  <c r="R888" i="2"/>
  <c r="S888" i="2"/>
  <c r="R889" i="2"/>
  <c r="S889" i="2"/>
  <c r="R890" i="2"/>
  <c r="S890" i="2"/>
  <c r="R891" i="2"/>
  <c r="S891" i="2"/>
  <c r="R892" i="2"/>
  <c r="S892" i="2"/>
  <c r="R893" i="2"/>
  <c r="S893" i="2"/>
  <c r="R894" i="2"/>
  <c r="S894" i="2"/>
  <c r="R895" i="2"/>
  <c r="S895" i="2"/>
  <c r="R896" i="2"/>
  <c r="S896" i="2"/>
  <c r="R897" i="2"/>
  <c r="S897" i="2"/>
  <c r="R898" i="2"/>
  <c r="S898" i="2"/>
  <c r="R899" i="2"/>
  <c r="S899" i="2"/>
  <c r="R900" i="2"/>
  <c r="S900" i="2"/>
  <c r="R901" i="2"/>
  <c r="S901" i="2"/>
  <c r="R902" i="2"/>
  <c r="S902" i="2"/>
  <c r="R903" i="2"/>
  <c r="S903" i="2"/>
  <c r="R904" i="2"/>
  <c r="S904" i="2"/>
  <c r="R905" i="2"/>
  <c r="S905" i="2"/>
  <c r="R906" i="2"/>
  <c r="S906" i="2"/>
  <c r="R907" i="2"/>
  <c r="S907" i="2"/>
  <c r="R908" i="2"/>
  <c r="S908" i="2"/>
  <c r="R909" i="2"/>
  <c r="S909" i="2"/>
  <c r="R910" i="2"/>
  <c r="S910" i="2"/>
  <c r="R911" i="2"/>
  <c r="S911" i="2"/>
  <c r="R912" i="2"/>
  <c r="S912" i="2"/>
  <c r="R913" i="2"/>
  <c r="S913" i="2"/>
  <c r="R914" i="2"/>
  <c r="S914" i="2"/>
  <c r="R915" i="2"/>
  <c r="S915" i="2"/>
  <c r="R916" i="2"/>
  <c r="S916" i="2"/>
  <c r="R917" i="2"/>
  <c r="S917" i="2"/>
  <c r="R918" i="2"/>
  <c r="S918" i="2"/>
  <c r="R919" i="2"/>
  <c r="S919" i="2"/>
  <c r="R920" i="2"/>
  <c r="S920" i="2"/>
  <c r="R921" i="2"/>
  <c r="S921" i="2"/>
  <c r="R922" i="2"/>
  <c r="S922" i="2"/>
  <c r="R923" i="2"/>
  <c r="S923" i="2"/>
  <c r="R924" i="2"/>
  <c r="S924" i="2"/>
  <c r="R925" i="2"/>
  <c r="S925" i="2"/>
  <c r="R926" i="2"/>
  <c r="S926" i="2"/>
  <c r="R927" i="2"/>
  <c r="S927" i="2"/>
  <c r="R928" i="2"/>
  <c r="S928" i="2"/>
  <c r="R929" i="2"/>
  <c r="S929" i="2"/>
  <c r="R930" i="2"/>
  <c r="S930" i="2"/>
  <c r="R931" i="2"/>
  <c r="S931" i="2"/>
  <c r="R932" i="2"/>
  <c r="S932" i="2"/>
  <c r="R933" i="2"/>
  <c r="S933" i="2"/>
  <c r="R934" i="2"/>
  <c r="S934" i="2"/>
  <c r="R935" i="2"/>
  <c r="S935" i="2"/>
  <c r="R936" i="2"/>
  <c r="S936" i="2"/>
  <c r="R937" i="2"/>
  <c r="S937" i="2"/>
  <c r="R938" i="2"/>
  <c r="S938" i="2"/>
  <c r="R939" i="2"/>
  <c r="S939" i="2"/>
  <c r="R940" i="2"/>
  <c r="S940" i="2"/>
  <c r="R941" i="2"/>
  <c r="S941" i="2"/>
  <c r="R942" i="2"/>
  <c r="S942" i="2"/>
  <c r="R943" i="2"/>
  <c r="S943" i="2"/>
  <c r="R944" i="2"/>
  <c r="S944" i="2"/>
  <c r="R945" i="2"/>
  <c r="S945" i="2"/>
  <c r="R946" i="2"/>
  <c r="S946" i="2"/>
  <c r="R947" i="2"/>
  <c r="S947" i="2"/>
  <c r="R948" i="2"/>
  <c r="S948" i="2"/>
  <c r="R949" i="2"/>
  <c r="S949" i="2"/>
  <c r="S2" i="2"/>
  <c r="R2" i="2"/>
  <c r="W14" i="1"/>
  <c r="W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2" i="1"/>
  <c r="W185" i="2" l="1"/>
  <c r="W585" i="2"/>
  <c r="W266" i="2"/>
  <c r="W10" i="2"/>
  <c r="W837" i="2"/>
  <c r="W800" i="2"/>
  <c r="W749" i="2"/>
  <c r="W712" i="2"/>
  <c r="W579" i="2"/>
  <c r="W492" i="2"/>
  <c r="W445" i="2"/>
  <c r="W392" i="2"/>
  <c r="W359" i="2"/>
  <c r="W223" i="2"/>
  <c r="W103" i="2"/>
  <c r="W59" i="2"/>
  <c r="W920" i="2"/>
  <c r="W877" i="2"/>
  <c r="W676" i="2"/>
  <c r="W623" i="2"/>
  <c r="W542" i="2"/>
  <c r="W304" i="2"/>
  <c r="W260" i="2"/>
  <c r="W139" i="2"/>
  <c r="W16" i="2"/>
  <c r="W883" i="2"/>
  <c r="W755" i="2"/>
  <c r="W629" i="2"/>
  <c r="W398" i="2"/>
  <c r="W310" i="2"/>
  <c r="W53" i="2"/>
  <c r="W670" i="2"/>
  <c r="W831" i="2"/>
  <c r="W97" i="2"/>
  <c r="W133" i="2"/>
  <c r="W179" i="2"/>
  <c r="W217" i="2"/>
  <c r="W353" i="2"/>
  <c r="W439" i="2"/>
  <c r="W486" i="2"/>
  <c r="W536" i="2"/>
  <c r="W706" i="2"/>
  <c r="W794" i="2"/>
  <c r="W914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2" i="1"/>
  <c r="U949" i="2"/>
  <c r="U948" i="2"/>
  <c r="U945" i="2"/>
  <c r="U944" i="2"/>
  <c r="U942" i="2"/>
  <c r="U941" i="2"/>
  <c r="U939" i="2"/>
  <c r="U938" i="2"/>
  <c r="U937" i="2"/>
  <c r="U934" i="2"/>
  <c r="U933" i="2"/>
  <c r="U932" i="2"/>
  <c r="U931" i="2"/>
  <c r="U930" i="2"/>
  <c r="U928" i="2"/>
  <c r="U926" i="2"/>
  <c r="U925" i="2"/>
  <c r="U923" i="2"/>
  <c r="U922" i="2"/>
  <c r="U921" i="2"/>
  <c r="U920" i="2"/>
  <c r="U919" i="2"/>
  <c r="U917" i="2"/>
  <c r="U916" i="2"/>
  <c r="U914" i="2"/>
  <c r="U912" i="2"/>
  <c r="U911" i="2"/>
  <c r="U910" i="2"/>
  <c r="U908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3" i="2"/>
  <c r="U892" i="2"/>
  <c r="U891" i="2"/>
  <c r="U888" i="2"/>
  <c r="U887" i="2"/>
  <c r="U886" i="2"/>
  <c r="U885" i="2"/>
  <c r="U884" i="2"/>
  <c r="U881" i="2"/>
  <c r="U880" i="2"/>
  <c r="U879" i="2"/>
  <c r="U878" i="2"/>
  <c r="U877" i="2"/>
  <c r="U876" i="2"/>
  <c r="U874" i="2"/>
  <c r="U873" i="2"/>
  <c r="U872" i="2"/>
  <c r="U871" i="2"/>
  <c r="U869" i="2"/>
  <c r="U868" i="2"/>
  <c r="U867" i="2"/>
  <c r="U866" i="2"/>
  <c r="U865" i="2"/>
  <c r="U864" i="2"/>
  <c r="U863" i="2"/>
  <c r="U862" i="2"/>
  <c r="U861" i="2"/>
  <c r="U859" i="2"/>
  <c r="U858" i="2"/>
  <c r="U857" i="2"/>
  <c r="U854" i="2"/>
  <c r="U852" i="2"/>
  <c r="U851" i="2"/>
  <c r="U849" i="2"/>
  <c r="U846" i="2"/>
  <c r="U845" i="2"/>
  <c r="U843" i="2"/>
  <c r="U842" i="2"/>
  <c r="U841" i="2"/>
  <c r="U840" i="2"/>
  <c r="U837" i="2"/>
  <c r="U836" i="2"/>
  <c r="U835" i="2"/>
  <c r="U834" i="2"/>
  <c r="U833" i="2"/>
  <c r="U831" i="2"/>
  <c r="U829" i="2"/>
  <c r="U827" i="2"/>
  <c r="U825" i="2"/>
  <c r="U823" i="2"/>
  <c r="U822" i="2"/>
  <c r="U821" i="2"/>
  <c r="U820" i="2"/>
  <c r="U819" i="2"/>
  <c r="U818" i="2"/>
  <c r="U817" i="2"/>
  <c r="U816" i="2"/>
  <c r="U815" i="2"/>
  <c r="U813" i="2"/>
  <c r="U812" i="2"/>
  <c r="U810" i="2"/>
  <c r="U809" i="2"/>
  <c r="U808" i="2"/>
  <c r="U805" i="2"/>
  <c r="U804" i="2"/>
  <c r="U802" i="2"/>
  <c r="U800" i="2"/>
  <c r="U799" i="2"/>
  <c r="U798" i="2"/>
  <c r="U796" i="2"/>
  <c r="U794" i="2"/>
  <c r="U792" i="2"/>
  <c r="U791" i="2"/>
  <c r="U790" i="2"/>
  <c r="U789" i="2"/>
  <c r="U788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3" i="2"/>
  <c r="U771" i="2"/>
  <c r="U772" i="2"/>
  <c r="U770" i="2"/>
  <c r="U769" i="2"/>
  <c r="U767" i="2"/>
  <c r="U766" i="2"/>
  <c r="U765" i="2"/>
  <c r="U763" i="2"/>
  <c r="U761" i="2"/>
  <c r="U760" i="2"/>
  <c r="U758" i="2"/>
  <c r="U757" i="2"/>
  <c r="U756" i="2"/>
  <c r="U755" i="2"/>
  <c r="U754" i="2"/>
  <c r="U752" i="2"/>
  <c r="U751" i="2"/>
  <c r="U749" i="2"/>
  <c r="U747" i="2"/>
  <c r="U745" i="2"/>
  <c r="U743" i="2"/>
  <c r="U741" i="2"/>
  <c r="U740" i="2"/>
  <c r="U739" i="2"/>
  <c r="U736" i="2"/>
  <c r="U735" i="2"/>
  <c r="U733" i="2"/>
  <c r="U731" i="2"/>
  <c r="U729" i="2"/>
  <c r="U728" i="2"/>
  <c r="U725" i="2"/>
  <c r="U723" i="2"/>
  <c r="U722" i="2"/>
  <c r="U720" i="2"/>
  <c r="U719" i="2"/>
  <c r="U718" i="2"/>
  <c r="U715" i="2"/>
  <c r="U714" i="2"/>
  <c r="U712" i="2"/>
  <c r="U711" i="2"/>
  <c r="U710" i="2"/>
  <c r="U708" i="2"/>
  <c r="U705" i="2"/>
  <c r="U704" i="2"/>
  <c r="U702" i="2"/>
  <c r="U700" i="2"/>
  <c r="U698" i="2"/>
  <c r="U697" i="2"/>
  <c r="U696" i="2"/>
  <c r="U695" i="2"/>
  <c r="U694" i="2"/>
  <c r="U693" i="2"/>
  <c r="U692" i="2"/>
  <c r="U691" i="2"/>
  <c r="U690" i="2"/>
  <c r="U688" i="2"/>
  <c r="U687" i="2"/>
  <c r="U686" i="2"/>
  <c r="U683" i="2"/>
  <c r="U682" i="2"/>
  <c r="U680" i="2"/>
  <c r="U679" i="2"/>
  <c r="U678" i="2"/>
  <c r="U675" i="2"/>
  <c r="U674" i="2"/>
  <c r="U672" i="2"/>
  <c r="U671" i="2"/>
  <c r="U670" i="2"/>
  <c r="U669" i="2"/>
  <c r="U668" i="2"/>
  <c r="U666" i="2"/>
  <c r="U665" i="2"/>
  <c r="U664" i="2"/>
  <c r="U662" i="2"/>
  <c r="U661" i="2"/>
  <c r="U660" i="2"/>
  <c r="U657" i="2"/>
  <c r="U656" i="2"/>
  <c r="U654" i="2"/>
  <c r="U652" i="2"/>
  <c r="U650" i="2"/>
  <c r="U649" i="2"/>
  <c r="U646" i="2"/>
  <c r="U644" i="2"/>
  <c r="U643" i="2"/>
  <c r="U641" i="2"/>
  <c r="U640" i="2"/>
  <c r="U639" i="2"/>
  <c r="U637" i="2"/>
  <c r="U635" i="2"/>
  <c r="U634" i="2"/>
  <c r="U632" i="2"/>
  <c r="U631" i="2"/>
  <c r="U630" i="2"/>
  <c r="U629" i="2"/>
  <c r="U628" i="2"/>
  <c r="U626" i="2"/>
  <c r="U625" i="2"/>
  <c r="U623" i="2"/>
  <c r="U621" i="2"/>
  <c r="U619" i="2"/>
  <c r="U617" i="2"/>
  <c r="U615" i="2"/>
  <c r="U614" i="2"/>
  <c r="U613" i="2"/>
  <c r="U610" i="2"/>
  <c r="U609" i="2"/>
  <c r="U607" i="2"/>
  <c r="U605" i="2"/>
  <c r="U603" i="2"/>
  <c r="U602" i="2"/>
  <c r="U599" i="2"/>
  <c r="U597" i="2"/>
  <c r="U596" i="2"/>
  <c r="U594" i="2"/>
  <c r="U593" i="2"/>
  <c r="U592" i="2"/>
  <c r="U590" i="2"/>
  <c r="U588" i="2"/>
  <c r="U587" i="2"/>
  <c r="U585" i="2"/>
  <c r="U583" i="2"/>
  <c r="U582" i="2"/>
  <c r="U581" i="2"/>
  <c r="U580" i="2"/>
  <c r="U579" i="2"/>
  <c r="U578" i="2"/>
  <c r="U576" i="2"/>
  <c r="U575" i="2"/>
  <c r="U574" i="2"/>
  <c r="U573" i="2"/>
  <c r="U571" i="2"/>
  <c r="U570" i="2"/>
  <c r="U569" i="2"/>
  <c r="U566" i="2"/>
  <c r="U565" i="2"/>
  <c r="U563" i="2"/>
  <c r="U561" i="2"/>
  <c r="U559" i="2"/>
  <c r="U558" i="2"/>
  <c r="U555" i="2"/>
  <c r="U553" i="2"/>
  <c r="U552" i="2"/>
  <c r="U550" i="2"/>
  <c r="U549" i="2"/>
  <c r="U548" i="2"/>
  <c r="U546" i="2"/>
  <c r="U545" i="2"/>
  <c r="U544" i="2"/>
  <c r="U542" i="2"/>
  <c r="U541" i="2"/>
  <c r="U540" i="2"/>
  <c r="U538" i="2"/>
  <c r="U535" i="2"/>
  <c r="U534" i="2"/>
  <c r="U532" i="2"/>
  <c r="U530" i="2"/>
  <c r="U528" i="2"/>
  <c r="U527" i="2"/>
  <c r="U526" i="2"/>
  <c r="U523" i="2"/>
  <c r="U522" i="2"/>
  <c r="U519" i="2"/>
  <c r="U517" i="2"/>
  <c r="U515" i="2"/>
  <c r="U514" i="2"/>
  <c r="U513" i="2"/>
  <c r="U512" i="2"/>
  <c r="U510" i="2"/>
  <c r="U508" i="2"/>
  <c r="U507" i="2"/>
  <c r="U505" i="2"/>
  <c r="U504" i="2"/>
  <c r="U503" i="2"/>
  <c r="U502" i="2"/>
  <c r="U501" i="2"/>
  <c r="U500" i="2"/>
  <c r="U499" i="2"/>
  <c r="U497" i="2"/>
  <c r="U496" i="2"/>
  <c r="U495" i="2"/>
  <c r="U492" i="2"/>
  <c r="U491" i="2"/>
  <c r="U490" i="2"/>
  <c r="U489" i="2"/>
  <c r="U488" i="2"/>
  <c r="U486" i="2"/>
  <c r="U484" i="2"/>
  <c r="U482" i="2"/>
  <c r="U480" i="2"/>
  <c r="U478" i="2"/>
  <c r="U477" i="2"/>
  <c r="U475" i="2"/>
  <c r="U474" i="2"/>
  <c r="U473" i="2"/>
  <c r="U472" i="2"/>
  <c r="U471" i="2"/>
  <c r="U469" i="2"/>
  <c r="U467" i="2"/>
  <c r="U464" i="2"/>
  <c r="U463" i="2"/>
  <c r="U461" i="2"/>
  <c r="U460" i="2"/>
  <c r="U459" i="2"/>
  <c r="U458" i="2"/>
  <c r="U457" i="2"/>
  <c r="U456" i="2"/>
  <c r="U454" i="2"/>
  <c r="U453" i="2"/>
  <c r="U451" i="2"/>
  <c r="U450" i="2"/>
  <c r="U448" i="2"/>
  <c r="U446" i="2"/>
  <c r="U445" i="2"/>
  <c r="U444" i="2"/>
  <c r="U442" i="2"/>
  <c r="U440" i="2"/>
  <c r="U438" i="2"/>
  <c r="U436" i="2"/>
  <c r="U434" i="2"/>
  <c r="U432" i="2"/>
  <c r="U431" i="2"/>
  <c r="U430" i="2"/>
  <c r="U428" i="2"/>
  <c r="U427" i="2"/>
  <c r="U426" i="2"/>
  <c r="U425" i="2"/>
  <c r="U424" i="2"/>
  <c r="U422" i="2"/>
  <c r="U420" i="2"/>
  <c r="U417" i="2"/>
  <c r="U416" i="2"/>
  <c r="U414" i="2"/>
  <c r="U413" i="2"/>
  <c r="U412" i="2"/>
  <c r="U411" i="2"/>
  <c r="U410" i="2"/>
  <c r="U409" i="2"/>
  <c r="U407" i="2"/>
  <c r="U406" i="2"/>
  <c r="U404" i="2"/>
  <c r="U403" i="2"/>
  <c r="U401" i="2"/>
  <c r="U399" i="2"/>
  <c r="U398" i="2"/>
  <c r="U397" i="2"/>
  <c r="U395" i="2"/>
  <c r="U393" i="2"/>
  <c r="U391" i="2"/>
  <c r="U389" i="2"/>
  <c r="U387" i="2"/>
  <c r="U385" i="2"/>
  <c r="U384" i="2"/>
  <c r="U383" i="2"/>
  <c r="U382" i="2"/>
  <c r="U380" i="2"/>
  <c r="U379" i="2"/>
  <c r="U378" i="2"/>
  <c r="U377" i="2"/>
  <c r="U375" i="2"/>
  <c r="U374" i="2"/>
  <c r="U373" i="2"/>
  <c r="U370" i="2"/>
  <c r="U369" i="2"/>
  <c r="U367" i="2"/>
  <c r="U365" i="2"/>
  <c r="U362" i="2"/>
  <c r="U361" i="2"/>
  <c r="U359" i="2"/>
  <c r="U358" i="2"/>
  <c r="U357" i="2"/>
  <c r="U356" i="2"/>
  <c r="U354" i="2"/>
  <c r="U353" i="2"/>
  <c r="U351" i="2"/>
  <c r="U349" i="2"/>
  <c r="U348" i="2"/>
  <c r="U346" i="2"/>
  <c r="U345" i="2"/>
  <c r="U344" i="2"/>
  <c r="U343" i="2"/>
  <c r="U341" i="2"/>
  <c r="U340" i="2"/>
  <c r="U338" i="2"/>
  <c r="U337" i="2"/>
  <c r="U335" i="2"/>
  <c r="U334" i="2"/>
  <c r="U333" i="2"/>
  <c r="U330" i="2"/>
  <c r="U329" i="2"/>
  <c r="U327" i="2"/>
  <c r="U325" i="2"/>
  <c r="U322" i="2"/>
  <c r="U321" i="2"/>
  <c r="U319" i="2"/>
  <c r="U318" i="2"/>
  <c r="U316" i="2"/>
  <c r="U315" i="2"/>
  <c r="U313" i="2"/>
  <c r="U311" i="2"/>
  <c r="U310" i="2"/>
  <c r="U309" i="2"/>
  <c r="U307" i="2"/>
  <c r="U305" i="2"/>
  <c r="U303" i="2"/>
  <c r="U301" i="2"/>
  <c r="U299" i="2"/>
  <c r="U297" i="2"/>
  <c r="U296" i="2"/>
  <c r="U295" i="2"/>
  <c r="U294" i="2"/>
  <c r="U292" i="2"/>
  <c r="U291" i="2"/>
  <c r="U290" i="2"/>
  <c r="U289" i="2"/>
  <c r="U288" i="2"/>
  <c r="U287" i="2"/>
  <c r="U285" i="2"/>
  <c r="U284" i="2"/>
  <c r="U282" i="2"/>
  <c r="U280" i="2"/>
  <c r="U277" i="2"/>
  <c r="U276" i="2"/>
  <c r="U274" i="2"/>
  <c r="U273" i="2"/>
  <c r="U272" i="2"/>
  <c r="U271" i="2"/>
  <c r="U270" i="2"/>
  <c r="U269" i="2"/>
  <c r="U267" i="2"/>
  <c r="U266" i="2"/>
  <c r="U265" i="2"/>
  <c r="U264" i="2"/>
  <c r="U263" i="2"/>
  <c r="U261" i="2"/>
  <c r="U259" i="2"/>
  <c r="U258" i="2"/>
  <c r="U257" i="2"/>
  <c r="U256" i="2"/>
  <c r="U255" i="2"/>
  <c r="U253" i="2"/>
  <c r="U252" i="2"/>
  <c r="U251" i="2"/>
  <c r="U249" i="2"/>
  <c r="U248" i="2"/>
  <c r="U247" i="2"/>
  <c r="U246" i="2"/>
  <c r="U245" i="2"/>
  <c r="U243" i="2"/>
  <c r="U241" i="2"/>
  <c r="U240" i="2"/>
  <c r="U239" i="2"/>
  <c r="U236" i="2"/>
  <c r="U234" i="2"/>
  <c r="U233" i="2"/>
  <c r="U230" i="2"/>
  <c r="U229" i="2"/>
  <c r="U226" i="2"/>
  <c r="U224" i="2"/>
  <c r="U223" i="2"/>
  <c r="U222" i="2"/>
  <c r="U220" i="2"/>
  <c r="U219" i="2"/>
  <c r="U217" i="2"/>
  <c r="U215" i="2"/>
  <c r="U214" i="2"/>
  <c r="U213" i="2"/>
  <c r="U210" i="2"/>
  <c r="U209" i="2"/>
  <c r="U208" i="2"/>
  <c r="U206" i="2"/>
  <c r="U205" i="2"/>
  <c r="U204" i="2"/>
  <c r="U203" i="2"/>
  <c r="U202" i="2"/>
  <c r="U200" i="2"/>
  <c r="U198" i="2"/>
  <c r="U195" i="2"/>
  <c r="U194" i="2"/>
  <c r="U192" i="2"/>
  <c r="U191" i="2"/>
  <c r="U190" i="2"/>
  <c r="U189" i="2"/>
  <c r="U188" i="2"/>
  <c r="U187" i="2"/>
  <c r="U185" i="2"/>
  <c r="U184" i="2"/>
  <c r="U183" i="2"/>
  <c r="U182" i="2"/>
  <c r="U180" i="2"/>
  <c r="U179" i="2"/>
  <c r="U177" i="2"/>
  <c r="U175" i="2"/>
  <c r="U174" i="2"/>
  <c r="U172" i="2"/>
  <c r="U171" i="2"/>
  <c r="U170" i="2"/>
  <c r="U169" i="2"/>
  <c r="U167" i="2"/>
  <c r="U166" i="2"/>
  <c r="U165" i="2"/>
  <c r="U164" i="2"/>
  <c r="U163" i="2"/>
  <c r="U162" i="2"/>
  <c r="U161" i="2"/>
  <c r="U160" i="2"/>
  <c r="U158" i="2"/>
  <c r="U157" i="2"/>
  <c r="U155" i="2"/>
  <c r="U152" i="2"/>
  <c r="U150" i="2"/>
  <c r="U149" i="2"/>
  <c r="U146" i="2"/>
  <c r="U144" i="2"/>
  <c r="U143" i="2"/>
  <c r="U141" i="2"/>
  <c r="U140" i="2"/>
  <c r="U137" i="2"/>
  <c r="U136" i="2"/>
  <c r="U134" i="2"/>
  <c r="U132" i="2"/>
  <c r="U130" i="2"/>
  <c r="U128" i="2"/>
  <c r="U126" i="2"/>
  <c r="U125" i="2"/>
  <c r="U124" i="2"/>
  <c r="U123" i="2"/>
  <c r="U121" i="2"/>
  <c r="U120" i="2"/>
  <c r="U119" i="2"/>
  <c r="U118" i="2"/>
  <c r="U117" i="2"/>
  <c r="U115" i="2"/>
  <c r="U114" i="2"/>
  <c r="U113" i="2"/>
  <c r="U112" i="2"/>
  <c r="U111" i="2"/>
  <c r="U109" i="2"/>
  <c r="U108" i="2"/>
  <c r="U107" i="2"/>
  <c r="U106" i="2"/>
  <c r="U105" i="2"/>
  <c r="U103" i="2"/>
  <c r="U102" i="2"/>
  <c r="U101" i="2"/>
  <c r="U100" i="2"/>
  <c r="U98" i="2"/>
  <c r="U97" i="2"/>
  <c r="U95" i="2"/>
  <c r="U93" i="2"/>
  <c r="U92" i="2"/>
  <c r="U90" i="2"/>
  <c r="U89" i="2"/>
  <c r="U88" i="2"/>
  <c r="U87" i="2"/>
  <c r="U85" i="2"/>
  <c r="U84" i="2"/>
  <c r="U83" i="2"/>
  <c r="U82" i="2"/>
  <c r="U81" i="2"/>
  <c r="U80" i="2"/>
  <c r="U79" i="2"/>
  <c r="U78" i="2"/>
  <c r="U77" i="2"/>
  <c r="U76" i="2"/>
  <c r="U74" i="2"/>
  <c r="U73" i="2"/>
  <c r="U72" i="2"/>
  <c r="U71" i="2"/>
  <c r="U70" i="2"/>
  <c r="U68" i="2"/>
  <c r="U67" i="2"/>
  <c r="U65" i="2"/>
  <c r="U64" i="2"/>
  <c r="U62" i="2"/>
  <c r="U60" i="2"/>
  <c r="U46" i="2"/>
  <c r="U48" i="2"/>
  <c r="U50" i="2"/>
  <c r="U52" i="2"/>
  <c r="U59" i="2"/>
  <c r="U58" i="2"/>
  <c r="U56" i="2"/>
  <c r="U54" i="2"/>
  <c r="U45" i="2"/>
  <c r="U44" i="2"/>
  <c r="W833" i="1" l="1"/>
  <c r="W740" i="1"/>
  <c r="W734" i="1"/>
  <c r="W156" i="1"/>
  <c r="W150" i="1"/>
  <c r="W879" i="1"/>
  <c r="W873" i="1"/>
  <c r="W787" i="1"/>
  <c r="W781" i="1"/>
  <c r="W599" i="1"/>
  <c r="W593" i="1"/>
  <c r="W507" i="1"/>
  <c r="W501" i="1"/>
  <c r="W312" i="1"/>
  <c r="W306" i="1"/>
  <c r="W264" i="1"/>
  <c r="W258" i="1"/>
  <c r="W104" i="1"/>
  <c r="W98" i="1"/>
  <c r="W1016" i="1"/>
  <c r="W1010" i="1"/>
  <c r="W697" i="1"/>
  <c r="W691" i="1"/>
  <c r="W649" i="1"/>
  <c r="W643" i="1"/>
  <c r="W458" i="1"/>
  <c r="W452" i="1"/>
  <c r="W358" i="1"/>
  <c r="W352" i="1"/>
  <c r="W219" i="1"/>
  <c r="W213" i="1"/>
  <c r="W63" i="1"/>
  <c r="W57" i="1"/>
  <c r="W16" i="1"/>
  <c r="W10" i="1"/>
  <c r="W970" i="1"/>
  <c r="W964" i="1"/>
  <c r="W925" i="1"/>
  <c r="W919" i="1"/>
  <c r="W827" i="1"/>
  <c r="W553" i="1"/>
  <c r="W547" i="1"/>
  <c r="W400" i="1"/>
  <c r="W406" i="1"/>
  <c r="U1046" i="1"/>
  <c r="U1045" i="1"/>
  <c r="U1044" i="1"/>
  <c r="U1043" i="1"/>
  <c r="U1041" i="1"/>
  <c r="U1039" i="1"/>
  <c r="U1038" i="1"/>
  <c r="U1037" i="1"/>
  <c r="U1036" i="1"/>
  <c r="U1034" i="1"/>
  <c r="U1033" i="1"/>
  <c r="U1032" i="1"/>
  <c r="U1031" i="1"/>
  <c r="U1030" i="1"/>
  <c r="U1029" i="1"/>
  <c r="U1028" i="1"/>
  <c r="U1026" i="1"/>
  <c r="U1025" i="1"/>
  <c r="U1024" i="1"/>
  <c r="U1023" i="1"/>
  <c r="U1021" i="1"/>
  <c r="U1020" i="1"/>
  <c r="U1018" i="1"/>
  <c r="U1016" i="1"/>
  <c r="U1014" i="1"/>
  <c r="U1013" i="1"/>
  <c r="U1012" i="1"/>
  <c r="U1011" i="1"/>
  <c r="U1010" i="1"/>
  <c r="U1009" i="1"/>
  <c r="U1008" i="1"/>
  <c r="U1007" i="1"/>
  <c r="U1006" i="1"/>
  <c r="U1005" i="1"/>
  <c r="U1004" i="1"/>
  <c r="U1002" i="1"/>
  <c r="U1001" i="1"/>
  <c r="U1000" i="1"/>
  <c r="U999" i="1"/>
  <c r="U998" i="1"/>
  <c r="U997" i="1"/>
  <c r="U995" i="1"/>
  <c r="U993" i="1"/>
  <c r="U991" i="1"/>
  <c r="U989" i="1"/>
  <c r="U987" i="1"/>
  <c r="U986" i="1"/>
  <c r="U985" i="1"/>
  <c r="U984" i="1"/>
  <c r="U983" i="1"/>
  <c r="U981" i="1"/>
  <c r="U979" i="1"/>
  <c r="U978" i="1"/>
  <c r="U977" i="1"/>
  <c r="U976" i="1"/>
  <c r="U974" i="1"/>
  <c r="U973" i="1"/>
  <c r="U971" i="1"/>
  <c r="U970" i="1"/>
  <c r="U968" i="1"/>
  <c r="U967" i="1"/>
  <c r="U966" i="1"/>
  <c r="U965" i="1"/>
  <c r="U964" i="1"/>
  <c r="U963" i="1"/>
  <c r="U961" i="1"/>
  <c r="U960" i="1"/>
  <c r="U959" i="1"/>
  <c r="U958" i="1"/>
  <c r="U957" i="1"/>
  <c r="U956" i="1"/>
  <c r="U955" i="1"/>
  <c r="U954" i="1"/>
  <c r="U953" i="1"/>
  <c r="U952" i="1"/>
  <c r="U951" i="1"/>
  <c r="U949" i="1"/>
  <c r="U947" i="1"/>
  <c r="U945" i="1"/>
  <c r="U943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7" i="1"/>
  <c r="U925" i="1"/>
  <c r="U923" i="1"/>
  <c r="U922" i="1"/>
  <c r="U921" i="1"/>
  <c r="U920" i="1"/>
  <c r="U919" i="1"/>
  <c r="U918" i="1"/>
  <c r="U917" i="1"/>
  <c r="U916" i="1"/>
  <c r="U915" i="1"/>
  <c r="U914" i="1"/>
  <c r="U913" i="1"/>
  <c r="U911" i="1"/>
  <c r="U910" i="1"/>
  <c r="U909" i="1"/>
  <c r="U908" i="1"/>
  <c r="U907" i="1"/>
  <c r="U906" i="1"/>
  <c r="U904" i="1"/>
  <c r="U902" i="1"/>
  <c r="U901" i="1"/>
  <c r="U900" i="1"/>
  <c r="U899" i="1"/>
  <c r="U897" i="1"/>
  <c r="U896" i="1"/>
  <c r="U895" i="1"/>
  <c r="U894" i="1"/>
  <c r="U893" i="1"/>
  <c r="U892" i="1"/>
  <c r="U891" i="1"/>
  <c r="U889" i="1"/>
  <c r="U888" i="1"/>
  <c r="U887" i="1"/>
  <c r="U886" i="1"/>
  <c r="U884" i="1"/>
  <c r="U883" i="1"/>
  <c r="U881" i="1"/>
  <c r="U879" i="1"/>
  <c r="U877" i="1"/>
  <c r="U876" i="1"/>
  <c r="U875" i="1"/>
  <c r="U874" i="1"/>
  <c r="U873" i="1"/>
  <c r="U872" i="1"/>
  <c r="U871" i="1"/>
  <c r="U870" i="1"/>
  <c r="U869" i="1"/>
  <c r="U868" i="1"/>
  <c r="U867" i="1"/>
  <c r="U865" i="1"/>
  <c r="U864" i="1"/>
  <c r="U863" i="1"/>
  <c r="U862" i="1"/>
  <c r="U861" i="1"/>
  <c r="U860" i="1"/>
  <c r="U858" i="1"/>
  <c r="U856" i="1"/>
  <c r="U855" i="1"/>
  <c r="U854" i="1"/>
  <c r="U853" i="1"/>
  <c r="U851" i="1"/>
  <c r="U850" i="1"/>
  <c r="U849" i="1"/>
  <c r="U848" i="1"/>
  <c r="U847" i="1"/>
  <c r="U846" i="1"/>
  <c r="U845" i="1"/>
  <c r="U843" i="1"/>
  <c r="U842" i="1"/>
  <c r="U841" i="1"/>
  <c r="U840" i="1"/>
  <c r="U838" i="1"/>
  <c r="U837" i="1"/>
  <c r="U835" i="1"/>
  <c r="U833" i="1"/>
  <c r="U831" i="1"/>
  <c r="U830" i="1"/>
  <c r="U829" i="1"/>
  <c r="U828" i="1"/>
  <c r="U827" i="1"/>
  <c r="U826" i="1"/>
  <c r="U825" i="1"/>
  <c r="U824" i="1"/>
  <c r="U823" i="1"/>
  <c r="U822" i="1"/>
  <c r="U821" i="1"/>
  <c r="U819" i="1"/>
  <c r="U818" i="1"/>
  <c r="U817" i="1"/>
  <c r="U816" i="1"/>
  <c r="U815" i="1"/>
  <c r="U814" i="1"/>
  <c r="U812" i="1"/>
  <c r="U810" i="1"/>
  <c r="U809" i="1"/>
  <c r="U808" i="1"/>
  <c r="U807" i="1"/>
  <c r="U805" i="1"/>
  <c r="U804" i="1"/>
  <c r="U803" i="1"/>
  <c r="U802" i="1"/>
  <c r="U801" i="1"/>
  <c r="U800" i="1"/>
  <c r="U799" i="1"/>
  <c r="U797" i="1"/>
  <c r="U796" i="1"/>
  <c r="U795" i="1"/>
  <c r="U794" i="1"/>
  <c r="U792" i="1"/>
  <c r="U791" i="1"/>
  <c r="U789" i="1"/>
  <c r="U787" i="1"/>
  <c r="U785" i="1"/>
  <c r="U784" i="1"/>
  <c r="U783" i="1"/>
  <c r="U782" i="1"/>
  <c r="U781" i="1"/>
  <c r="U780" i="1"/>
  <c r="U779" i="1"/>
  <c r="U778" i="1"/>
  <c r="U777" i="1"/>
  <c r="U776" i="1"/>
  <c r="U775" i="1"/>
  <c r="U773" i="1"/>
  <c r="U772" i="1"/>
  <c r="U771" i="1"/>
  <c r="U770" i="1"/>
  <c r="U769" i="1"/>
  <c r="U768" i="1"/>
  <c r="U766" i="1"/>
  <c r="U764" i="1"/>
  <c r="U762" i="1"/>
  <c r="U760" i="1"/>
  <c r="U758" i="1"/>
  <c r="U757" i="1"/>
  <c r="U756" i="1"/>
  <c r="U755" i="1"/>
  <c r="U754" i="1"/>
  <c r="U752" i="1"/>
  <c r="U750" i="1"/>
  <c r="U749" i="1"/>
  <c r="U748" i="1"/>
  <c r="U747" i="1"/>
  <c r="U745" i="1"/>
  <c r="U744" i="1"/>
  <c r="U742" i="1"/>
  <c r="U740" i="1"/>
  <c r="U738" i="1"/>
  <c r="U737" i="1"/>
  <c r="U736" i="1"/>
  <c r="U735" i="1"/>
  <c r="U734" i="1"/>
  <c r="U733" i="1"/>
  <c r="U732" i="1"/>
  <c r="U731" i="1"/>
  <c r="U730" i="1"/>
  <c r="U729" i="1"/>
  <c r="U728" i="1"/>
  <c r="U726" i="1"/>
  <c r="U725" i="1"/>
  <c r="U724" i="1"/>
  <c r="U723" i="1"/>
  <c r="U722" i="1"/>
  <c r="U721" i="1"/>
  <c r="U719" i="1"/>
  <c r="U717" i="1"/>
  <c r="U715" i="1"/>
  <c r="U713" i="1"/>
  <c r="U711" i="1"/>
  <c r="U709" i="1"/>
  <c r="U707" i="1"/>
  <c r="U705" i="1"/>
  <c r="U704" i="1"/>
  <c r="U702" i="1"/>
  <c r="U701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6" i="1"/>
  <c r="U674" i="1"/>
  <c r="U673" i="1"/>
  <c r="U672" i="1"/>
  <c r="U671" i="1"/>
  <c r="U669" i="1"/>
  <c r="U668" i="1"/>
  <c r="U667" i="1"/>
  <c r="U666" i="1"/>
  <c r="U665" i="1"/>
  <c r="U664" i="1"/>
  <c r="U663" i="1"/>
  <c r="U661" i="1"/>
  <c r="U660" i="1"/>
  <c r="U659" i="1"/>
  <c r="U658" i="1"/>
  <c r="U656" i="1"/>
  <c r="U655" i="1"/>
  <c r="U653" i="1"/>
  <c r="U651" i="1"/>
  <c r="U649" i="1"/>
  <c r="U648" i="1"/>
  <c r="U647" i="1"/>
  <c r="U646" i="1"/>
  <c r="U645" i="1"/>
  <c r="U644" i="1"/>
  <c r="U643" i="1"/>
  <c r="U642" i="1"/>
  <c r="U640" i="1"/>
  <c r="U639" i="1"/>
  <c r="U638" i="1"/>
  <c r="U637" i="1"/>
  <c r="U636" i="1"/>
  <c r="U635" i="1"/>
  <c r="U634" i="1"/>
  <c r="U633" i="1"/>
  <c r="U632" i="1"/>
  <c r="U631" i="1"/>
  <c r="U630" i="1"/>
  <c r="U628" i="1"/>
  <c r="U626" i="1"/>
  <c r="U625" i="1"/>
  <c r="U624" i="1"/>
  <c r="U623" i="1"/>
  <c r="U621" i="1"/>
  <c r="U619" i="1"/>
  <c r="U618" i="1"/>
  <c r="U616" i="1"/>
  <c r="U614" i="1"/>
  <c r="U613" i="1"/>
  <c r="U612" i="1"/>
  <c r="U611" i="1"/>
  <c r="U610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3" i="1"/>
  <c r="U592" i="1"/>
  <c r="U591" i="1"/>
  <c r="U590" i="1"/>
  <c r="U589" i="1"/>
  <c r="U588" i="1"/>
  <c r="U587" i="1"/>
  <c r="U585" i="1"/>
  <c r="U584" i="1"/>
  <c r="U583" i="1"/>
  <c r="U582" i="1"/>
  <c r="U581" i="1"/>
  <c r="U580" i="1"/>
  <c r="U578" i="1"/>
  <c r="U576" i="1"/>
  <c r="U575" i="1"/>
  <c r="U574" i="1"/>
  <c r="U573" i="1"/>
  <c r="U571" i="1"/>
  <c r="U570" i="1"/>
  <c r="U569" i="1"/>
  <c r="U568" i="1"/>
  <c r="U567" i="1"/>
  <c r="U566" i="1"/>
  <c r="U565" i="1"/>
  <c r="U563" i="1"/>
  <c r="U562" i="1"/>
  <c r="U561" i="1"/>
  <c r="U560" i="1"/>
  <c r="U558" i="1"/>
  <c r="U557" i="1"/>
  <c r="U555" i="1"/>
  <c r="U553" i="1"/>
  <c r="U551" i="1"/>
  <c r="U550" i="1"/>
  <c r="U549" i="1"/>
  <c r="U548" i="1"/>
  <c r="U547" i="1"/>
  <c r="U546" i="1"/>
  <c r="U545" i="1"/>
  <c r="U544" i="1"/>
  <c r="U543" i="1"/>
  <c r="U542" i="1"/>
  <c r="U541" i="1"/>
  <c r="U539" i="1"/>
  <c r="U538" i="1"/>
  <c r="U537" i="1"/>
  <c r="U536" i="1"/>
  <c r="U535" i="1"/>
  <c r="U534" i="1"/>
  <c r="U532" i="1"/>
  <c r="U530" i="1"/>
  <c r="U529" i="1"/>
  <c r="U528" i="1"/>
  <c r="U527" i="1"/>
  <c r="U525" i="1"/>
  <c r="U524" i="1"/>
  <c r="U523" i="1"/>
  <c r="U522" i="1"/>
  <c r="U521" i="1"/>
  <c r="U520" i="1"/>
  <c r="U519" i="1"/>
  <c r="U517" i="1"/>
  <c r="U516" i="1"/>
  <c r="U515" i="1"/>
  <c r="U514" i="1"/>
  <c r="U512" i="1"/>
  <c r="U511" i="1"/>
  <c r="U509" i="1"/>
  <c r="U507" i="1"/>
  <c r="U505" i="1"/>
  <c r="U504" i="1"/>
  <c r="U503" i="1"/>
  <c r="U502" i="1"/>
  <c r="U501" i="1"/>
  <c r="U500" i="1"/>
  <c r="U499" i="1"/>
  <c r="U498" i="1"/>
  <c r="U497" i="1"/>
  <c r="U496" i="1"/>
  <c r="U495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79" i="1"/>
  <c r="U477" i="1"/>
  <c r="U476" i="1"/>
  <c r="U475" i="1"/>
  <c r="U474" i="1"/>
  <c r="U473" i="1"/>
  <c r="U471" i="1"/>
  <c r="U469" i="1"/>
  <c r="U468" i="1"/>
  <c r="U467" i="1"/>
  <c r="U466" i="1"/>
  <c r="U464" i="1"/>
  <c r="U463" i="1"/>
  <c r="U461" i="1"/>
  <c r="U460" i="1"/>
  <c r="U459" i="1"/>
  <c r="U458" i="1"/>
  <c r="U457" i="1"/>
  <c r="U456" i="1"/>
  <c r="U455" i="1"/>
  <c r="U454" i="1"/>
  <c r="U452" i="1"/>
  <c r="U451" i="1"/>
  <c r="U450" i="1"/>
  <c r="U449" i="1"/>
  <c r="U448" i="1"/>
  <c r="U447" i="1"/>
  <c r="U446" i="1"/>
  <c r="U444" i="1"/>
  <c r="U443" i="1"/>
  <c r="U442" i="1"/>
  <c r="U440" i="1"/>
  <c r="U439" i="1"/>
  <c r="U438" i="1"/>
  <c r="U437" i="1"/>
  <c r="U436" i="1"/>
  <c r="U434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09" i="1"/>
  <c r="U408" i="1"/>
  <c r="U407" i="1"/>
  <c r="U406" i="1"/>
  <c r="U405" i="1"/>
  <c r="U404" i="1"/>
  <c r="U403" i="1"/>
  <c r="U402" i="1"/>
  <c r="U401" i="1"/>
  <c r="U399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1" i="1"/>
  <c r="U380" i="1"/>
  <c r="U379" i="1"/>
  <c r="U378" i="1"/>
  <c r="U376" i="1"/>
  <c r="U374" i="1"/>
  <c r="U373" i="1"/>
  <c r="U372" i="1"/>
  <c r="U371" i="1"/>
  <c r="U370" i="1"/>
  <c r="U368" i="1"/>
  <c r="U367" i="1"/>
  <c r="U366" i="1"/>
  <c r="U365" i="1"/>
  <c r="U364" i="1"/>
  <c r="U363" i="1"/>
  <c r="U362" i="1"/>
  <c r="U361" i="1"/>
  <c r="U360" i="1"/>
  <c r="U359" i="1"/>
  <c r="U358" i="1"/>
  <c r="U356" i="1"/>
  <c r="U354" i="1"/>
  <c r="U353" i="1"/>
  <c r="U352" i="1"/>
  <c r="U351" i="1"/>
  <c r="U350" i="1"/>
  <c r="U349" i="1"/>
  <c r="U348" i="1"/>
  <c r="U346" i="1"/>
  <c r="U344" i="1"/>
  <c r="U343" i="1"/>
  <c r="U342" i="1"/>
  <c r="U341" i="1"/>
  <c r="U340" i="1"/>
  <c r="U339" i="1"/>
  <c r="U338" i="1"/>
  <c r="U337" i="1"/>
  <c r="U336" i="1"/>
  <c r="U335" i="1"/>
  <c r="U333" i="1"/>
  <c r="U332" i="1"/>
  <c r="U331" i="1"/>
  <c r="U330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8" i="1"/>
  <c r="U306" i="1"/>
  <c r="U305" i="1"/>
  <c r="U304" i="1"/>
  <c r="U303" i="1"/>
  <c r="U301" i="1"/>
  <c r="U299" i="1"/>
  <c r="U300" i="1"/>
  <c r="U298" i="1"/>
  <c r="U297" i="1"/>
  <c r="U296" i="1" l="1"/>
  <c r="U294" i="1"/>
  <c r="U293" i="1"/>
  <c r="U292" i="1"/>
  <c r="U291" i="1"/>
  <c r="U290" i="1"/>
  <c r="U288" i="1"/>
  <c r="U286" i="1"/>
  <c r="U285" i="1"/>
  <c r="U284" i="1"/>
  <c r="U283" i="1"/>
  <c r="U282" i="1"/>
  <c r="U280" i="1"/>
  <c r="U278" i="1"/>
  <c r="U276" i="1"/>
  <c r="U275" i="1"/>
  <c r="U274" i="1"/>
  <c r="U272" i="1"/>
  <c r="U271" i="1"/>
  <c r="U270" i="1"/>
  <c r="U269" i="1"/>
  <c r="U268" i="1"/>
  <c r="U267" i="1"/>
  <c r="U266" i="1"/>
  <c r="U265" i="1"/>
  <c r="U264" i="1"/>
  <c r="U263" i="1"/>
  <c r="U262" i="1"/>
  <c r="U260" i="1"/>
  <c r="U258" i="1"/>
  <c r="U257" i="1"/>
  <c r="U256" i="1"/>
  <c r="U255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39" i="1"/>
  <c r="U238" i="1"/>
  <c r="U237" i="1"/>
  <c r="U236" i="1"/>
  <c r="U234" i="1"/>
  <c r="U232" i="1"/>
  <c r="U230" i="1"/>
  <c r="U229" i="1"/>
  <c r="U228" i="1"/>
  <c r="U227" i="1"/>
  <c r="U225" i="1"/>
  <c r="U224" i="1"/>
  <c r="U222" i="1"/>
  <c r="U221" i="1"/>
  <c r="U219" i="1"/>
  <c r="U218" i="1"/>
  <c r="U217" i="1"/>
  <c r="U216" i="1"/>
  <c r="U215" i="1"/>
  <c r="U214" i="1"/>
  <c r="U213" i="1"/>
  <c r="U212" i="1"/>
  <c r="U211" i="1"/>
  <c r="U210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8" i="1"/>
  <c r="U157" i="1"/>
  <c r="U156" i="1"/>
  <c r="U155" i="1"/>
  <c r="U154" i="1"/>
  <c r="U152" i="1"/>
  <c r="U150" i="1"/>
  <c r="U149" i="1"/>
  <c r="U148" i="1"/>
  <c r="U147" i="1"/>
  <c r="U146" i="1"/>
  <c r="U144" i="1"/>
  <c r="U43" i="2"/>
  <c r="U41" i="2"/>
  <c r="U40" i="2"/>
  <c r="U39" i="2"/>
  <c r="U38" i="2"/>
  <c r="U37" i="2"/>
  <c r="U36" i="2"/>
  <c r="U35" i="2"/>
  <c r="U34" i="2"/>
  <c r="U32" i="2"/>
  <c r="U31" i="2"/>
  <c r="U29" i="2"/>
  <c r="U28" i="2"/>
  <c r="U25" i="2"/>
  <c r="U24" i="2"/>
  <c r="U22" i="2"/>
  <c r="U21" i="2"/>
  <c r="U20" i="2"/>
  <c r="U19" i="2"/>
  <c r="U18" i="2"/>
  <c r="U17" i="2"/>
  <c r="U16" i="2"/>
  <c r="U14" i="2"/>
  <c r="U12" i="2"/>
  <c r="U11" i="2"/>
  <c r="U8" i="2"/>
  <c r="U6" i="2"/>
  <c r="U7" i="2"/>
  <c r="U9" i="2"/>
  <c r="U10" i="2"/>
  <c r="U13" i="2"/>
  <c r="U15" i="2"/>
  <c r="U23" i="2"/>
  <c r="U26" i="2"/>
  <c r="U27" i="2"/>
  <c r="U30" i="2"/>
  <c r="U33" i="2"/>
  <c r="U42" i="2"/>
  <c r="U47" i="2"/>
  <c r="U49" i="2"/>
  <c r="U51" i="2"/>
  <c r="U53" i="2"/>
  <c r="U55" i="2"/>
  <c r="U57" i="2"/>
  <c r="U61" i="2"/>
  <c r="U63" i="2"/>
  <c r="U66" i="2"/>
  <c r="U69" i="2"/>
  <c r="U75" i="2"/>
  <c r="U86" i="2"/>
  <c r="U91" i="2"/>
  <c r="U94" i="2"/>
  <c r="U96" i="2"/>
  <c r="U99" i="2"/>
  <c r="U104" i="2"/>
  <c r="U110" i="2"/>
  <c r="U116" i="2"/>
  <c r="U122" i="2"/>
  <c r="U127" i="2"/>
  <c r="U129" i="2"/>
  <c r="U131" i="2"/>
  <c r="U133" i="2"/>
  <c r="U135" i="2"/>
  <c r="U138" i="2"/>
  <c r="U139" i="2"/>
  <c r="U142" i="2"/>
  <c r="U145" i="2"/>
  <c r="U147" i="2"/>
  <c r="U148" i="2"/>
  <c r="U151" i="2"/>
  <c r="U153" i="2"/>
  <c r="U154" i="2"/>
  <c r="U156" i="2"/>
  <c r="U159" i="2"/>
  <c r="U168" i="2"/>
  <c r="U173" i="2"/>
  <c r="U176" i="2"/>
  <c r="U178" i="2"/>
  <c r="U181" i="2"/>
  <c r="U186" i="2"/>
  <c r="U193" i="2"/>
  <c r="U196" i="2"/>
  <c r="U197" i="2"/>
  <c r="U199" i="2"/>
  <c r="U201" i="2"/>
  <c r="U207" i="2"/>
  <c r="U211" i="2"/>
  <c r="U212" i="2"/>
  <c r="U216" i="2"/>
  <c r="U218" i="2"/>
  <c r="U221" i="2"/>
  <c r="U225" i="2"/>
  <c r="U227" i="2"/>
  <c r="U228" i="2"/>
  <c r="U231" i="2"/>
  <c r="U232" i="2"/>
  <c r="U235" i="2"/>
  <c r="U237" i="2"/>
  <c r="U238" i="2"/>
  <c r="U242" i="2"/>
  <c r="U244" i="2"/>
  <c r="U250" i="2"/>
  <c r="U254" i="2"/>
  <c r="U260" i="2"/>
  <c r="U262" i="2"/>
  <c r="U268" i="2"/>
  <c r="U275" i="2"/>
  <c r="U278" i="2"/>
  <c r="U279" i="2"/>
  <c r="U281" i="2"/>
  <c r="U283" i="2"/>
  <c r="U286" i="2"/>
  <c r="U293" i="2"/>
  <c r="U298" i="2"/>
  <c r="U300" i="2"/>
  <c r="U302" i="2"/>
  <c r="U304" i="2"/>
  <c r="U306" i="2"/>
  <c r="U308" i="2"/>
  <c r="U312" i="2"/>
  <c r="U314" i="2"/>
  <c r="U317" i="2"/>
  <c r="U320" i="2"/>
  <c r="U323" i="2"/>
  <c r="U324" i="2"/>
  <c r="U326" i="2"/>
  <c r="U328" i="2"/>
  <c r="U331" i="2"/>
  <c r="U332" i="2"/>
  <c r="U336" i="2"/>
  <c r="U339" i="2"/>
  <c r="U342" i="2"/>
  <c r="U347" i="2"/>
  <c r="U350" i="2"/>
  <c r="U352" i="2"/>
  <c r="U355" i="2"/>
  <c r="U360" i="2"/>
  <c r="U363" i="2"/>
  <c r="U364" i="2"/>
  <c r="U366" i="2"/>
  <c r="U368" i="2"/>
  <c r="U371" i="2"/>
  <c r="U372" i="2"/>
  <c r="U376" i="2"/>
  <c r="U381" i="2"/>
  <c r="U386" i="2"/>
  <c r="U388" i="2"/>
  <c r="U390" i="2"/>
  <c r="U392" i="2"/>
  <c r="U394" i="2"/>
  <c r="U396" i="2"/>
  <c r="U400" i="2"/>
  <c r="U402" i="2"/>
  <c r="U405" i="2"/>
  <c r="U408" i="2"/>
  <c r="U415" i="2"/>
  <c r="U418" i="2"/>
  <c r="U419" i="2"/>
  <c r="U421" i="2"/>
  <c r="U423" i="2"/>
  <c r="U429" i="2"/>
  <c r="U433" i="2"/>
  <c r="U435" i="2"/>
  <c r="U437" i="2"/>
  <c r="U439" i="2"/>
  <c r="U441" i="2"/>
  <c r="U443" i="2"/>
  <c r="U447" i="2"/>
  <c r="U449" i="2"/>
  <c r="U452" i="2"/>
  <c r="U455" i="2"/>
  <c r="U462" i="2"/>
  <c r="U465" i="2"/>
  <c r="U466" i="2"/>
  <c r="U468" i="2"/>
  <c r="U470" i="2"/>
  <c r="U476" i="2"/>
  <c r="U479" i="2"/>
  <c r="U481" i="2"/>
  <c r="U483" i="2"/>
  <c r="U485" i="2"/>
  <c r="U487" i="2"/>
  <c r="U493" i="2"/>
  <c r="U494" i="2"/>
  <c r="U498" i="2"/>
  <c r="U506" i="2"/>
  <c r="U509" i="2"/>
  <c r="U511" i="2"/>
  <c r="U516" i="2"/>
  <c r="U518" i="2"/>
  <c r="U520" i="2"/>
  <c r="U521" i="2"/>
  <c r="U524" i="2"/>
  <c r="U525" i="2"/>
  <c r="U529" i="2"/>
  <c r="U531" i="2"/>
  <c r="U533" i="2"/>
  <c r="U536" i="2"/>
  <c r="U537" i="2"/>
  <c r="U539" i="2"/>
  <c r="U543" i="2"/>
  <c r="U547" i="2"/>
  <c r="U551" i="2"/>
  <c r="U554" i="2"/>
  <c r="U556" i="2"/>
  <c r="U557" i="2"/>
  <c r="U560" i="2"/>
  <c r="U562" i="2"/>
  <c r="U564" i="2"/>
  <c r="U567" i="2"/>
  <c r="U568" i="2"/>
  <c r="U572" i="2"/>
  <c r="U577" i="2"/>
  <c r="U584" i="2"/>
  <c r="U586" i="2"/>
  <c r="U589" i="2"/>
  <c r="U591" i="2"/>
  <c r="U595" i="2"/>
  <c r="U598" i="2"/>
  <c r="U600" i="2"/>
  <c r="U601" i="2"/>
  <c r="U604" i="2"/>
  <c r="U606" i="2"/>
  <c r="U608" i="2"/>
  <c r="U611" i="2"/>
  <c r="U612" i="2"/>
  <c r="U616" i="2"/>
  <c r="U618" i="2"/>
  <c r="U620" i="2"/>
  <c r="U622" i="2"/>
  <c r="U624" i="2"/>
  <c r="U627" i="2"/>
  <c r="U633" i="2"/>
  <c r="U636" i="2"/>
  <c r="U638" i="2"/>
  <c r="U642" i="2"/>
  <c r="U645" i="2"/>
  <c r="U647" i="2"/>
  <c r="U648" i="2"/>
  <c r="U651" i="2"/>
  <c r="U653" i="2"/>
  <c r="U655" i="2"/>
  <c r="U658" i="2"/>
  <c r="U659" i="2"/>
  <c r="U663" i="2"/>
  <c r="U667" i="2"/>
  <c r="U673" i="2"/>
  <c r="U676" i="2"/>
  <c r="U677" i="2"/>
  <c r="U681" i="2"/>
  <c r="U684" i="2"/>
  <c r="U685" i="2"/>
  <c r="U689" i="2"/>
  <c r="U699" i="2"/>
  <c r="U701" i="2"/>
  <c r="U703" i="2"/>
  <c r="U706" i="2"/>
  <c r="U707" i="2"/>
  <c r="U709" i="2"/>
  <c r="U713" i="2"/>
  <c r="U716" i="2"/>
  <c r="U717" i="2"/>
  <c r="U721" i="2"/>
  <c r="U724" i="2"/>
  <c r="U726" i="2"/>
  <c r="U727" i="2"/>
  <c r="U730" i="2"/>
  <c r="U732" i="2"/>
  <c r="U734" i="2"/>
  <c r="U737" i="2"/>
  <c r="U738" i="2"/>
  <c r="U742" i="2"/>
  <c r="U744" i="2"/>
  <c r="U746" i="2"/>
  <c r="U748" i="2"/>
  <c r="U750" i="2"/>
  <c r="U753" i="2"/>
  <c r="U759" i="2"/>
  <c r="U762" i="2"/>
  <c r="U764" i="2"/>
  <c r="U768" i="2"/>
  <c r="U774" i="2"/>
  <c r="U787" i="2"/>
  <c r="U793" i="2"/>
  <c r="U795" i="2"/>
  <c r="U797" i="2"/>
  <c r="U801" i="2"/>
  <c r="U803" i="2"/>
  <c r="U806" i="2"/>
  <c r="U807" i="2"/>
  <c r="U811" i="2"/>
  <c r="U814" i="2"/>
  <c r="U824" i="2"/>
  <c r="U826" i="2"/>
  <c r="U828" i="2"/>
  <c r="U830" i="2"/>
  <c r="U832" i="2"/>
  <c r="U838" i="2"/>
  <c r="U839" i="2"/>
  <c r="U844" i="2"/>
  <c r="U847" i="2"/>
  <c r="U848" i="2"/>
  <c r="U850" i="2"/>
  <c r="U853" i="2"/>
  <c r="U855" i="2"/>
  <c r="U856" i="2"/>
  <c r="U860" i="2"/>
  <c r="U870" i="2"/>
  <c r="U875" i="2"/>
  <c r="U882" i="2"/>
  <c r="U883" i="2"/>
  <c r="U889" i="2"/>
  <c r="U890" i="2"/>
  <c r="U894" i="2"/>
  <c r="U907" i="2"/>
  <c r="U909" i="2"/>
  <c r="U913" i="2"/>
  <c r="U915" i="2"/>
  <c r="U918" i="2"/>
  <c r="U924" i="2"/>
  <c r="U927" i="2"/>
  <c r="U929" i="2"/>
  <c r="U935" i="2"/>
  <c r="U936" i="2"/>
  <c r="U940" i="2"/>
  <c r="U943" i="2"/>
  <c r="U946" i="2"/>
  <c r="U947" i="2"/>
  <c r="U5" i="2"/>
  <c r="U4" i="2"/>
  <c r="U3" i="2"/>
  <c r="U2" i="2"/>
  <c r="U140" i="1"/>
  <c r="U138" i="1"/>
  <c r="U137" i="1"/>
  <c r="U135" i="1"/>
  <c r="U132" i="1"/>
  <c r="U131" i="1"/>
  <c r="U130" i="1"/>
  <c r="U127" i="1"/>
  <c r="U125" i="1"/>
  <c r="U124" i="1"/>
  <c r="U122" i="1"/>
  <c r="U119" i="1"/>
  <c r="U118" i="1"/>
  <c r="U117" i="1"/>
  <c r="U116" i="1"/>
  <c r="U115" i="1"/>
  <c r="U114" i="1"/>
  <c r="U113" i="1"/>
  <c r="U112" i="1"/>
  <c r="U111" i="1"/>
  <c r="U109" i="1"/>
  <c r="U106" i="1"/>
  <c r="U105" i="1"/>
  <c r="U103" i="1"/>
  <c r="U100" i="1"/>
  <c r="U98" i="1"/>
  <c r="U96" i="1"/>
  <c r="U95" i="1"/>
  <c r="U93" i="1"/>
  <c r="U92" i="1"/>
  <c r="U88" i="1"/>
  <c r="U86" i="1"/>
  <c r="U85" i="1"/>
  <c r="U83" i="1"/>
  <c r="U80" i="1"/>
  <c r="U79" i="1"/>
  <c r="U78" i="1"/>
  <c r="U75" i="1"/>
  <c r="U74" i="1"/>
  <c r="U71" i="1"/>
  <c r="U70" i="1"/>
  <c r="U68" i="1"/>
  <c r="U67" i="1"/>
  <c r="U65" i="1"/>
  <c r="U63" i="1"/>
  <c r="U62" i="1"/>
  <c r="U61" i="1"/>
  <c r="U58" i="1"/>
  <c r="U57" i="1"/>
  <c r="U209" i="1"/>
  <c r="U220" i="1"/>
  <c r="U223" i="1"/>
  <c r="U226" i="1"/>
  <c r="U231" i="1"/>
  <c r="U233" i="1"/>
  <c r="U235" i="1"/>
  <c r="U240" i="1"/>
  <c r="U254" i="1"/>
  <c r="U259" i="1"/>
  <c r="U261" i="1"/>
  <c r="U273" i="1"/>
  <c r="U277" i="1"/>
  <c r="U279" i="1"/>
  <c r="U281" i="1"/>
  <c r="U287" i="1"/>
  <c r="U289" i="1"/>
  <c r="U295" i="1"/>
  <c r="U302" i="1"/>
  <c r="U307" i="1"/>
  <c r="U309" i="1"/>
  <c r="U329" i="1"/>
  <c r="U334" i="1"/>
  <c r="U345" i="1"/>
  <c r="U347" i="1"/>
  <c r="U355" i="1"/>
  <c r="U357" i="1"/>
  <c r="U369" i="1"/>
  <c r="U375" i="1"/>
  <c r="U377" i="1"/>
  <c r="U382" i="1"/>
  <c r="U398" i="1"/>
  <c r="U400" i="1"/>
  <c r="U410" i="1"/>
  <c r="U433" i="1"/>
  <c r="U435" i="1"/>
  <c r="U441" i="1"/>
  <c r="U445" i="1"/>
  <c r="U453" i="1"/>
  <c r="U462" i="1"/>
  <c r="U465" i="1"/>
  <c r="U470" i="1"/>
  <c r="U472" i="1"/>
  <c r="U478" i="1"/>
  <c r="U480" i="1"/>
  <c r="U494" i="1"/>
  <c r="U506" i="1"/>
  <c r="U508" i="1"/>
  <c r="U510" i="1"/>
  <c r="U513" i="1"/>
  <c r="U518" i="1"/>
  <c r="U526" i="1"/>
  <c r="U531" i="1"/>
  <c r="U533" i="1"/>
  <c r="U540" i="1"/>
  <c r="U552" i="1"/>
  <c r="U554" i="1"/>
  <c r="U556" i="1"/>
  <c r="U559" i="1"/>
  <c r="U564" i="1"/>
  <c r="U572" i="1"/>
  <c r="U577" i="1"/>
  <c r="U579" i="1"/>
  <c r="U586" i="1"/>
  <c r="U594" i="1"/>
  <c r="U609" i="1"/>
  <c r="U615" i="1"/>
  <c r="U617" i="1"/>
  <c r="U620" i="1"/>
  <c r="U622" i="1"/>
  <c r="U627" i="1"/>
  <c r="U629" i="1"/>
  <c r="U641" i="1"/>
  <c r="U650" i="1"/>
  <c r="U652" i="1"/>
  <c r="U654" i="1"/>
  <c r="U657" i="1"/>
  <c r="U662" i="1"/>
  <c r="U670" i="1"/>
  <c r="U675" i="1"/>
  <c r="U677" i="1"/>
  <c r="U700" i="1"/>
  <c r="U703" i="1"/>
  <c r="U706" i="1"/>
  <c r="U708" i="1"/>
  <c r="U710" i="1"/>
  <c r="U712" i="1"/>
  <c r="U714" i="1"/>
  <c r="U716" i="1"/>
  <c r="U718" i="1"/>
  <c r="U720" i="1"/>
  <c r="U727" i="1"/>
  <c r="U739" i="1"/>
  <c r="U741" i="1"/>
  <c r="U743" i="1"/>
  <c r="U746" i="1"/>
  <c r="U751" i="1"/>
  <c r="U753" i="1"/>
  <c r="U759" i="1"/>
  <c r="U761" i="1"/>
  <c r="U763" i="1"/>
  <c r="U765" i="1"/>
  <c r="U767" i="1"/>
  <c r="U774" i="1"/>
  <c r="U786" i="1"/>
  <c r="U788" i="1"/>
  <c r="U790" i="1"/>
  <c r="U793" i="1"/>
  <c r="U798" i="1"/>
  <c r="U806" i="1"/>
  <c r="U811" i="1"/>
  <c r="U813" i="1"/>
  <c r="U820" i="1"/>
  <c r="U832" i="1"/>
  <c r="U834" i="1"/>
  <c r="U836" i="1"/>
  <c r="U839" i="1"/>
  <c r="U844" i="1"/>
  <c r="U852" i="1"/>
  <c r="U857" i="1"/>
  <c r="U859" i="1"/>
  <c r="U866" i="1"/>
  <c r="U878" i="1"/>
  <c r="U880" i="1"/>
  <c r="U882" i="1"/>
  <c r="U885" i="1"/>
  <c r="U890" i="1"/>
  <c r="U898" i="1"/>
  <c r="U903" i="1"/>
  <c r="U905" i="1"/>
  <c r="U912" i="1"/>
  <c r="U924" i="1"/>
  <c r="U926" i="1"/>
  <c r="U928" i="1"/>
  <c r="U942" i="1"/>
  <c r="U944" i="1"/>
  <c r="U946" i="1"/>
  <c r="U948" i="1"/>
  <c r="U950" i="1"/>
  <c r="U962" i="1"/>
  <c r="U969" i="1"/>
  <c r="U972" i="1"/>
  <c r="U975" i="1"/>
  <c r="U980" i="1"/>
  <c r="U982" i="1"/>
  <c r="U988" i="1"/>
  <c r="U990" i="1"/>
  <c r="U992" i="1"/>
  <c r="U994" i="1"/>
  <c r="U996" i="1"/>
  <c r="U1003" i="1"/>
  <c r="U1015" i="1"/>
  <c r="U1017" i="1"/>
  <c r="U1019" i="1"/>
  <c r="U1022" i="1"/>
  <c r="U1027" i="1"/>
  <c r="U1035" i="1"/>
  <c r="U1040" i="1"/>
  <c r="U1042" i="1"/>
  <c r="U174" i="1"/>
  <c r="U145" i="1"/>
  <c r="U151" i="1"/>
  <c r="U153" i="1"/>
  <c r="U159" i="1"/>
  <c r="U143" i="1"/>
  <c r="U142" i="1"/>
  <c r="U141" i="1"/>
  <c r="U128" i="1"/>
  <c r="U129" i="1"/>
  <c r="U133" i="1"/>
  <c r="U134" i="1"/>
  <c r="U136" i="1"/>
  <c r="U139" i="1"/>
  <c r="U120" i="1"/>
  <c r="U121" i="1"/>
  <c r="U123" i="1"/>
  <c r="U126" i="1"/>
  <c r="U104" i="1"/>
  <c r="U107" i="1"/>
  <c r="U108" i="1"/>
  <c r="U110" i="1"/>
  <c r="U94" i="1"/>
  <c r="U97" i="1"/>
  <c r="U99" i="1"/>
  <c r="U101" i="1"/>
  <c r="U102" i="1"/>
  <c r="U91" i="1"/>
  <c r="U90" i="1"/>
  <c r="U89" i="1"/>
  <c r="U55" i="1"/>
  <c r="U53" i="1"/>
  <c r="U52" i="1"/>
  <c r="U51" i="1"/>
  <c r="U49" i="1"/>
  <c r="U48" i="1"/>
  <c r="U54" i="1"/>
  <c r="U56" i="1"/>
  <c r="U59" i="1"/>
  <c r="U60" i="1"/>
  <c r="U64" i="1"/>
  <c r="U66" i="1"/>
  <c r="U69" i="1"/>
  <c r="U72" i="1"/>
  <c r="U73" i="1"/>
  <c r="U76" i="1"/>
  <c r="U77" i="1"/>
  <c r="U81" i="1"/>
  <c r="U82" i="1"/>
  <c r="U84" i="1"/>
  <c r="U87" i="1"/>
  <c r="U50" i="1"/>
  <c r="U46" i="1"/>
  <c r="U45" i="1"/>
  <c r="U44" i="1"/>
  <c r="U43" i="1"/>
  <c r="U42" i="1"/>
  <c r="U41" i="1"/>
  <c r="U40" i="1"/>
  <c r="U39" i="1"/>
  <c r="U38" i="1"/>
  <c r="U36" i="1"/>
  <c r="U35" i="1"/>
  <c r="U34" i="1"/>
  <c r="U33" i="1"/>
  <c r="U32" i="1"/>
  <c r="U30" i="1"/>
  <c r="U31" i="1"/>
  <c r="U37" i="1"/>
  <c r="U47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<sst xmlns="http://schemas.openxmlformats.org/spreadsheetml/2006/main" count="2794" uniqueCount="126">
  <si>
    <t>Angle_val</t>
  </si>
  <si>
    <t>Angle_wgt</t>
  </si>
  <si>
    <t>Slope_val</t>
  </si>
  <si>
    <t>Slope_wgt</t>
  </si>
  <si>
    <t>Dist_val</t>
  </si>
  <si>
    <t>Dist_wgt</t>
  </si>
  <si>
    <t>Point_num</t>
  </si>
  <si>
    <t>Path</t>
  </si>
  <si>
    <t>A1</t>
  </si>
  <si>
    <t>Chosen</t>
  </si>
  <si>
    <t>A2</t>
  </si>
  <si>
    <t>A3</t>
  </si>
  <si>
    <t>A4</t>
  </si>
  <si>
    <t>A5</t>
  </si>
  <si>
    <t>B1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</si>
  <si>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</si>
  <si>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</si>
  <si>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</si>
  <si>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</si>
  <si>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</si>
  <si>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</si>
  <si>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</si>
  <si>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</si>
  <si>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</si>
  <si>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</si>
  <si>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</si>
  <si>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</si>
  <si>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A19</t>
  </si>
  <si>
    <t>A20</t>
  </si>
  <si>
    <t>A21</t>
  </si>
  <si>
    <t>A22</t>
  </si>
  <si>
    <t>A23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</si>
  <si>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</si>
  <si>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</si>
  <si>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</si>
  <si>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</si>
  <si>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</si>
  <si>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</si>
  <si>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</si>
  <si>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</si>
  <si>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</si>
  <si>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</si>
  <si>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</si>
  <si>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</si>
  <si>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</si>
  <si>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</si>
  <si>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</si>
  <si>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</si>
  <si>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</si>
  <si>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</si>
  <si>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</si>
  <si>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</si>
  <si>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</si>
  <si>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Total Dist.</t>
  </si>
  <si>
    <t>Path length</t>
  </si>
  <si>
    <t>Dist_val - fixed</t>
  </si>
  <si>
    <t>Total angle</t>
  </si>
  <si>
    <t>Total Slope</t>
  </si>
  <si>
    <t>Avg. slope_wgt</t>
  </si>
  <si>
    <t>Avg. slope_val</t>
  </si>
  <si>
    <t>Avg. angle_val</t>
  </si>
  <si>
    <t>Avg. angle_wgt</t>
  </si>
  <si>
    <t>Angle_val - fixed</t>
  </si>
  <si>
    <t>Angle_wgt - fixed</t>
  </si>
  <si>
    <t>Total Slope (abs)</t>
  </si>
  <si>
    <t>Avg. slope_val (abs)</t>
  </si>
  <si>
    <t>Slope_val - abs</t>
  </si>
  <si>
    <t>Slope_wgt - abs</t>
  </si>
  <si>
    <t>Topological length</t>
  </si>
  <si>
    <t>Turns</t>
  </si>
  <si>
    <t>Slope_#</t>
  </si>
  <si>
    <t>Angle_#</t>
  </si>
  <si>
    <t>Dist_#</t>
  </si>
  <si>
    <t>Streets</t>
  </si>
  <si>
    <t>Avg. angle_#</t>
  </si>
  <si>
    <t>Avg. slope_#</t>
  </si>
  <si>
    <t>Avg. dist_#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</si>
  <si>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</si>
  <si>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</si>
  <si>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</si>
  <si>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</si>
  <si>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</si>
  <si>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</si>
  <si>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</si>
  <si>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</si>
  <si>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</si>
  <si>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</si>
  <si>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</si>
  <si>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</si>
  <si>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</si>
  <si>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</si>
  <si>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</si>
  <si>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A_16</t>
  </si>
  <si>
    <t>A_17</t>
  </si>
  <si>
    <t>A_19</t>
  </si>
  <si>
    <t>A_20</t>
  </si>
  <si>
    <t>A_21</t>
  </si>
  <si>
    <t>A_22</t>
  </si>
  <si>
    <t>A_23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</si>
  <si>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</si>
  <si>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</si>
  <si>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</si>
  <si>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</si>
  <si>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</si>
  <si>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</si>
  <si>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</si>
  <si>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</si>
  <si>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</si>
  <si>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</si>
  <si>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</si>
  <si>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</si>
  <si>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</si>
  <si>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</si>
  <si>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</si>
  <si>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</si>
  <si>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</si>
  <si>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</si>
  <si>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</si>
  <si>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</si>
  <si>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</si>
  <si>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</si>
  <si>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Fitness</t>
  </si>
  <si>
    <t>Navigation</t>
  </si>
  <si>
    <t>Familiarity</t>
  </si>
  <si>
    <t>Topo_length</t>
  </si>
  <si>
    <t>Stairs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</si>
</sst>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0" fontId="10" fillId="2" borderId="1" xfId="1" applyBorder="1"/>
    <xf numFmtId="0" fontId="10" fillId="2" borderId="0" xfId="1"/>
    <xf numFmtId="0" fontId="10" fillId="2" borderId="2" xfId="1" applyBorder="1"/>
    <xf numFmtId="0" fontId="10" fillId="2" borderId="3" xfId="1" applyBorder="1"/>
    <xf numFmtId="0" fontId="10" fillId="2" borderId="0" xfId="1" applyBorder="1"/>
    <xf numFmtId="0" fontId="10" fillId="3" borderId="1" xfId="2" applyBorder="1"/>
    <xf numFmtId="0" fontId="10" fillId="3" borderId="0" xfId="2"/>
    <xf numFmtId="0" fontId="10" fillId="3" borderId="2" xfId="2" applyBorder="1"/>
    <xf numFmtId="0" fontId="10" fillId="3" borderId="0" xfId="2" applyBorder="1"/>
    <xf numFmtId="0" fontId="9" fillId="3" borderId="0" xfId="2" applyFont="1"/>
    <xf numFmtId="11" fontId="0" fillId="0" borderId="0" xfId="0" applyNumberFormat="1"/>
    <xf numFmtId="0" fontId="9" fillId="3" borderId="2" xfId="2" applyFont="1" applyBorder="1"/>
    <xf numFmtId="0" fontId="0" fillId="0" borderId="1" xfId="0" applyFill="1" applyBorder="1"/>
    <xf numFmtId="11" fontId="0" fillId="0" borderId="0" xfId="0" applyNumberFormat="1" applyBorder="1"/>
    <xf numFmtId="0" fontId="9" fillId="3" borderId="0" xfId="2" applyFont="1" applyBorder="1"/>
    <xf numFmtId="0" fontId="8" fillId="3" borderId="0" xfId="2" applyFont="1"/>
    <xf numFmtId="0" fontId="8" fillId="3" borderId="2" xfId="2" applyFont="1" applyBorder="1"/>
    <xf numFmtId="0" fontId="9" fillId="3" borderId="1" xfId="2" applyFont="1" applyBorder="1"/>
    <xf numFmtId="0" fontId="8" fillId="3" borderId="1" xfId="2" applyFont="1" applyBorder="1"/>
    <xf numFmtId="0" fontId="7" fillId="3" borderId="0" xfId="2" applyFont="1"/>
    <xf numFmtId="0" fontId="7" fillId="3" borderId="2" xfId="2" applyFont="1" applyBorder="1"/>
    <xf numFmtId="0" fontId="7" fillId="3" borderId="0" xfId="2" applyFont="1" applyBorder="1"/>
    <xf numFmtId="0" fontId="7" fillId="3" borderId="1" xfId="2" applyFont="1" applyBorder="1"/>
    <xf numFmtId="11" fontId="0" fillId="0" borderId="2" xfId="0" applyNumberFormat="1" applyBorder="1"/>
    <xf numFmtId="0" fontId="6" fillId="3" borderId="0" xfId="2" applyFont="1"/>
    <xf numFmtId="0" fontId="6" fillId="3" borderId="1" xfId="2" applyFont="1" applyBorder="1"/>
    <xf numFmtId="0" fontId="6" fillId="3" borderId="2" xfId="2" applyFont="1" applyBorder="1"/>
    <xf numFmtId="0" fontId="5" fillId="3" borderId="0" xfId="2" applyFont="1"/>
    <xf numFmtId="0" fontId="5" fillId="3" borderId="2" xfId="2" applyFont="1" applyBorder="1"/>
    <xf numFmtId="0" fontId="5" fillId="3" borderId="1" xfId="2" applyFont="1" applyBorder="1"/>
    <xf numFmtId="0" fontId="5" fillId="3" borderId="0" xfId="2" applyFont="1" applyBorder="1"/>
    <xf numFmtId="0" fontId="4" fillId="3" borderId="0" xfId="2" applyFont="1"/>
    <xf numFmtId="0" fontId="4" fillId="3" borderId="2" xfId="2" applyFont="1" applyBorder="1"/>
    <xf numFmtId="0" fontId="4" fillId="2" borderId="2" xfId="1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3" borderId="1" xfId="2" applyFont="1" applyBorder="1"/>
    <xf numFmtId="0" fontId="4" fillId="3" borderId="0" xfId="2" applyFont="1" applyBorder="1"/>
    <xf numFmtId="0" fontId="3" fillId="3" borderId="0" xfId="2" applyFont="1"/>
    <xf numFmtId="0" fontId="3" fillId="3" borderId="2" xfId="2" applyFont="1" applyBorder="1"/>
    <xf numFmtId="0" fontId="3" fillId="3" borderId="1" xfId="2" applyFont="1" applyBorder="1"/>
    <xf numFmtId="0" fontId="2" fillId="3" borderId="0" xfId="2" applyFont="1"/>
    <xf numFmtId="0" fontId="2" fillId="3" borderId="2" xfId="2" applyFont="1" applyBorder="1"/>
    <xf numFmtId="0" fontId="2" fillId="3" borderId="1" xfId="2" applyFont="1" applyBorder="1"/>
    <xf numFmtId="0" fontId="2" fillId="3" borderId="0" xfId="2" applyFont="1" applyBorder="1"/>
    <xf numFmtId="0" fontId="2" fillId="2" borderId="2" xfId="1" applyFont="1" applyBorder="1"/>
    <xf numFmtId="0" fontId="2" fillId="0" borderId="2" xfId="0" applyFont="1" applyBorder="1"/>
    <xf numFmtId="0" fontId="2" fillId="0" borderId="2" xfId="0" applyFont="1" applyFill="1" applyBorder="1"/>
    <xf numFmtId="0" fontId="0" fillId="0" borderId="4" xfId="0" applyBorder="1"/>
    <xf numFmtId="0" fontId="1" fillId="3" borderId="2" xfId="2" applyFont="1" applyBorder="1"/>
    <xf numFmtId="0" fontId="1" fillId="2" borderId="2" xfId="1" applyFont="1" applyBorder="1"/>
    <xf numFmtId="0" fontId="1" fillId="0" borderId="2" xfId="0" applyFont="1" applyBorder="1"/>
    <xf numFmtId="0" fontId="1" fillId="0" borderId="2" xfId="0" applyFont="1" applyFill="1" applyBorder="1"/>
    <xf numFmtId="2" fontId="0" fillId="0" borderId="2" xfId="0" applyNumberFormat="1" applyBorder="1"/>
    <xf numFmtId="0" fontId="0" fillId="0" borderId="5" xfId="0" applyBorder="1"/>
    <xf numFmtId="0" fontId="0" fillId="0" borderId="2" xfId="0" applyFon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6"/>
  <sheetViews>
    <sheetView workbookViewId="0">
      <selection activeCell="D1049" sqref="D1049"/>
    </sheetView>
  </sheetViews>
  <sheetFormatPr defaultRowHeight="13.8" x14ac:dyDescent="0.25"/>
  <cols>
    <col min="1" max="1" width="4.69921875" bestFit="1" customWidth="1"/>
    <col min="2" max="2" width="9.796875" bestFit="1" customWidth="1"/>
    <col min="3" max="3" width="11" bestFit="1" customWidth="1"/>
    <col min="4" max="4" width="9.3984375" bestFit="1" customWidth="1"/>
    <col min="5" max="5" width="7.3984375" bestFit="1" customWidth="1"/>
    <col min="6" max="7" width="10.69921875" bestFit="1" customWidth="1"/>
    <col min="8" max="8" width="7.5" bestFit="1" customWidth="1"/>
    <col min="9" max="9" width="12" bestFit="1" customWidth="1"/>
    <col min="10" max="10" width="9" bestFit="1" customWidth="1"/>
    <col min="11" max="11" width="6" bestFit="1" customWidth="1"/>
    <col min="12" max="12" width="5.5" bestFit="1" customWidth="1"/>
    <col min="13" max="13" width="7" bestFit="1" customWidth="1"/>
    <col min="15" max="15" width="14.09765625" bestFit="1" customWidth="1"/>
    <col min="16" max="16" width="14.59765625" bestFit="1" customWidth="1"/>
    <col min="17" max="17" width="14.3984375" bestFit="1" customWidth="1"/>
    <col min="18" max="18" width="13.3984375" bestFit="1" customWidth="1"/>
    <col min="19" max="19" width="13.8984375" bestFit="1" customWidth="1"/>
    <col min="20" max="20" width="13.09765625" bestFit="1" customWidth="1"/>
    <col min="21" max="21" width="12.59765625" bestFit="1" customWidth="1"/>
    <col min="22" max="22" width="17" bestFit="1" customWidth="1"/>
    <col min="23" max="23" width="17.296875" bestFit="1" customWidth="1"/>
  </cols>
  <sheetData>
    <row r="1" spans="1:23" ht="14.4" thickBot="1" x14ac:dyDescent="0.3">
      <c r="A1" s="13" t="s">
        <v>7</v>
      </c>
      <c r="B1" s="8" t="s">
        <v>6</v>
      </c>
      <c r="C1" s="2" t="s">
        <v>0</v>
      </c>
      <c r="D1" s="2" t="s">
        <v>1</v>
      </c>
      <c r="E1" s="2" t="s">
        <v>71</v>
      </c>
      <c r="F1" s="2" t="s">
        <v>2</v>
      </c>
      <c r="G1" s="2" t="s">
        <v>3</v>
      </c>
      <c r="H1" s="20" t="s">
        <v>70</v>
      </c>
      <c r="I1" s="2" t="s">
        <v>4</v>
      </c>
      <c r="J1" s="2" t="s">
        <v>5</v>
      </c>
      <c r="K1" s="2" t="s">
        <v>72</v>
      </c>
      <c r="L1" s="20" t="s">
        <v>125</v>
      </c>
      <c r="M1" s="2" t="s">
        <v>9</v>
      </c>
      <c r="O1" s="2" t="s">
        <v>62</v>
      </c>
      <c r="P1" s="2" t="s">
        <v>63</v>
      </c>
      <c r="R1" s="2" t="s">
        <v>66</v>
      </c>
      <c r="S1" s="2" t="s">
        <v>67</v>
      </c>
      <c r="U1" s="20" t="s">
        <v>55</v>
      </c>
      <c r="W1" s="5" t="s">
        <v>53</v>
      </c>
    </row>
    <row r="2" spans="1:23" ht="14.4" thickBot="1" x14ac:dyDescent="0.3">
      <c r="A2" s="14" t="s">
        <v>8</v>
      </c>
      <c r="B2" s="9">
        <v>0</v>
      </c>
      <c r="C2">
        <v>81.096354000000005</v>
      </c>
      <c r="D2">
        <v>0.225268</v>
      </c>
      <c r="E2" s="5">
        <v>1</v>
      </c>
      <c r="F2">
        <v>0.66438299999999995</v>
      </c>
      <c r="G2">
        <v>0.11580799999999999</v>
      </c>
      <c r="H2" s="5">
        <v>0</v>
      </c>
      <c r="I2">
        <v>906.01419299999998</v>
      </c>
      <c r="J2">
        <v>0.49230099999999999</v>
      </c>
      <c r="K2" s="5">
        <v>0</v>
      </c>
      <c r="L2" s="5">
        <v>0</v>
      </c>
      <c r="M2">
        <v>1</v>
      </c>
      <c r="O2">
        <f>180-C2</f>
        <v>98.903645999999995</v>
      </c>
      <c r="R2">
        <f t="shared" ref="R2:R65" si="0">ABS(F2)</f>
        <v>0.66438299999999995</v>
      </c>
      <c r="S2">
        <f t="shared" ref="S2:S65" si="1">ABS(G2)</f>
        <v>0.11580799999999999</v>
      </c>
      <c r="U2">
        <f>W2-I2</f>
        <v>78.572757000000024</v>
      </c>
      <c r="W2" s="2">
        <v>984.58695</v>
      </c>
    </row>
    <row r="3" spans="1:23" x14ac:dyDescent="0.25">
      <c r="A3" s="15" t="s">
        <v>8</v>
      </c>
      <c r="B3" s="10">
        <v>0</v>
      </c>
      <c r="C3" s="3">
        <v>0.52467699999999995</v>
      </c>
      <c r="D3" s="3">
        <v>1.457E-3</v>
      </c>
      <c r="E3" s="6">
        <v>0</v>
      </c>
      <c r="F3" s="3">
        <v>5.0725550000000004</v>
      </c>
      <c r="G3" s="3">
        <v>0.88419199999999998</v>
      </c>
      <c r="H3" s="6">
        <v>1</v>
      </c>
      <c r="I3" s="3">
        <v>934.35075800000004</v>
      </c>
      <c r="J3" s="3">
        <v>0.50769900000000001</v>
      </c>
      <c r="K3" s="6">
        <v>1</v>
      </c>
      <c r="L3" s="6">
        <v>0</v>
      </c>
      <c r="M3" s="3">
        <v>0</v>
      </c>
      <c r="N3" s="5"/>
      <c r="O3" s="3">
        <f>C3</f>
        <v>0.52467699999999995</v>
      </c>
      <c r="P3" s="3"/>
      <c r="R3" s="3">
        <f t="shared" si="0"/>
        <v>5.0725550000000004</v>
      </c>
      <c r="S3" s="3">
        <f t="shared" si="1"/>
        <v>0.88419199999999998</v>
      </c>
      <c r="U3" s="3">
        <f>W2-I3</f>
        <v>50.23619199999996</v>
      </c>
      <c r="W3" s="56" t="s">
        <v>54</v>
      </c>
    </row>
    <row r="4" spans="1:23" ht="14.4" thickBot="1" x14ac:dyDescent="0.3">
      <c r="A4" s="14" t="s">
        <v>8</v>
      </c>
      <c r="B4" s="9">
        <v>1</v>
      </c>
      <c r="C4">
        <v>78.530996999999999</v>
      </c>
      <c r="D4">
        <v>0.218142</v>
      </c>
      <c r="E4" s="5">
        <v>2</v>
      </c>
      <c r="F4">
        <v>-5.8596589999999997</v>
      </c>
      <c r="G4">
        <v>1.5701989999999999</v>
      </c>
      <c r="H4" s="5">
        <v>1</v>
      </c>
      <c r="I4">
        <v>965.93768599999999</v>
      </c>
      <c r="J4">
        <v>0.36188100000000001</v>
      </c>
      <c r="K4" s="5">
        <v>2</v>
      </c>
      <c r="L4" s="5">
        <v>0</v>
      </c>
      <c r="M4">
        <v>0</v>
      </c>
      <c r="O4">
        <f>180-C4</f>
        <v>101.469003</v>
      </c>
      <c r="R4">
        <f t="shared" si="0"/>
        <v>5.8596589999999997</v>
      </c>
      <c r="S4">
        <f t="shared" si="1"/>
        <v>1.5701989999999999</v>
      </c>
      <c r="U4">
        <f>I2-I4</f>
        <v>-59.923493000000008</v>
      </c>
      <c r="W4" s="2">
        <v>1417.1423070000001</v>
      </c>
    </row>
    <row r="5" spans="1:23" x14ac:dyDescent="0.25">
      <c r="A5" s="14" t="s">
        <v>8</v>
      </c>
      <c r="B5" s="9">
        <v>1</v>
      </c>
      <c r="C5">
        <v>177.57391000000001</v>
      </c>
      <c r="D5">
        <v>0.49326100000000001</v>
      </c>
      <c r="E5" s="5">
        <v>0</v>
      </c>
      <c r="F5">
        <v>-1.7617069999999999</v>
      </c>
      <c r="G5">
        <v>0.47208</v>
      </c>
      <c r="H5" s="5">
        <v>0</v>
      </c>
      <c r="I5">
        <v>845.83023800000001</v>
      </c>
      <c r="J5">
        <v>0.316884</v>
      </c>
      <c r="K5" s="5">
        <v>0</v>
      </c>
      <c r="L5" s="5">
        <v>0</v>
      </c>
      <c r="M5">
        <v>0</v>
      </c>
      <c r="O5">
        <f>180-C5</f>
        <v>2.4260899999999879</v>
      </c>
      <c r="R5">
        <f t="shared" si="0"/>
        <v>1.7617069999999999</v>
      </c>
      <c r="S5">
        <f t="shared" si="1"/>
        <v>0.47208</v>
      </c>
      <c r="U5">
        <f>I2-I5</f>
        <v>60.183954999999969</v>
      </c>
      <c r="W5" t="s">
        <v>56</v>
      </c>
    </row>
    <row r="6" spans="1:23" ht="14.4" thickBot="1" x14ac:dyDescent="0.3">
      <c r="A6" s="15" t="s">
        <v>8</v>
      </c>
      <c r="B6" s="10">
        <v>1</v>
      </c>
      <c r="C6" s="3">
        <v>101.470342</v>
      </c>
      <c r="D6" s="3">
        <v>0.281862</v>
      </c>
      <c r="E6" s="6">
        <v>1</v>
      </c>
      <c r="F6" s="3">
        <v>3.8895719999999998</v>
      </c>
      <c r="G6" s="3">
        <v>-1.042279</v>
      </c>
      <c r="H6" s="6">
        <v>2</v>
      </c>
      <c r="I6" s="3">
        <v>857.44229900000005</v>
      </c>
      <c r="J6" s="3">
        <v>0.32123400000000002</v>
      </c>
      <c r="K6" s="6">
        <v>1</v>
      </c>
      <c r="L6" s="6">
        <v>0</v>
      </c>
      <c r="M6" s="3">
        <v>1</v>
      </c>
      <c r="N6" s="5"/>
      <c r="O6" s="3">
        <f>180-C6</f>
        <v>78.529657999999998</v>
      </c>
      <c r="P6" s="3"/>
      <c r="R6" s="3">
        <f t="shared" si="0"/>
        <v>3.8895719999999998</v>
      </c>
      <c r="S6" s="3">
        <f t="shared" si="1"/>
        <v>1.042279</v>
      </c>
      <c r="U6" s="3">
        <f>I2-I6</f>
        <v>48.571893999999929</v>
      </c>
      <c r="W6" s="2"/>
    </row>
    <row r="7" spans="1:23" x14ac:dyDescent="0.25">
      <c r="A7" s="14" t="s">
        <v>8</v>
      </c>
      <c r="B7" s="9">
        <v>2</v>
      </c>
      <c r="C7">
        <v>95.425432999999998</v>
      </c>
      <c r="D7">
        <v>0.265071</v>
      </c>
      <c r="E7" s="5">
        <v>1</v>
      </c>
      <c r="F7">
        <v>-3.5763340000000001</v>
      </c>
      <c r="G7">
        <v>15.170317000000001</v>
      </c>
      <c r="H7" s="5">
        <v>1</v>
      </c>
      <c r="I7">
        <v>857.44229900000005</v>
      </c>
      <c r="J7">
        <v>0.34357700000000002</v>
      </c>
      <c r="K7" s="5">
        <v>2</v>
      </c>
      <c r="L7" s="5">
        <v>0</v>
      </c>
      <c r="M7" s="5">
        <v>0</v>
      </c>
      <c r="O7" s="5">
        <f>180-C7</f>
        <v>84.574567000000002</v>
      </c>
      <c r="R7">
        <f t="shared" si="0"/>
        <v>3.5763340000000001</v>
      </c>
      <c r="S7">
        <f t="shared" si="1"/>
        <v>15.170317000000001</v>
      </c>
      <c r="U7">
        <f>I6-I7</f>
        <v>0</v>
      </c>
      <c r="W7" t="s">
        <v>57</v>
      </c>
    </row>
    <row r="8" spans="1:23" ht="14.4" thickBot="1" x14ac:dyDescent="0.3">
      <c r="A8" s="14" t="s">
        <v>8</v>
      </c>
      <c r="B8" s="9">
        <v>2</v>
      </c>
      <c r="C8">
        <v>178.83574300000001</v>
      </c>
      <c r="D8">
        <v>0.49676599999999999</v>
      </c>
      <c r="E8" s="5">
        <v>0</v>
      </c>
      <c r="F8">
        <v>5.0538290000000003</v>
      </c>
      <c r="G8">
        <v>-21.437646000000001</v>
      </c>
      <c r="H8" s="5">
        <v>2</v>
      </c>
      <c r="I8">
        <v>801.05823299999997</v>
      </c>
      <c r="J8">
        <v>0.32098399999999999</v>
      </c>
      <c r="K8" s="5">
        <v>0</v>
      </c>
      <c r="L8" s="5">
        <v>0</v>
      </c>
      <c r="M8" s="5">
        <v>1</v>
      </c>
      <c r="O8">
        <f>180-C8</f>
        <v>1.1642569999999921</v>
      </c>
      <c r="R8">
        <f t="shared" si="0"/>
        <v>5.0538290000000003</v>
      </c>
      <c r="S8">
        <f t="shared" si="1"/>
        <v>21.437646000000001</v>
      </c>
      <c r="U8">
        <f>I6-I8</f>
        <v>56.384066000000075</v>
      </c>
      <c r="W8" s="2">
        <f>SUM(F2,F6,F8,F11,F13,F14,F16,F18,F20,F25,F26,F28,F31,F33,F34,F38,F39,F41,F44,F46)</f>
        <v>37.203521000000002</v>
      </c>
    </row>
    <row r="9" spans="1:23" x14ac:dyDescent="0.25">
      <c r="A9" s="15" t="s">
        <v>8</v>
      </c>
      <c r="B9" s="10">
        <v>2</v>
      </c>
      <c r="C9" s="3">
        <v>95.385687000000004</v>
      </c>
      <c r="D9" s="3">
        <v>0.26495999999999997</v>
      </c>
      <c r="E9" s="6">
        <v>2</v>
      </c>
      <c r="F9" s="3">
        <v>-1.7132400000000001</v>
      </c>
      <c r="G9" s="3">
        <v>7.2673290000000001</v>
      </c>
      <c r="H9" s="6">
        <v>0</v>
      </c>
      <c r="I9" s="3">
        <v>837.13282900000002</v>
      </c>
      <c r="J9" s="3">
        <v>0.33543899999999999</v>
      </c>
      <c r="K9" s="6">
        <v>1</v>
      </c>
      <c r="L9" s="6">
        <v>0</v>
      </c>
      <c r="M9" s="3">
        <v>0</v>
      </c>
      <c r="O9" s="3">
        <f>C9</f>
        <v>95.385687000000004</v>
      </c>
      <c r="P9" s="3"/>
      <c r="R9" s="3">
        <f t="shared" si="0"/>
        <v>1.7132400000000001</v>
      </c>
      <c r="S9" s="3">
        <f t="shared" si="1"/>
        <v>7.2673290000000001</v>
      </c>
      <c r="U9" s="3">
        <f>I6-I9</f>
        <v>20.309470000000033</v>
      </c>
      <c r="W9" t="s">
        <v>64</v>
      </c>
    </row>
    <row r="10" spans="1:23" ht="14.4" thickBot="1" x14ac:dyDescent="0.3">
      <c r="A10" s="14" t="s">
        <v>8</v>
      </c>
      <c r="B10" s="9">
        <v>3</v>
      </c>
      <c r="C10">
        <v>83.275009999999995</v>
      </c>
      <c r="D10">
        <v>0.231319</v>
      </c>
      <c r="E10" s="5">
        <v>1</v>
      </c>
      <c r="F10">
        <v>0.56377699999999997</v>
      </c>
      <c r="G10">
        <v>-0.29725099999999999</v>
      </c>
      <c r="H10" s="5">
        <v>1</v>
      </c>
      <c r="I10">
        <v>835.28867300000002</v>
      </c>
      <c r="J10">
        <v>0.510459</v>
      </c>
      <c r="K10" s="5">
        <v>1</v>
      </c>
      <c r="L10" s="5">
        <v>0</v>
      </c>
      <c r="M10" s="5">
        <v>0</v>
      </c>
      <c r="O10" s="5">
        <f>180-C10</f>
        <v>96.724990000000005</v>
      </c>
      <c r="R10">
        <f t="shared" si="0"/>
        <v>0.56377699999999997</v>
      </c>
      <c r="S10">
        <f t="shared" si="1"/>
        <v>0.29725099999999999</v>
      </c>
      <c r="U10">
        <f>I8-I10</f>
        <v>-34.230440000000044</v>
      </c>
      <c r="W10" s="2">
        <f>SUM(R2,R6,R8,R11,R13,R14,R16,R18,R20,R25,R26,R28,R31,R33,R34,R38,R39,R41,R44,R46)</f>
        <v>62.427246999999987</v>
      </c>
    </row>
    <row r="11" spans="1:23" x14ac:dyDescent="0.25">
      <c r="A11" s="15" t="s">
        <v>8</v>
      </c>
      <c r="B11" s="10">
        <v>3</v>
      </c>
      <c r="C11" s="3">
        <v>83.371604000000005</v>
      </c>
      <c r="D11" s="3">
        <v>0.23158799999999999</v>
      </c>
      <c r="E11" s="5">
        <v>0</v>
      </c>
      <c r="F11" s="3">
        <v>-2.4604149999999998</v>
      </c>
      <c r="G11" s="3">
        <v>1.2972509999999999</v>
      </c>
      <c r="H11" s="5">
        <v>0</v>
      </c>
      <c r="I11" s="3">
        <v>801.05823299999997</v>
      </c>
      <c r="J11" s="3">
        <v>0.489541</v>
      </c>
      <c r="K11" s="5">
        <v>0</v>
      </c>
      <c r="L11" s="5">
        <v>0</v>
      </c>
      <c r="M11" s="3">
        <v>1</v>
      </c>
      <c r="O11" s="3">
        <f>C11</f>
        <v>83.371604000000005</v>
      </c>
      <c r="P11" s="3"/>
      <c r="R11" s="3">
        <f t="shared" si="0"/>
        <v>2.4604149999999998</v>
      </c>
      <c r="S11" s="3">
        <f t="shared" si="1"/>
        <v>1.2972509999999999</v>
      </c>
      <c r="U11" s="3">
        <f>I8-I11</f>
        <v>0</v>
      </c>
      <c r="W11" t="s">
        <v>60</v>
      </c>
    </row>
    <row r="12" spans="1:23" ht="14.4" thickBot="1" x14ac:dyDescent="0.3">
      <c r="A12" s="14" t="s">
        <v>8</v>
      </c>
      <c r="B12" s="9">
        <v>4</v>
      </c>
      <c r="C12">
        <v>82.699274000000003</v>
      </c>
      <c r="D12">
        <v>0.22972000000000001</v>
      </c>
      <c r="E12" s="5">
        <v>1</v>
      </c>
      <c r="F12">
        <v>5.9663500000000003</v>
      </c>
      <c r="G12">
        <v>1.1864349999999999</v>
      </c>
      <c r="H12" s="5">
        <v>1</v>
      </c>
      <c r="I12">
        <v>718.49385299999994</v>
      </c>
      <c r="J12">
        <v>0.51505999999999996</v>
      </c>
      <c r="K12" s="5">
        <v>1</v>
      </c>
      <c r="L12" s="5">
        <v>0</v>
      </c>
      <c r="M12" s="5">
        <v>0</v>
      </c>
      <c r="O12">
        <f>180-C12</f>
        <v>97.300725999999997</v>
      </c>
      <c r="R12">
        <f t="shared" si="0"/>
        <v>5.9663500000000003</v>
      </c>
      <c r="S12">
        <f t="shared" si="1"/>
        <v>1.1864349999999999</v>
      </c>
      <c r="U12">
        <f>I11-I12</f>
        <v>82.564380000000028</v>
      </c>
      <c r="W12" s="2">
        <f>AVERAGE(O2,O6,O8,O11,O13,O14,O16,O18,O20,O25,O26,O28,O31,O33,O34,O38,O39,O41,O44,O46)</f>
        <v>28.682910050000004</v>
      </c>
    </row>
    <row r="13" spans="1:23" x14ac:dyDescent="0.25">
      <c r="A13" s="15" t="s">
        <v>8</v>
      </c>
      <c r="B13" s="10">
        <v>4</v>
      </c>
      <c r="C13" s="3">
        <v>0.68834200000000001</v>
      </c>
      <c r="D13" s="3">
        <v>1.9120000000000001E-3</v>
      </c>
      <c r="E13" s="5">
        <v>0</v>
      </c>
      <c r="F13" s="3">
        <v>-0.93754700000000002</v>
      </c>
      <c r="G13" s="3">
        <v>-0.18643499999999999</v>
      </c>
      <c r="H13" s="5">
        <v>0</v>
      </c>
      <c r="I13" s="3">
        <v>676.47810200000004</v>
      </c>
      <c r="J13" s="3">
        <v>0.48493999999999998</v>
      </c>
      <c r="K13" s="5">
        <v>0</v>
      </c>
      <c r="L13" s="5">
        <v>0</v>
      </c>
      <c r="M13" s="3">
        <v>1</v>
      </c>
      <c r="O13" s="3">
        <f>C13</f>
        <v>0.68834200000000001</v>
      </c>
      <c r="P13" s="3"/>
      <c r="R13" s="3">
        <f t="shared" si="0"/>
        <v>0.93754700000000002</v>
      </c>
      <c r="S13" s="3">
        <f t="shared" si="1"/>
        <v>0.18643499999999999</v>
      </c>
      <c r="U13" s="3">
        <f>I11-I13</f>
        <v>124.58013099999994</v>
      </c>
      <c r="W13" t="s">
        <v>59</v>
      </c>
    </row>
    <row r="14" spans="1:23" ht="14.4" thickBot="1" x14ac:dyDescent="0.3">
      <c r="A14" s="14" t="s">
        <v>8</v>
      </c>
      <c r="B14" s="11">
        <v>5</v>
      </c>
      <c r="C14" s="4">
        <v>1.1467890000000001</v>
      </c>
      <c r="D14" s="4">
        <v>3.186E-3</v>
      </c>
      <c r="E14" s="5">
        <v>0</v>
      </c>
      <c r="F14" s="4">
        <v>0.20924300000000001</v>
      </c>
      <c r="G14" s="4">
        <v>-3.0291999999999999E-2</v>
      </c>
      <c r="H14" s="5">
        <v>0</v>
      </c>
      <c r="I14" s="4">
        <v>660.00020500000005</v>
      </c>
      <c r="J14" s="4">
        <v>0.480493</v>
      </c>
      <c r="K14" s="5">
        <v>0</v>
      </c>
      <c r="L14" s="5">
        <v>0</v>
      </c>
      <c r="M14" s="4">
        <v>1</v>
      </c>
      <c r="O14">
        <f>C14</f>
        <v>1.1467890000000001</v>
      </c>
      <c r="R14">
        <f t="shared" si="0"/>
        <v>0.20924300000000001</v>
      </c>
      <c r="S14">
        <f t="shared" si="1"/>
        <v>3.0291999999999999E-2</v>
      </c>
      <c r="U14">
        <f>I13-I14</f>
        <v>16.477896999999984</v>
      </c>
      <c r="W14" s="2">
        <f>AVERAGE(F2,F6,F8,F11,F13,F14,F16,F18,F20,F25,F26,F28,F31,F33,F34,F38,F39,F41,F44,F46)</f>
        <v>1.8601760500000002</v>
      </c>
    </row>
    <row r="15" spans="1:23" x14ac:dyDescent="0.25">
      <c r="A15" s="15" t="s">
        <v>8</v>
      </c>
      <c r="B15" s="10">
        <v>5</v>
      </c>
      <c r="C15" s="3">
        <v>92.849343000000005</v>
      </c>
      <c r="D15" s="3">
        <v>0.25791500000000001</v>
      </c>
      <c r="E15" s="5">
        <v>1</v>
      </c>
      <c r="F15" s="3">
        <v>-7.1168319999999996</v>
      </c>
      <c r="G15" s="3">
        <v>1.030292</v>
      </c>
      <c r="H15" s="5">
        <v>1</v>
      </c>
      <c r="I15" s="3">
        <v>713.58841800000005</v>
      </c>
      <c r="J15" s="3">
        <v>0.51950700000000005</v>
      </c>
      <c r="K15" s="5">
        <v>1</v>
      </c>
      <c r="L15" s="5">
        <v>1</v>
      </c>
      <c r="M15" s="3">
        <v>0</v>
      </c>
      <c r="O15" s="3">
        <f>180-C15</f>
        <v>87.150656999999995</v>
      </c>
      <c r="P15" s="3"/>
      <c r="R15" s="3">
        <f t="shared" si="0"/>
        <v>7.1168319999999996</v>
      </c>
      <c r="S15" s="3">
        <f t="shared" si="1"/>
        <v>1.030292</v>
      </c>
      <c r="U15" s="3">
        <f>I13-I15</f>
        <v>-37.110316000000012</v>
      </c>
      <c r="W15" t="s">
        <v>65</v>
      </c>
    </row>
    <row r="16" spans="1:23" ht="14.4" thickBot="1" x14ac:dyDescent="0.3">
      <c r="A16" s="14" t="s">
        <v>8</v>
      </c>
      <c r="B16" s="11">
        <v>6</v>
      </c>
      <c r="C16" s="4">
        <v>16.056563000000001</v>
      </c>
      <c r="D16" s="4">
        <v>4.4602000000000003E-2</v>
      </c>
      <c r="E16" s="5">
        <v>0</v>
      </c>
      <c r="F16" s="4">
        <v>-1.3757280000000001</v>
      </c>
      <c r="G16" s="4">
        <v>0.235453</v>
      </c>
      <c r="H16" s="5">
        <v>0</v>
      </c>
      <c r="I16" s="4">
        <v>652.02562599999999</v>
      </c>
      <c r="J16" s="4">
        <v>0.49696099999999999</v>
      </c>
      <c r="K16" s="5">
        <v>0</v>
      </c>
      <c r="L16" s="5">
        <v>0</v>
      </c>
      <c r="M16" s="4">
        <v>1</v>
      </c>
      <c r="O16">
        <f>C16</f>
        <v>16.056563000000001</v>
      </c>
      <c r="R16">
        <f t="shared" si="0"/>
        <v>1.3757280000000001</v>
      </c>
      <c r="S16">
        <f t="shared" si="1"/>
        <v>0.235453</v>
      </c>
      <c r="U16">
        <f>I14-I16</f>
        <v>7.9745790000000625</v>
      </c>
      <c r="W16" s="2">
        <f>AVERAGE(R2,R6,R8,R11,R13,R14,R16,R18,R20,R25,R26,R28,R31,R33,R34,R38,R39,R41,R44,R46)</f>
        <v>3.1213623499999992</v>
      </c>
    </row>
    <row r="17" spans="1:23" x14ac:dyDescent="0.25">
      <c r="A17" s="15" t="s">
        <v>8</v>
      </c>
      <c r="B17" s="10">
        <v>6</v>
      </c>
      <c r="C17" s="3">
        <v>88.500522000000004</v>
      </c>
      <c r="D17" s="3">
        <v>0.245835</v>
      </c>
      <c r="E17" s="5">
        <v>1</v>
      </c>
      <c r="F17" s="3">
        <v>-4.4671589999999997</v>
      </c>
      <c r="G17" s="3">
        <v>0.76454699999999998</v>
      </c>
      <c r="H17" s="5">
        <v>1</v>
      </c>
      <c r="I17" s="3">
        <v>660.00020500000005</v>
      </c>
      <c r="J17" s="3">
        <v>0.50303900000000001</v>
      </c>
      <c r="K17" s="5">
        <v>1</v>
      </c>
      <c r="L17" s="5">
        <v>1</v>
      </c>
      <c r="M17" s="3">
        <v>0</v>
      </c>
      <c r="O17" s="3">
        <f>180-C17</f>
        <v>91.499477999999996</v>
      </c>
      <c r="P17" s="3"/>
      <c r="R17" s="3">
        <f t="shared" si="0"/>
        <v>4.4671589999999997</v>
      </c>
      <c r="S17" s="3">
        <f t="shared" si="1"/>
        <v>0.76454699999999998</v>
      </c>
      <c r="U17" s="3">
        <f>I14-I17</f>
        <v>0</v>
      </c>
      <c r="W17" t="s">
        <v>61</v>
      </c>
    </row>
    <row r="18" spans="1:23" ht="14.4" thickBot="1" x14ac:dyDescent="0.3">
      <c r="A18" s="14" t="s">
        <v>8</v>
      </c>
      <c r="B18" s="11">
        <v>7</v>
      </c>
      <c r="C18" s="4">
        <v>178.98963599999999</v>
      </c>
      <c r="D18" s="4">
        <v>0.497193</v>
      </c>
      <c r="E18" s="5">
        <v>0</v>
      </c>
      <c r="F18" s="4">
        <v>-0.36536299999999999</v>
      </c>
      <c r="G18" s="4">
        <v>4.7919999999999997E-2</v>
      </c>
      <c r="H18" s="5">
        <v>0</v>
      </c>
      <c r="I18" s="4">
        <v>606.67149199999994</v>
      </c>
      <c r="J18" s="4">
        <v>0.46764099999999997</v>
      </c>
      <c r="K18" s="5">
        <v>0</v>
      </c>
      <c r="L18" s="5">
        <v>0</v>
      </c>
      <c r="M18" s="4">
        <v>1</v>
      </c>
      <c r="O18">
        <f>180-C18</f>
        <v>1.0103640000000098</v>
      </c>
      <c r="R18">
        <f t="shared" si="0"/>
        <v>0.36536299999999999</v>
      </c>
      <c r="S18">
        <f t="shared" si="1"/>
        <v>4.7919999999999997E-2</v>
      </c>
      <c r="U18">
        <f>I16-I18</f>
        <v>45.354134000000045</v>
      </c>
      <c r="W18" s="2"/>
    </row>
    <row r="19" spans="1:23" x14ac:dyDescent="0.25">
      <c r="A19" s="15" t="s">
        <v>8</v>
      </c>
      <c r="B19" s="10">
        <v>7</v>
      </c>
      <c r="C19" s="3">
        <v>85.735810999999998</v>
      </c>
      <c r="D19" s="3">
        <v>0.23815500000000001</v>
      </c>
      <c r="E19" s="5">
        <v>1</v>
      </c>
      <c r="F19" s="3">
        <v>-7.2590589999999997</v>
      </c>
      <c r="G19" s="3">
        <v>0.95208000000000004</v>
      </c>
      <c r="H19" s="5">
        <v>1</v>
      </c>
      <c r="I19" s="3">
        <v>690.63081199999999</v>
      </c>
      <c r="J19" s="3">
        <v>0.53235900000000003</v>
      </c>
      <c r="K19" s="5">
        <v>1</v>
      </c>
      <c r="L19" s="5">
        <v>1</v>
      </c>
      <c r="M19" s="3">
        <v>0</v>
      </c>
      <c r="O19" s="3">
        <f>C19</f>
        <v>85.735810999999998</v>
      </c>
      <c r="P19" s="3"/>
      <c r="R19" s="3">
        <f t="shared" si="0"/>
        <v>7.2590589999999997</v>
      </c>
      <c r="S19" s="3">
        <f t="shared" si="1"/>
        <v>0.95208000000000004</v>
      </c>
      <c r="U19" s="3">
        <f>I16-I19</f>
        <v>-38.605186000000003</v>
      </c>
      <c r="W19" t="s">
        <v>58</v>
      </c>
    </row>
    <row r="20" spans="1:23" ht="14.4" thickBot="1" x14ac:dyDescent="0.3">
      <c r="A20" s="14" t="s">
        <v>8</v>
      </c>
      <c r="B20" s="9">
        <v>8</v>
      </c>
      <c r="C20">
        <v>114.289658</v>
      </c>
      <c r="D20">
        <v>0.317471</v>
      </c>
      <c r="E20" s="5">
        <v>2</v>
      </c>
      <c r="F20">
        <v>5.6369150000000001</v>
      </c>
      <c r="G20">
        <v>2.0282300000000002</v>
      </c>
      <c r="H20" s="5">
        <v>2</v>
      </c>
      <c r="I20">
        <v>550.71845299999995</v>
      </c>
      <c r="J20">
        <v>0.30406</v>
      </c>
      <c r="K20" s="5">
        <v>0</v>
      </c>
      <c r="L20" s="5">
        <v>0</v>
      </c>
      <c r="M20" s="5">
        <v>1</v>
      </c>
      <c r="O20">
        <f>C20</f>
        <v>114.289658</v>
      </c>
      <c r="R20">
        <f t="shared" si="0"/>
        <v>5.6369150000000001</v>
      </c>
      <c r="S20">
        <f t="shared" si="1"/>
        <v>2.0282300000000002</v>
      </c>
      <c r="U20">
        <f>I18-I20</f>
        <v>55.95303899999999</v>
      </c>
      <c r="W20" s="2"/>
    </row>
    <row r="21" spans="1:23" x14ac:dyDescent="0.25">
      <c r="A21" s="14" t="s">
        <v>8</v>
      </c>
      <c r="B21" s="9">
        <v>8</v>
      </c>
      <c r="C21">
        <v>114.344725</v>
      </c>
      <c r="D21">
        <v>0.31762400000000002</v>
      </c>
      <c r="E21" s="5">
        <v>1</v>
      </c>
      <c r="F21">
        <v>-3.8240249999999998</v>
      </c>
      <c r="G21">
        <v>-1.3759300000000001</v>
      </c>
      <c r="H21" s="5">
        <v>1</v>
      </c>
      <c r="I21">
        <v>671.69616599999995</v>
      </c>
      <c r="J21">
        <v>0.37085400000000002</v>
      </c>
      <c r="K21" s="5">
        <v>2</v>
      </c>
      <c r="L21" s="5">
        <v>0</v>
      </c>
      <c r="M21" s="5">
        <v>0</v>
      </c>
      <c r="O21">
        <f>180-C21</f>
        <v>65.655275000000003</v>
      </c>
      <c r="R21">
        <f t="shared" si="0"/>
        <v>3.8240249999999998</v>
      </c>
      <c r="S21">
        <f t="shared" si="1"/>
        <v>1.3759300000000001</v>
      </c>
      <c r="U21">
        <f>I18-I21</f>
        <v>-65.024674000000005</v>
      </c>
      <c r="W21" t="s">
        <v>68</v>
      </c>
    </row>
    <row r="22" spans="1:23" ht="14.4" thickBot="1" x14ac:dyDescent="0.3">
      <c r="A22" s="15" t="s">
        <v>8</v>
      </c>
      <c r="B22" s="10">
        <v>8</v>
      </c>
      <c r="C22" s="3">
        <v>4.9341249999999999</v>
      </c>
      <c r="D22" s="3">
        <v>1.3705999999999999E-2</v>
      </c>
      <c r="E22" s="5">
        <v>0</v>
      </c>
      <c r="F22" s="3">
        <v>0.96633899999999995</v>
      </c>
      <c r="G22" s="3">
        <v>0.34770000000000001</v>
      </c>
      <c r="H22" s="5">
        <v>0</v>
      </c>
      <c r="I22" s="3">
        <v>588.80028300000004</v>
      </c>
      <c r="J22" s="3">
        <v>0.32508599999999999</v>
      </c>
      <c r="K22" s="5">
        <v>1</v>
      </c>
      <c r="L22" s="5">
        <v>0</v>
      </c>
      <c r="M22" s="3">
        <v>0</v>
      </c>
      <c r="O22" s="3">
        <f>C22</f>
        <v>4.9341249999999999</v>
      </c>
      <c r="P22" s="3"/>
      <c r="R22" s="3">
        <f t="shared" si="0"/>
        <v>0.96633899999999995</v>
      </c>
      <c r="S22" s="3">
        <f t="shared" si="1"/>
        <v>0.34770000000000001</v>
      </c>
      <c r="U22" s="3">
        <f>I18-I22</f>
        <v>17.871208999999908</v>
      </c>
      <c r="W22" s="2">
        <v>20</v>
      </c>
    </row>
    <row r="23" spans="1:23" x14ac:dyDescent="0.25">
      <c r="A23" s="14" t="s">
        <v>8</v>
      </c>
      <c r="B23" s="9">
        <v>9</v>
      </c>
      <c r="C23">
        <v>83.069496000000001</v>
      </c>
      <c r="D23">
        <v>0.23074900000000001</v>
      </c>
      <c r="E23" s="5">
        <v>2</v>
      </c>
      <c r="F23">
        <v>1.551158</v>
      </c>
      <c r="G23">
        <v>0.34105099999999999</v>
      </c>
      <c r="H23" s="5">
        <v>1</v>
      </c>
      <c r="I23">
        <v>482.79512099999999</v>
      </c>
      <c r="J23">
        <v>0.31512200000000001</v>
      </c>
      <c r="K23" s="5">
        <v>0</v>
      </c>
      <c r="L23" s="5">
        <v>0</v>
      </c>
      <c r="M23" s="5">
        <v>0</v>
      </c>
      <c r="O23">
        <f>C23</f>
        <v>83.069496000000001</v>
      </c>
      <c r="R23">
        <f t="shared" si="0"/>
        <v>1.551158</v>
      </c>
      <c r="S23">
        <f t="shared" si="1"/>
        <v>0.34105099999999999</v>
      </c>
      <c r="U23">
        <f>I20-I23</f>
        <v>67.923331999999959</v>
      </c>
      <c r="W23" t="s">
        <v>69</v>
      </c>
    </row>
    <row r="24" spans="1:23" ht="14.4" thickBot="1" x14ac:dyDescent="0.3">
      <c r="A24" s="14" t="s">
        <v>8</v>
      </c>
      <c r="B24" s="9">
        <v>9</v>
      </c>
      <c r="C24">
        <v>71.365228999999999</v>
      </c>
      <c r="D24">
        <v>0.198237</v>
      </c>
      <c r="E24" s="5">
        <v>1</v>
      </c>
      <c r="F24">
        <v>-2.8003330000000002</v>
      </c>
      <c r="G24">
        <v>-0.61570599999999998</v>
      </c>
      <c r="H24" s="5">
        <v>0</v>
      </c>
      <c r="I24">
        <v>550.71845299999995</v>
      </c>
      <c r="J24">
        <v>0.359456</v>
      </c>
      <c r="K24" s="5">
        <v>2</v>
      </c>
      <c r="L24" s="5">
        <v>0</v>
      </c>
      <c r="M24" s="5">
        <v>0</v>
      </c>
      <c r="O24">
        <f>C24</f>
        <v>71.365228999999999</v>
      </c>
      <c r="R24">
        <f t="shared" si="0"/>
        <v>2.8003330000000002</v>
      </c>
      <c r="S24">
        <f t="shared" si="1"/>
        <v>0.61570599999999998</v>
      </c>
      <c r="U24">
        <f>I20-I24</f>
        <v>0</v>
      </c>
      <c r="W24" s="2">
        <v>4</v>
      </c>
    </row>
    <row r="25" spans="1:23" x14ac:dyDescent="0.25">
      <c r="A25" s="15" t="s">
        <v>8</v>
      </c>
      <c r="B25" s="10">
        <v>9</v>
      </c>
      <c r="C25" s="3">
        <v>179.83957599999999</v>
      </c>
      <c r="D25" s="3">
        <v>0.499554</v>
      </c>
      <c r="E25" s="5">
        <v>0</v>
      </c>
      <c r="F25" s="3">
        <v>5.7973379999999999</v>
      </c>
      <c r="G25" s="3">
        <v>1.2746550000000001</v>
      </c>
      <c r="H25" s="5">
        <v>2</v>
      </c>
      <c r="I25" s="3">
        <v>498.57606900000002</v>
      </c>
      <c r="J25" s="3">
        <v>0.32542199999999999</v>
      </c>
      <c r="K25" s="5">
        <v>1</v>
      </c>
      <c r="L25" s="5">
        <v>0</v>
      </c>
      <c r="M25" s="3">
        <v>1</v>
      </c>
      <c r="O25" s="3">
        <f>180-C25</f>
        <v>0.16042400000000612</v>
      </c>
      <c r="P25" s="3"/>
      <c r="R25" s="3">
        <f t="shared" si="0"/>
        <v>5.7973379999999999</v>
      </c>
      <c r="S25" s="3">
        <f t="shared" si="1"/>
        <v>1.2746550000000001</v>
      </c>
      <c r="U25" s="3">
        <f>I20-I25</f>
        <v>52.142383999999936</v>
      </c>
      <c r="W25" t="s">
        <v>73</v>
      </c>
    </row>
    <row r="26" spans="1:23" ht="14.4" thickBot="1" x14ac:dyDescent="0.3">
      <c r="A26" s="14" t="s">
        <v>8</v>
      </c>
      <c r="B26" s="9">
        <v>10</v>
      </c>
      <c r="C26">
        <v>177.999257</v>
      </c>
      <c r="D26">
        <v>0.49444199999999999</v>
      </c>
      <c r="E26" s="5">
        <v>0</v>
      </c>
      <c r="F26">
        <v>3.7965960000000001</v>
      </c>
      <c r="G26">
        <v>0.94088499999999997</v>
      </c>
      <c r="H26" s="5">
        <v>1</v>
      </c>
      <c r="I26">
        <v>492.62013400000001</v>
      </c>
      <c r="J26">
        <v>0.45913300000000001</v>
      </c>
      <c r="K26" s="5">
        <v>0</v>
      </c>
      <c r="L26" s="5">
        <v>0</v>
      </c>
      <c r="M26" s="5">
        <v>1</v>
      </c>
      <c r="O26">
        <f>180-C26</f>
        <v>2.0007429999999999</v>
      </c>
      <c r="R26">
        <f t="shared" si="0"/>
        <v>3.7965960000000001</v>
      </c>
      <c r="S26">
        <f t="shared" si="1"/>
        <v>0.94088499999999997</v>
      </c>
      <c r="U26">
        <f>I25-I26</f>
        <v>5.9559350000000109</v>
      </c>
      <c r="W26" s="2">
        <v>5</v>
      </c>
    </row>
    <row r="27" spans="1:23" x14ac:dyDescent="0.25">
      <c r="A27" s="15" t="s">
        <v>8</v>
      </c>
      <c r="B27" s="10">
        <v>10</v>
      </c>
      <c r="C27" s="3">
        <v>74.787229999999994</v>
      </c>
      <c r="D27" s="3">
        <v>0.20774200000000001</v>
      </c>
      <c r="E27" s="5">
        <v>1</v>
      </c>
      <c r="F27" s="3">
        <v>0.238537</v>
      </c>
      <c r="G27" s="3">
        <v>5.9115000000000001E-2</v>
      </c>
      <c r="H27" s="5">
        <v>0</v>
      </c>
      <c r="I27" s="3">
        <v>580.31446700000004</v>
      </c>
      <c r="J27" s="3">
        <v>0.54086699999999999</v>
      </c>
      <c r="K27" s="5">
        <v>1</v>
      </c>
      <c r="L27" s="5">
        <v>0</v>
      </c>
      <c r="M27" s="3">
        <v>0</v>
      </c>
      <c r="O27" s="3">
        <f>C27</f>
        <v>74.787229999999994</v>
      </c>
      <c r="P27" s="3"/>
      <c r="R27" s="3">
        <f t="shared" si="0"/>
        <v>0.238537</v>
      </c>
      <c r="S27" s="3">
        <f t="shared" si="1"/>
        <v>5.9115000000000001E-2</v>
      </c>
      <c r="U27" s="3">
        <f>I25-I27</f>
        <v>-81.738398000000018</v>
      </c>
      <c r="W27" t="s">
        <v>74</v>
      </c>
    </row>
    <row r="28" spans="1:23" ht="14.4" thickBot="1" x14ac:dyDescent="0.3">
      <c r="A28" s="14" t="s">
        <v>8</v>
      </c>
      <c r="B28" s="9">
        <v>11</v>
      </c>
      <c r="C28">
        <v>179.999999</v>
      </c>
      <c r="D28">
        <v>0.5</v>
      </c>
      <c r="E28" s="5">
        <v>0</v>
      </c>
      <c r="F28">
        <v>3.7965960000000001</v>
      </c>
      <c r="G28">
        <v>0.5</v>
      </c>
      <c r="H28" s="5">
        <v>0</v>
      </c>
      <c r="I28">
        <v>470.46082100000001</v>
      </c>
      <c r="J28">
        <v>0.48849599999999999</v>
      </c>
      <c r="K28" s="5">
        <v>0</v>
      </c>
      <c r="L28" s="5">
        <v>0</v>
      </c>
      <c r="M28" s="5">
        <v>1</v>
      </c>
      <c r="O28">
        <f>180-C28</f>
        <v>9.9999999747524271E-7</v>
      </c>
      <c r="R28">
        <f t="shared" si="0"/>
        <v>3.7965960000000001</v>
      </c>
      <c r="S28">
        <f t="shared" si="1"/>
        <v>0.5</v>
      </c>
      <c r="U28">
        <f>I26-I28</f>
        <v>22.159312999999997</v>
      </c>
      <c r="W28" s="2">
        <f>AVERAGE(E2,E6,E8,E11,E13,E14,E16,E18,E20,E25,E26,E28,E31,E33,E34,E38,E39,E41,E44,E46)</f>
        <v>0.3</v>
      </c>
    </row>
    <row r="29" spans="1:23" x14ac:dyDescent="0.25">
      <c r="A29" s="15" t="s">
        <v>8</v>
      </c>
      <c r="B29" s="10">
        <v>11</v>
      </c>
      <c r="C29" s="3">
        <v>88.048261999999994</v>
      </c>
      <c r="D29" s="3">
        <v>0.24457899999999999</v>
      </c>
      <c r="E29" s="5">
        <v>1</v>
      </c>
      <c r="F29" s="3">
        <v>3.7965960000000001</v>
      </c>
      <c r="G29" s="3">
        <v>0.5</v>
      </c>
      <c r="H29" s="5">
        <v>0</v>
      </c>
      <c r="I29" s="3">
        <v>492.61931600000003</v>
      </c>
      <c r="J29" s="3">
        <v>0.51150399999999996</v>
      </c>
      <c r="K29" s="5">
        <v>1</v>
      </c>
      <c r="L29" s="5">
        <v>0</v>
      </c>
      <c r="M29" s="3">
        <v>0</v>
      </c>
      <c r="O29" s="3">
        <f>C29</f>
        <v>88.048261999999994</v>
      </c>
      <c r="P29" s="3"/>
      <c r="R29" s="3">
        <f t="shared" si="0"/>
        <v>3.7965960000000001</v>
      </c>
      <c r="S29" s="3">
        <f t="shared" si="1"/>
        <v>0.5</v>
      </c>
      <c r="U29" s="3">
        <f>I26-I29</f>
        <v>8.1799999998111161E-4</v>
      </c>
      <c r="W29" t="s">
        <v>75</v>
      </c>
    </row>
    <row r="30" spans="1:23" ht="14.4" thickBot="1" x14ac:dyDescent="0.3">
      <c r="A30" s="14" t="s">
        <v>8</v>
      </c>
      <c r="B30" s="9">
        <v>12</v>
      </c>
      <c r="C30">
        <v>103.476068</v>
      </c>
      <c r="D30">
        <v>0.28743400000000002</v>
      </c>
      <c r="E30" s="5">
        <v>1</v>
      </c>
      <c r="F30">
        <v>0.28127400000000002</v>
      </c>
      <c r="G30">
        <v>5.2720000000000003E-2</v>
      </c>
      <c r="H30" s="5">
        <v>0</v>
      </c>
      <c r="I30">
        <v>541.84236499999997</v>
      </c>
      <c r="J30">
        <v>0.57446600000000003</v>
      </c>
      <c r="K30" s="5">
        <v>1</v>
      </c>
      <c r="L30" s="5">
        <v>0</v>
      </c>
      <c r="M30" s="5">
        <v>0</v>
      </c>
      <c r="O30">
        <f>C30</f>
        <v>103.476068</v>
      </c>
      <c r="R30">
        <f t="shared" si="0"/>
        <v>0.28127400000000002</v>
      </c>
      <c r="S30">
        <f t="shared" si="1"/>
        <v>5.2720000000000003E-2</v>
      </c>
      <c r="U30" s="7">
        <f>I28-I30</f>
        <v>-71.381543999999963</v>
      </c>
      <c r="W30" s="2">
        <f>AVERAGE(H2,H6,H8,H11,H13,H14,H16,H18,H20,H25,H26,H28,H31,H33,H34,H38,H39,H41,H44,H46)</f>
        <v>0.65</v>
      </c>
    </row>
    <row r="31" spans="1:23" x14ac:dyDescent="0.25">
      <c r="A31" s="15" t="s">
        <v>8</v>
      </c>
      <c r="B31" s="10">
        <v>12</v>
      </c>
      <c r="C31" s="3">
        <v>178.63008099999999</v>
      </c>
      <c r="D31" s="3">
        <v>0.496195</v>
      </c>
      <c r="E31" s="5">
        <v>0</v>
      </c>
      <c r="F31" s="3">
        <v>5.0539509999999996</v>
      </c>
      <c r="G31" s="3">
        <v>0.94728000000000001</v>
      </c>
      <c r="H31" s="5">
        <v>1</v>
      </c>
      <c r="I31" s="3">
        <v>401.36851799999999</v>
      </c>
      <c r="J31" s="3">
        <v>0.42553400000000002</v>
      </c>
      <c r="K31" s="5">
        <v>0</v>
      </c>
      <c r="L31" s="5">
        <v>0</v>
      </c>
      <c r="M31" s="3">
        <v>1</v>
      </c>
      <c r="O31" s="3">
        <f>180-C31</f>
        <v>1.3699190000000101</v>
      </c>
      <c r="P31" s="3"/>
      <c r="R31" s="3">
        <f t="shared" si="0"/>
        <v>5.0539509999999996</v>
      </c>
      <c r="S31" s="3">
        <f t="shared" si="1"/>
        <v>0.94728000000000001</v>
      </c>
      <c r="U31" s="3">
        <f>I28-I31</f>
        <v>69.092303000000015</v>
      </c>
      <c r="W31" t="s">
        <v>76</v>
      </c>
    </row>
    <row r="32" spans="1:23" ht="14.4" thickBot="1" x14ac:dyDescent="0.3">
      <c r="A32" s="14" t="s">
        <v>8</v>
      </c>
      <c r="B32" s="9">
        <v>13</v>
      </c>
      <c r="C32">
        <v>61.848582999999998</v>
      </c>
      <c r="D32">
        <v>0.17180200000000001</v>
      </c>
      <c r="E32" s="5">
        <v>1</v>
      </c>
      <c r="F32">
        <v>1.4334519999999999</v>
      </c>
      <c r="G32">
        <v>0.20985699999999999</v>
      </c>
      <c r="H32" s="5">
        <v>0</v>
      </c>
      <c r="I32">
        <v>536.66370600000005</v>
      </c>
      <c r="J32">
        <v>0.58900200000000003</v>
      </c>
      <c r="K32" s="5">
        <v>1</v>
      </c>
      <c r="L32" s="5">
        <v>0</v>
      </c>
      <c r="M32" s="5">
        <v>0</v>
      </c>
      <c r="O32">
        <f>C32</f>
        <v>61.848582999999998</v>
      </c>
      <c r="R32">
        <f t="shared" si="0"/>
        <v>1.4334519999999999</v>
      </c>
      <c r="S32">
        <f t="shared" si="1"/>
        <v>0.20985699999999999</v>
      </c>
      <c r="U32" s="7">
        <f>I31-I32</f>
        <v>-135.29518800000005</v>
      </c>
      <c r="W32" s="2">
        <f>AVERAGE(K2,K6,K8,K11,K13,K14,K16,K18,K20,K25,K26,K28,K31,K33,K34,K38,K39,K41,K44,K46)</f>
        <v>0.15</v>
      </c>
    </row>
    <row r="33" spans="1:23" x14ac:dyDescent="0.25">
      <c r="A33" s="15" t="s">
        <v>8</v>
      </c>
      <c r="B33" s="10">
        <v>13</v>
      </c>
      <c r="C33" s="3">
        <v>179.564167</v>
      </c>
      <c r="D33" s="3">
        <v>0.49878899999999998</v>
      </c>
      <c r="E33" s="5">
        <v>0</v>
      </c>
      <c r="F33" s="3">
        <v>5.3971689999999999</v>
      </c>
      <c r="G33" s="3">
        <v>0.79014300000000004</v>
      </c>
      <c r="H33" s="5">
        <v>1</v>
      </c>
      <c r="I33" s="3">
        <v>374.47660000000002</v>
      </c>
      <c r="J33" s="3">
        <v>0.41099799999999997</v>
      </c>
      <c r="K33" s="5">
        <v>0</v>
      </c>
      <c r="L33" s="5">
        <v>0</v>
      </c>
      <c r="M33" s="3">
        <v>1</v>
      </c>
      <c r="O33" s="3">
        <f>180-C33</f>
        <v>0.43583300000000236</v>
      </c>
      <c r="P33" s="3"/>
      <c r="R33" s="3">
        <f t="shared" si="0"/>
        <v>5.3971689999999999</v>
      </c>
      <c r="S33" s="3">
        <f t="shared" si="1"/>
        <v>0.79014300000000004</v>
      </c>
      <c r="U33" s="3">
        <f>I31-I33</f>
        <v>26.891917999999976</v>
      </c>
    </row>
    <row r="34" spans="1:23" x14ac:dyDescent="0.25">
      <c r="A34" s="14" t="s">
        <v>8</v>
      </c>
      <c r="B34" s="9">
        <v>14</v>
      </c>
      <c r="C34">
        <v>179.094639</v>
      </c>
      <c r="D34">
        <v>0.49748500000000001</v>
      </c>
      <c r="E34" s="5">
        <v>0</v>
      </c>
      <c r="F34">
        <v>6.30253</v>
      </c>
      <c r="G34">
        <v>1.07226</v>
      </c>
      <c r="H34" s="5">
        <v>1</v>
      </c>
      <c r="I34">
        <v>371.00580600000001</v>
      </c>
      <c r="J34">
        <v>0.408275</v>
      </c>
      <c r="K34" s="5">
        <v>0</v>
      </c>
      <c r="L34" s="5">
        <v>0</v>
      </c>
      <c r="M34" s="5">
        <v>1</v>
      </c>
      <c r="O34">
        <f>180-C34</f>
        <v>0.90536099999999919</v>
      </c>
      <c r="R34">
        <f t="shared" si="0"/>
        <v>6.30253</v>
      </c>
      <c r="S34">
        <f t="shared" si="1"/>
        <v>1.07226</v>
      </c>
      <c r="U34" s="7">
        <f>I33-I34</f>
        <v>3.4707940000000121</v>
      </c>
    </row>
    <row r="35" spans="1:23" x14ac:dyDescent="0.25">
      <c r="A35" s="15" t="s">
        <v>8</v>
      </c>
      <c r="B35" s="10">
        <v>14</v>
      </c>
      <c r="C35" s="3">
        <v>97.884573000000003</v>
      </c>
      <c r="D35" s="3">
        <v>0.27190199999999998</v>
      </c>
      <c r="E35" s="5">
        <v>1</v>
      </c>
      <c r="F35" s="3">
        <v>-0.42473</v>
      </c>
      <c r="G35" s="3">
        <v>-7.2260000000000005E-2</v>
      </c>
      <c r="H35" s="5">
        <v>0</v>
      </c>
      <c r="I35" s="3">
        <v>537.70918600000005</v>
      </c>
      <c r="J35" s="3">
        <v>0.59172499999999995</v>
      </c>
      <c r="K35" s="5">
        <v>1</v>
      </c>
      <c r="L35" s="5">
        <v>0</v>
      </c>
      <c r="M35" s="3">
        <v>0</v>
      </c>
      <c r="O35" s="3">
        <f>180-C35</f>
        <v>82.115426999999997</v>
      </c>
      <c r="P35" s="3"/>
      <c r="R35" s="3">
        <f t="shared" si="0"/>
        <v>0.42473</v>
      </c>
      <c r="S35" s="3">
        <f t="shared" si="1"/>
        <v>7.2260000000000005E-2</v>
      </c>
      <c r="U35" s="3">
        <f>I323-I35</f>
        <v>-67.248365000000035</v>
      </c>
    </row>
    <row r="36" spans="1:23" x14ac:dyDescent="0.25">
      <c r="A36" s="14" t="s">
        <v>8</v>
      </c>
      <c r="B36" s="9">
        <v>15</v>
      </c>
      <c r="C36">
        <v>178.77573000000001</v>
      </c>
      <c r="D36">
        <v>0.49659900000000001</v>
      </c>
      <c r="E36" s="5">
        <v>0</v>
      </c>
      <c r="F36">
        <v>7.5267989999999996</v>
      </c>
      <c r="G36">
        <v>1.224542</v>
      </c>
      <c r="H36" s="5">
        <v>2</v>
      </c>
      <c r="I36">
        <v>372.85960799999998</v>
      </c>
      <c r="J36">
        <v>0.31792999999999999</v>
      </c>
      <c r="K36" s="5">
        <v>1</v>
      </c>
      <c r="L36" s="5">
        <v>0</v>
      </c>
      <c r="M36" s="5">
        <v>0</v>
      </c>
      <c r="O36" s="5">
        <f>180-C36</f>
        <v>1.22426999999999</v>
      </c>
      <c r="R36">
        <f t="shared" si="0"/>
        <v>7.5267989999999996</v>
      </c>
      <c r="S36">
        <f t="shared" si="1"/>
        <v>1.224542</v>
      </c>
      <c r="U36" s="7">
        <f>I34-I36</f>
        <v>-1.8538019999999733</v>
      </c>
    </row>
    <row r="37" spans="1:23" x14ac:dyDescent="0.25">
      <c r="A37" s="14" t="s">
        <v>8</v>
      </c>
      <c r="B37" s="9">
        <v>15</v>
      </c>
      <c r="C37">
        <v>107.729952</v>
      </c>
      <c r="D37">
        <v>0.29925000000000002</v>
      </c>
      <c r="E37" s="5">
        <v>1</v>
      </c>
      <c r="F37">
        <v>1.9459010000000001</v>
      </c>
      <c r="G37">
        <v>0.31657999999999997</v>
      </c>
      <c r="H37" s="5">
        <v>1</v>
      </c>
      <c r="I37">
        <v>490.24276099999997</v>
      </c>
      <c r="J37">
        <v>0.41802</v>
      </c>
      <c r="K37" s="5">
        <v>2</v>
      </c>
      <c r="L37" s="5">
        <v>0</v>
      </c>
      <c r="M37" s="5">
        <v>0</v>
      </c>
      <c r="O37" s="5">
        <f>180-C37</f>
        <v>72.270048000000003</v>
      </c>
      <c r="R37">
        <f t="shared" si="0"/>
        <v>1.9459010000000001</v>
      </c>
      <c r="S37">
        <f t="shared" si="1"/>
        <v>0.31657999999999997</v>
      </c>
      <c r="U37" s="7">
        <f>I34-I37</f>
        <v>-119.23695499999997</v>
      </c>
    </row>
    <row r="38" spans="1:23" x14ac:dyDescent="0.25">
      <c r="A38" s="15" t="s">
        <v>8</v>
      </c>
      <c r="B38" s="10">
        <v>15</v>
      </c>
      <c r="C38" s="3">
        <v>94.678769000000003</v>
      </c>
      <c r="D38" s="3">
        <v>0.26299699999999998</v>
      </c>
      <c r="E38" s="5">
        <v>2</v>
      </c>
      <c r="F38" s="3">
        <v>-3.3260740000000002</v>
      </c>
      <c r="G38" s="3">
        <v>-0.54112199999999999</v>
      </c>
      <c r="H38" s="5">
        <v>0</v>
      </c>
      <c r="I38" s="3">
        <v>309.67103800000001</v>
      </c>
      <c r="J38" s="3">
        <v>0.26405000000000001</v>
      </c>
      <c r="K38" s="5">
        <v>0</v>
      </c>
      <c r="L38" s="5">
        <v>0</v>
      </c>
      <c r="M38" s="3">
        <v>1</v>
      </c>
      <c r="O38" s="6">
        <f>C38</f>
        <v>94.678769000000003</v>
      </c>
      <c r="P38" s="3"/>
      <c r="R38" s="3">
        <f t="shared" si="0"/>
        <v>3.3260740000000002</v>
      </c>
      <c r="S38" s="3">
        <f t="shared" si="1"/>
        <v>0.54112199999999999</v>
      </c>
      <c r="U38" s="3">
        <f>I34-I38</f>
        <v>61.334767999999997</v>
      </c>
    </row>
    <row r="39" spans="1:23" x14ac:dyDescent="0.25">
      <c r="A39" s="14" t="s">
        <v>8</v>
      </c>
      <c r="B39" s="9">
        <v>16</v>
      </c>
      <c r="C39">
        <v>177.72059400000001</v>
      </c>
      <c r="D39">
        <v>0.493668</v>
      </c>
      <c r="E39" s="5">
        <v>0</v>
      </c>
      <c r="F39">
        <v>-1.0466679999999999</v>
      </c>
      <c r="G39">
        <v>0.113052</v>
      </c>
      <c r="H39" s="5">
        <v>0</v>
      </c>
      <c r="I39">
        <v>295.99066299999998</v>
      </c>
      <c r="J39">
        <v>0.501691</v>
      </c>
      <c r="K39" s="5">
        <v>1</v>
      </c>
      <c r="L39" s="5">
        <v>0</v>
      </c>
      <c r="M39" s="5">
        <v>1</v>
      </c>
      <c r="O39" s="5">
        <f>180-C39</f>
        <v>2.2794059999999945</v>
      </c>
      <c r="R39">
        <f t="shared" si="0"/>
        <v>1.0466679999999999</v>
      </c>
      <c r="S39">
        <f t="shared" si="1"/>
        <v>0.113052</v>
      </c>
      <c r="U39" s="7">
        <f>I38-I39</f>
        <v>13.680375000000026</v>
      </c>
    </row>
    <row r="40" spans="1:23" x14ac:dyDescent="0.25">
      <c r="A40" s="15" t="s">
        <v>8</v>
      </c>
      <c r="B40" s="10">
        <v>16</v>
      </c>
      <c r="C40" s="3">
        <v>64.110607999999999</v>
      </c>
      <c r="D40" s="3">
        <v>0.17808499999999999</v>
      </c>
      <c r="E40" s="5">
        <v>1</v>
      </c>
      <c r="F40" s="3">
        <v>-8.2116349999999994</v>
      </c>
      <c r="G40" s="3">
        <v>0.88694799999999996</v>
      </c>
      <c r="H40" s="5">
        <v>1</v>
      </c>
      <c r="I40" s="3">
        <v>293.99509</v>
      </c>
      <c r="J40" s="3">
        <v>0.498309</v>
      </c>
      <c r="K40" s="5">
        <v>0</v>
      </c>
      <c r="L40" s="5">
        <v>1</v>
      </c>
      <c r="M40" s="3">
        <v>0</v>
      </c>
      <c r="O40" s="3">
        <f>C40</f>
        <v>64.110607999999999</v>
      </c>
      <c r="P40" s="3"/>
      <c r="R40" s="3">
        <f t="shared" si="0"/>
        <v>8.2116349999999994</v>
      </c>
      <c r="S40" s="3">
        <f t="shared" si="1"/>
        <v>0.88694799999999996</v>
      </c>
      <c r="U40" s="3">
        <f>I38-I40</f>
        <v>15.675948000000005</v>
      </c>
    </row>
    <row r="41" spans="1:23" x14ac:dyDescent="0.25">
      <c r="A41" s="14" t="s">
        <v>8</v>
      </c>
      <c r="B41" s="9">
        <v>17</v>
      </c>
      <c r="C41">
        <v>153.412237</v>
      </c>
      <c r="D41">
        <v>0.426145</v>
      </c>
      <c r="E41" s="5">
        <v>0</v>
      </c>
      <c r="F41">
        <v>-2.0879349999999999</v>
      </c>
      <c r="G41">
        <v>-0.36809599999999998</v>
      </c>
      <c r="H41" s="5">
        <v>0</v>
      </c>
      <c r="I41">
        <v>228.920659</v>
      </c>
      <c r="J41">
        <v>0.43508599999999997</v>
      </c>
      <c r="K41" s="5">
        <v>0</v>
      </c>
      <c r="L41" s="5">
        <v>0</v>
      </c>
      <c r="M41" s="5">
        <v>1</v>
      </c>
      <c r="O41">
        <f>180-C41</f>
        <v>26.587762999999995</v>
      </c>
      <c r="R41">
        <f t="shared" si="0"/>
        <v>2.0879349999999999</v>
      </c>
      <c r="S41">
        <f t="shared" si="1"/>
        <v>0.36809599999999998</v>
      </c>
      <c r="U41" s="7">
        <f>I39-I41</f>
        <v>67.070003999999983</v>
      </c>
    </row>
    <row r="42" spans="1:23" x14ac:dyDescent="0.25">
      <c r="A42" s="15" t="s">
        <v>8</v>
      </c>
      <c r="B42" s="10">
        <v>17</v>
      </c>
      <c r="C42" s="3">
        <v>85.824586999999994</v>
      </c>
      <c r="D42" s="3">
        <v>0.238402</v>
      </c>
      <c r="E42" s="5">
        <v>1</v>
      </c>
      <c r="F42" s="3">
        <v>7.7602000000000002</v>
      </c>
      <c r="G42" s="3">
        <v>1.368096</v>
      </c>
      <c r="H42" s="5">
        <v>1</v>
      </c>
      <c r="I42" s="3">
        <v>297.22928300000001</v>
      </c>
      <c r="J42" s="3">
        <v>0.56491400000000003</v>
      </c>
      <c r="K42" s="5">
        <v>1</v>
      </c>
      <c r="L42" s="5">
        <v>1</v>
      </c>
      <c r="M42" s="3">
        <v>0</v>
      </c>
      <c r="O42" s="3">
        <f>180-C42</f>
        <v>94.175413000000006</v>
      </c>
      <c r="P42" s="3"/>
      <c r="R42" s="3">
        <f t="shared" si="0"/>
        <v>7.7602000000000002</v>
      </c>
      <c r="S42" s="3">
        <f t="shared" si="1"/>
        <v>1.368096</v>
      </c>
      <c r="U42" s="3">
        <f>I39-I42</f>
        <v>-1.2386200000000258</v>
      </c>
    </row>
    <row r="43" spans="1:23" x14ac:dyDescent="0.25">
      <c r="A43" s="14" t="s">
        <v>8</v>
      </c>
      <c r="B43" s="9">
        <v>18</v>
      </c>
      <c r="C43">
        <v>85.502110000000002</v>
      </c>
      <c r="D43">
        <v>0.23750599999999999</v>
      </c>
      <c r="E43" s="5">
        <v>1</v>
      </c>
      <c r="F43">
        <v>8.7059119999999997</v>
      </c>
      <c r="G43">
        <v>-2.9812159999999999</v>
      </c>
      <c r="H43" s="5">
        <v>2</v>
      </c>
      <c r="I43">
        <v>130.233046</v>
      </c>
      <c r="J43">
        <v>0.29339399999999999</v>
      </c>
      <c r="K43" s="5">
        <v>1</v>
      </c>
      <c r="L43" s="5">
        <v>0</v>
      </c>
      <c r="M43" s="5">
        <v>0</v>
      </c>
      <c r="O43">
        <f>C43</f>
        <v>85.502110000000002</v>
      </c>
      <c r="R43">
        <f t="shared" si="0"/>
        <v>8.7059119999999997</v>
      </c>
      <c r="S43">
        <f t="shared" si="1"/>
        <v>2.9812159999999999</v>
      </c>
      <c r="U43" s="7">
        <f>I41-I43</f>
        <v>98.687612999999999</v>
      </c>
    </row>
    <row r="44" spans="1:23" x14ac:dyDescent="0.25">
      <c r="A44" s="14" t="s">
        <v>8</v>
      </c>
      <c r="B44" s="9">
        <v>18</v>
      </c>
      <c r="C44">
        <v>178.50824</v>
      </c>
      <c r="D44">
        <v>0.49585600000000002</v>
      </c>
      <c r="E44" s="5">
        <v>0</v>
      </c>
      <c r="F44">
        <v>-1.0121329999999999</v>
      </c>
      <c r="G44">
        <v>0.34659000000000001</v>
      </c>
      <c r="H44" s="5">
        <v>0</v>
      </c>
      <c r="I44">
        <v>107.616277</v>
      </c>
      <c r="J44">
        <v>0.24244199999999999</v>
      </c>
      <c r="K44" s="5">
        <v>0</v>
      </c>
      <c r="L44" s="5">
        <v>0</v>
      </c>
      <c r="M44" s="5">
        <v>1</v>
      </c>
      <c r="O44">
        <f>180-C44</f>
        <v>1.4917599999999993</v>
      </c>
      <c r="R44">
        <f t="shared" si="0"/>
        <v>1.0121329999999999</v>
      </c>
      <c r="S44">
        <f t="shared" si="1"/>
        <v>0.34659000000000001</v>
      </c>
      <c r="U44" s="7">
        <f>I41-I44</f>
        <v>121.304382</v>
      </c>
    </row>
    <row r="45" spans="1:23" x14ac:dyDescent="0.25">
      <c r="A45" s="15" t="s">
        <v>8</v>
      </c>
      <c r="B45" s="10">
        <v>18</v>
      </c>
      <c r="C45" s="3">
        <v>94.488615999999993</v>
      </c>
      <c r="D45" s="3">
        <v>0.26246799999999998</v>
      </c>
      <c r="E45" s="5">
        <v>2</v>
      </c>
      <c r="F45" s="3">
        <v>-10.614034999999999</v>
      </c>
      <c r="G45" s="3">
        <v>3.6346250000000002</v>
      </c>
      <c r="H45" s="5">
        <v>1</v>
      </c>
      <c r="I45" s="3">
        <v>206.035347</v>
      </c>
      <c r="J45" s="3">
        <v>0.46416400000000002</v>
      </c>
      <c r="K45" s="5">
        <v>2</v>
      </c>
      <c r="L45" s="5">
        <v>1</v>
      </c>
      <c r="M45" s="3">
        <v>0</v>
      </c>
      <c r="O45" s="3">
        <f>C45</f>
        <v>94.488615999999993</v>
      </c>
      <c r="P45" s="3"/>
      <c r="R45" s="3">
        <f t="shared" si="0"/>
        <v>10.614034999999999</v>
      </c>
      <c r="S45" s="3">
        <f t="shared" si="1"/>
        <v>3.6346250000000002</v>
      </c>
      <c r="U45" s="3">
        <f>I41-I45</f>
        <v>22.885311999999999</v>
      </c>
    </row>
    <row r="46" spans="1:23" x14ac:dyDescent="0.25">
      <c r="A46" s="16" t="s">
        <v>8</v>
      </c>
      <c r="B46" s="12">
        <v>19</v>
      </c>
      <c r="C46" s="7">
        <v>131.41265899999999</v>
      </c>
      <c r="D46" s="7">
        <v>0.365035</v>
      </c>
      <c r="E46" s="5">
        <v>0</v>
      </c>
      <c r="F46" s="7">
        <v>4.2172619999999998</v>
      </c>
      <c r="G46" s="7">
        <v>-1.8967449999999999</v>
      </c>
      <c r="H46" s="5">
        <v>1</v>
      </c>
      <c r="I46" s="7">
        <v>0</v>
      </c>
      <c r="J46" s="7">
        <v>0</v>
      </c>
      <c r="K46" s="5">
        <v>0</v>
      </c>
      <c r="L46" s="5">
        <v>0</v>
      </c>
      <c r="M46" s="5">
        <v>1</v>
      </c>
      <c r="O46">
        <f>180-C46</f>
        <v>48.587341000000009</v>
      </c>
      <c r="R46">
        <f t="shared" si="0"/>
        <v>4.2172619999999998</v>
      </c>
      <c r="S46">
        <f t="shared" si="1"/>
        <v>1.8967449999999999</v>
      </c>
      <c r="U46" s="7">
        <f>I44-I46</f>
        <v>107.616277</v>
      </c>
    </row>
    <row r="47" spans="1:23" ht="14.4" thickBot="1" x14ac:dyDescent="0.3">
      <c r="A47" s="13" t="s">
        <v>8</v>
      </c>
      <c r="B47" s="8">
        <v>19</v>
      </c>
      <c r="C47" s="2">
        <v>53.560907999999998</v>
      </c>
      <c r="D47" s="2">
        <v>0.14878</v>
      </c>
      <c r="E47" s="5">
        <v>1</v>
      </c>
      <c r="F47" s="2">
        <v>-6.4406829999999999</v>
      </c>
      <c r="G47" s="2">
        <v>2.8967450000000001</v>
      </c>
      <c r="H47" s="5">
        <v>0</v>
      </c>
      <c r="I47" s="2">
        <v>131.37076400000001</v>
      </c>
      <c r="J47" s="2">
        <v>1</v>
      </c>
      <c r="K47" s="5">
        <v>1</v>
      </c>
      <c r="L47" s="5">
        <v>1</v>
      </c>
      <c r="M47" s="2">
        <v>0</v>
      </c>
      <c r="O47" s="2">
        <f>C47</f>
        <v>53.560907999999998</v>
      </c>
      <c r="P47" s="2"/>
      <c r="R47" s="2">
        <f t="shared" si="0"/>
        <v>6.4406829999999999</v>
      </c>
      <c r="S47" s="2">
        <f t="shared" si="1"/>
        <v>2.8967450000000001</v>
      </c>
      <c r="U47" s="2">
        <f>I44-I47</f>
        <v>-23.754487000000012</v>
      </c>
      <c r="W47" s="2"/>
    </row>
    <row r="48" spans="1:23" x14ac:dyDescent="0.25">
      <c r="A48" s="14" t="s">
        <v>10</v>
      </c>
      <c r="B48" s="9">
        <v>0</v>
      </c>
      <c r="C48">
        <v>81.096354000000005</v>
      </c>
      <c r="D48">
        <v>0.225268</v>
      </c>
      <c r="E48" s="5">
        <v>1</v>
      </c>
      <c r="F48">
        <v>0.66438299999999995</v>
      </c>
      <c r="G48">
        <v>-0.17471</v>
      </c>
      <c r="H48" s="5">
        <v>0</v>
      </c>
      <c r="I48">
        <v>906.01419299999998</v>
      </c>
      <c r="J48">
        <v>0.48916500000000002</v>
      </c>
      <c r="K48" s="5">
        <v>0</v>
      </c>
      <c r="L48" s="5">
        <v>0</v>
      </c>
      <c r="M48" s="5">
        <v>1</v>
      </c>
      <c r="O48">
        <f>180-C48</f>
        <v>98.903645999999995</v>
      </c>
      <c r="R48">
        <f t="shared" si="0"/>
        <v>0.66438299999999995</v>
      </c>
      <c r="S48">
        <f t="shared" si="1"/>
        <v>0.17471</v>
      </c>
      <c r="U48">
        <f>W49-I48</f>
        <v>78.572757000000024</v>
      </c>
      <c r="W48" s="5" t="s">
        <v>53</v>
      </c>
    </row>
    <row r="49" spans="1:23" ht="14.4" thickBot="1" x14ac:dyDescent="0.3">
      <c r="A49" s="15" t="s">
        <v>10</v>
      </c>
      <c r="B49" s="10">
        <v>0</v>
      </c>
      <c r="C49" s="3">
        <v>0.52467699999999995</v>
      </c>
      <c r="D49" s="3">
        <v>1.457E-3</v>
      </c>
      <c r="E49" s="5">
        <v>0</v>
      </c>
      <c r="F49" s="3">
        <v>-4.4671589999999997</v>
      </c>
      <c r="G49" s="3">
        <v>1.1747099999999999</v>
      </c>
      <c r="H49" s="5">
        <v>1</v>
      </c>
      <c r="I49" s="3">
        <v>946.14992900000004</v>
      </c>
      <c r="J49" s="3">
        <v>0.51083500000000004</v>
      </c>
      <c r="K49" s="5">
        <v>1</v>
      </c>
      <c r="L49" s="5">
        <v>0</v>
      </c>
      <c r="M49" s="3">
        <v>0</v>
      </c>
      <c r="O49" s="3">
        <f>C49</f>
        <v>0.52467699999999995</v>
      </c>
      <c r="P49" s="3"/>
      <c r="R49" s="3">
        <f t="shared" si="0"/>
        <v>4.4671589999999997</v>
      </c>
      <c r="S49" s="3">
        <f t="shared" si="1"/>
        <v>1.1747099999999999</v>
      </c>
      <c r="U49" s="3">
        <f>W49-I49</f>
        <v>38.437020999999959</v>
      </c>
      <c r="W49" s="2">
        <v>984.58695</v>
      </c>
    </row>
    <row r="50" spans="1:23" x14ac:dyDescent="0.25">
      <c r="A50" s="14" t="s">
        <v>10</v>
      </c>
      <c r="B50" s="9">
        <v>1</v>
      </c>
      <c r="C50">
        <v>78.530996999999999</v>
      </c>
      <c r="D50">
        <v>0.218142</v>
      </c>
      <c r="E50" s="5">
        <v>2</v>
      </c>
      <c r="F50">
        <v>-5.8596589999999997</v>
      </c>
      <c r="G50">
        <v>1.5701989999999999</v>
      </c>
      <c r="H50" s="5">
        <v>1</v>
      </c>
      <c r="I50">
        <v>965.93768599999999</v>
      </c>
      <c r="J50">
        <v>0.36188100000000001</v>
      </c>
      <c r="K50" s="5">
        <v>2</v>
      </c>
      <c r="L50" s="5">
        <v>0</v>
      </c>
      <c r="M50" s="5">
        <v>0</v>
      </c>
      <c r="O50">
        <f>180-C50</f>
        <v>101.469003</v>
      </c>
      <c r="R50">
        <f t="shared" si="0"/>
        <v>5.8596589999999997</v>
      </c>
      <c r="S50">
        <f t="shared" si="1"/>
        <v>1.5701989999999999</v>
      </c>
      <c r="U50">
        <f>I48-I50</f>
        <v>-59.923493000000008</v>
      </c>
      <c r="W50" s="56" t="s">
        <v>54</v>
      </c>
    </row>
    <row r="51" spans="1:23" ht="14.4" thickBot="1" x14ac:dyDescent="0.3">
      <c r="A51" s="14" t="s">
        <v>10</v>
      </c>
      <c r="B51" s="9">
        <v>1</v>
      </c>
      <c r="C51">
        <v>177.57391000000001</v>
      </c>
      <c r="D51">
        <v>0.49326100000000001</v>
      </c>
      <c r="E51" s="5">
        <v>0</v>
      </c>
      <c r="F51">
        <v>-1.7617069999999999</v>
      </c>
      <c r="G51">
        <v>0.47208</v>
      </c>
      <c r="H51" s="5">
        <v>0</v>
      </c>
      <c r="I51">
        <v>845.83023800000001</v>
      </c>
      <c r="J51">
        <v>0.316884</v>
      </c>
      <c r="K51" s="5">
        <v>0</v>
      </c>
      <c r="L51" s="5">
        <v>0</v>
      </c>
      <c r="M51" s="5">
        <v>0</v>
      </c>
      <c r="O51">
        <f>180-C51</f>
        <v>2.4260899999999879</v>
      </c>
      <c r="R51">
        <f t="shared" si="0"/>
        <v>1.7617069999999999</v>
      </c>
      <c r="S51">
        <f t="shared" si="1"/>
        <v>0.47208</v>
      </c>
      <c r="U51">
        <f>I48-I51</f>
        <v>60.183954999999969</v>
      </c>
      <c r="W51" s="2">
        <v>1415.918498</v>
      </c>
    </row>
    <row r="52" spans="1:23" x14ac:dyDescent="0.25">
      <c r="A52" s="15" t="s">
        <v>10</v>
      </c>
      <c r="B52" s="10">
        <v>1</v>
      </c>
      <c r="C52" s="3">
        <v>101.470342</v>
      </c>
      <c r="D52" s="3">
        <v>0.281862</v>
      </c>
      <c r="E52" s="5">
        <v>1</v>
      </c>
      <c r="F52" s="3">
        <v>3.8895719999999998</v>
      </c>
      <c r="G52" s="3">
        <v>-1.042279</v>
      </c>
      <c r="H52" s="5">
        <v>2</v>
      </c>
      <c r="I52" s="3">
        <v>857.44229900000005</v>
      </c>
      <c r="J52" s="3">
        <v>0.32123400000000002</v>
      </c>
      <c r="K52" s="5">
        <v>1</v>
      </c>
      <c r="L52" s="5">
        <v>0</v>
      </c>
      <c r="M52" s="3">
        <v>1</v>
      </c>
      <c r="O52" s="3">
        <f>180-C52</f>
        <v>78.529657999999998</v>
      </c>
      <c r="P52" s="3"/>
      <c r="R52" s="3">
        <f t="shared" si="0"/>
        <v>3.8895719999999998</v>
      </c>
      <c r="S52" s="3">
        <f t="shared" si="1"/>
        <v>1.042279</v>
      </c>
      <c r="U52" s="3">
        <f>I48-I52</f>
        <v>48.571893999999929</v>
      </c>
      <c r="W52" t="s">
        <v>56</v>
      </c>
    </row>
    <row r="53" spans="1:23" ht="14.4" thickBot="1" x14ac:dyDescent="0.3">
      <c r="A53" s="14" t="s">
        <v>10</v>
      </c>
      <c r="B53" s="9">
        <v>2</v>
      </c>
      <c r="C53">
        <v>95.425432999999998</v>
      </c>
      <c r="D53">
        <v>0.265071</v>
      </c>
      <c r="E53" s="5">
        <v>1</v>
      </c>
      <c r="F53">
        <v>-3.5763340000000001</v>
      </c>
      <c r="G53">
        <v>15.170317000000001</v>
      </c>
      <c r="H53" s="5">
        <v>1</v>
      </c>
      <c r="I53">
        <v>857.44229900000005</v>
      </c>
      <c r="J53">
        <v>0.34357700000000002</v>
      </c>
      <c r="K53" s="5">
        <v>2</v>
      </c>
      <c r="L53" s="5">
        <v>0</v>
      </c>
      <c r="M53" s="5">
        <v>0</v>
      </c>
      <c r="O53" s="7">
        <f>180-C53</f>
        <v>84.574567000000002</v>
      </c>
      <c r="R53">
        <f t="shared" si="0"/>
        <v>3.5763340000000001</v>
      </c>
      <c r="S53">
        <f t="shared" si="1"/>
        <v>15.170317000000001</v>
      </c>
      <c r="U53">
        <f>I52-I53</f>
        <v>0</v>
      </c>
      <c r="W53" s="2"/>
    </row>
    <row r="54" spans="1:23" x14ac:dyDescent="0.25">
      <c r="A54" s="14" t="s">
        <v>10</v>
      </c>
      <c r="B54" s="9">
        <v>2</v>
      </c>
      <c r="C54">
        <v>178.83574300000001</v>
      </c>
      <c r="D54">
        <v>0.49676599999999999</v>
      </c>
      <c r="E54" s="5">
        <v>0</v>
      </c>
      <c r="F54">
        <v>5.0538290000000003</v>
      </c>
      <c r="G54">
        <v>-21.437646000000001</v>
      </c>
      <c r="H54" s="5">
        <v>2</v>
      </c>
      <c r="I54">
        <v>801.05823299999997</v>
      </c>
      <c r="J54">
        <v>0.32098399999999999</v>
      </c>
      <c r="K54" s="5">
        <v>0</v>
      </c>
      <c r="L54" s="5">
        <v>0</v>
      </c>
      <c r="M54" s="5">
        <v>1</v>
      </c>
      <c r="O54" s="7">
        <f>180-C54</f>
        <v>1.1642569999999921</v>
      </c>
      <c r="R54">
        <f t="shared" si="0"/>
        <v>5.0538290000000003</v>
      </c>
      <c r="S54">
        <f t="shared" si="1"/>
        <v>21.437646000000001</v>
      </c>
      <c r="U54">
        <f>I52-I54</f>
        <v>56.384066000000075</v>
      </c>
      <c r="W54" t="s">
        <v>57</v>
      </c>
    </row>
    <row r="55" spans="1:23" ht="14.4" thickBot="1" x14ac:dyDescent="0.3">
      <c r="A55" s="15" t="s">
        <v>10</v>
      </c>
      <c r="B55" s="10">
        <v>2</v>
      </c>
      <c r="C55" s="3">
        <v>95.385687000000004</v>
      </c>
      <c r="D55" s="3">
        <v>0.26495999999999997</v>
      </c>
      <c r="E55" s="5">
        <v>2</v>
      </c>
      <c r="F55" s="3">
        <v>-1.7132400000000001</v>
      </c>
      <c r="G55" s="3">
        <v>7.2673290000000001</v>
      </c>
      <c r="H55" s="5">
        <v>0</v>
      </c>
      <c r="I55" s="3">
        <v>837.13282900000002</v>
      </c>
      <c r="J55" s="3">
        <v>0.33543899999999999</v>
      </c>
      <c r="K55" s="5">
        <v>1</v>
      </c>
      <c r="L55" s="5">
        <v>0</v>
      </c>
      <c r="M55" s="3">
        <v>0</v>
      </c>
      <c r="O55" s="3">
        <f>C55</f>
        <v>95.385687000000004</v>
      </c>
      <c r="P55" s="3"/>
      <c r="R55" s="3">
        <f t="shared" si="0"/>
        <v>1.7132400000000001</v>
      </c>
      <c r="S55" s="3">
        <f t="shared" si="1"/>
        <v>7.2673290000000001</v>
      </c>
      <c r="U55" s="3">
        <f>I52-I55</f>
        <v>20.309470000000033</v>
      </c>
      <c r="W55" s="2">
        <f>SUM(F48,F52,F54,F57,F58,F62,F64,F67,F70,F71,F74,F75,F79,F80,F82,F85,F87)</f>
        <v>37.548258000000004</v>
      </c>
    </row>
    <row r="56" spans="1:23" x14ac:dyDescent="0.25">
      <c r="A56" s="14" t="s">
        <v>10</v>
      </c>
      <c r="B56" s="9">
        <v>3</v>
      </c>
      <c r="C56">
        <v>83.275009999999995</v>
      </c>
      <c r="D56">
        <v>0.231319</v>
      </c>
      <c r="E56" s="5">
        <v>1</v>
      </c>
      <c r="F56">
        <v>0.56377699999999997</v>
      </c>
      <c r="G56">
        <v>-0.53080799999999995</v>
      </c>
      <c r="H56" s="5">
        <v>1</v>
      </c>
      <c r="I56">
        <v>835.28867300000002</v>
      </c>
      <c r="J56">
        <v>0.52598199999999995</v>
      </c>
      <c r="K56" s="5">
        <v>1</v>
      </c>
      <c r="L56" s="5">
        <v>0</v>
      </c>
      <c r="M56" s="5">
        <v>0</v>
      </c>
      <c r="O56">
        <f>180-C56</f>
        <v>96.724990000000005</v>
      </c>
      <c r="R56">
        <f t="shared" si="0"/>
        <v>0.56377699999999997</v>
      </c>
      <c r="S56">
        <f t="shared" si="1"/>
        <v>0.53080799999999995</v>
      </c>
      <c r="U56">
        <f>I54-I56</f>
        <v>-34.230440000000044</v>
      </c>
      <c r="W56" t="s">
        <v>64</v>
      </c>
    </row>
    <row r="57" spans="1:23" ht="14.4" thickBot="1" x14ac:dyDescent="0.3">
      <c r="A57" s="15" t="s">
        <v>10</v>
      </c>
      <c r="B57" s="10">
        <v>3</v>
      </c>
      <c r="C57" s="3">
        <v>83.371604000000005</v>
      </c>
      <c r="D57" s="3">
        <v>0.23158799999999999</v>
      </c>
      <c r="E57" s="5">
        <v>0</v>
      </c>
      <c r="F57" s="3">
        <v>-1.625888</v>
      </c>
      <c r="G57" s="3">
        <v>1.5308079999999999</v>
      </c>
      <c r="H57" s="5">
        <v>0</v>
      </c>
      <c r="I57" s="3">
        <v>752.76597300000003</v>
      </c>
      <c r="J57" s="3">
        <v>0.47401799999999999</v>
      </c>
      <c r="K57" s="5">
        <v>0</v>
      </c>
      <c r="L57" s="5">
        <v>0</v>
      </c>
      <c r="M57" s="3">
        <v>1</v>
      </c>
      <c r="O57" s="3">
        <f>C57</f>
        <v>83.371604000000005</v>
      </c>
      <c r="P57" s="3"/>
      <c r="R57" s="3">
        <f t="shared" si="0"/>
        <v>1.625888</v>
      </c>
      <c r="S57" s="3">
        <f t="shared" si="1"/>
        <v>1.5308079999999999</v>
      </c>
      <c r="U57" s="3">
        <f>I54-I57</f>
        <v>48.292259999999942</v>
      </c>
      <c r="W57" s="2">
        <f>SUM(R48,R52,R54,R57,R58,R62,R64,R67,R70,R71,R74,R75,R79,R80,R82,R85,R87)</f>
        <v>60.083269999999992</v>
      </c>
    </row>
    <row r="58" spans="1:23" x14ac:dyDescent="0.25">
      <c r="A58" s="14" t="s">
        <v>10</v>
      </c>
      <c r="B58" s="9">
        <v>4</v>
      </c>
      <c r="C58">
        <v>82.699274000000003</v>
      </c>
      <c r="D58">
        <v>0.22972000000000001</v>
      </c>
      <c r="E58" s="5">
        <v>1</v>
      </c>
      <c r="F58">
        <v>5.9663500000000003</v>
      </c>
      <c r="G58">
        <v>1.1864349999999999</v>
      </c>
      <c r="H58" s="5">
        <v>1</v>
      </c>
      <c r="I58">
        <v>718.49385299999994</v>
      </c>
      <c r="J58">
        <v>0.51505999999999996</v>
      </c>
      <c r="K58" s="5">
        <v>1</v>
      </c>
      <c r="L58" s="5">
        <v>0</v>
      </c>
      <c r="M58" s="5">
        <v>1</v>
      </c>
      <c r="O58">
        <f>180-C58</f>
        <v>97.300725999999997</v>
      </c>
      <c r="R58">
        <f t="shared" si="0"/>
        <v>5.9663500000000003</v>
      </c>
      <c r="S58">
        <f t="shared" si="1"/>
        <v>1.1864349999999999</v>
      </c>
      <c r="U58">
        <f>I57-I58</f>
        <v>34.272120000000086</v>
      </c>
      <c r="W58" t="s">
        <v>60</v>
      </c>
    </row>
    <row r="59" spans="1:23" ht="14.4" thickBot="1" x14ac:dyDescent="0.3">
      <c r="A59" s="15" t="s">
        <v>10</v>
      </c>
      <c r="B59" s="10">
        <v>4</v>
      </c>
      <c r="C59" s="3">
        <v>0.68834200000000001</v>
      </c>
      <c r="D59" s="3">
        <v>1.9120000000000001E-3</v>
      </c>
      <c r="E59" s="5">
        <v>0</v>
      </c>
      <c r="F59" s="3">
        <v>-0.93754700000000002</v>
      </c>
      <c r="G59" s="3">
        <v>-0.18643499999999999</v>
      </c>
      <c r="H59" s="5">
        <v>0</v>
      </c>
      <c r="I59" s="3">
        <v>676.47810200000004</v>
      </c>
      <c r="J59" s="3">
        <v>0.48493999999999998</v>
      </c>
      <c r="K59" s="5">
        <v>0</v>
      </c>
      <c r="L59" s="5">
        <v>0</v>
      </c>
      <c r="M59" s="3">
        <v>0</v>
      </c>
      <c r="O59" s="3">
        <f>C59</f>
        <v>0.68834200000000001</v>
      </c>
      <c r="P59" s="3"/>
      <c r="R59" s="3">
        <f t="shared" si="0"/>
        <v>0.93754700000000002</v>
      </c>
      <c r="S59" s="3">
        <f t="shared" si="1"/>
        <v>0.18643499999999999</v>
      </c>
      <c r="U59" s="3">
        <f>I57-I59</f>
        <v>76.287870999999996</v>
      </c>
      <c r="W59" s="2">
        <f>AVERAGE(O48,O52,O54,O57,O58,O62,O64,O67,O70,O71,O74,O75,O79,O80,O82,O85,O87)</f>
        <v>56.776661294117645</v>
      </c>
    </row>
    <row r="60" spans="1:23" x14ac:dyDescent="0.25">
      <c r="A60" s="14" t="s">
        <v>10</v>
      </c>
      <c r="B60" s="9">
        <v>5</v>
      </c>
      <c r="C60">
        <v>102.883488</v>
      </c>
      <c r="D60">
        <v>0.28578700000000001</v>
      </c>
      <c r="E60" s="5">
        <v>2</v>
      </c>
      <c r="F60">
        <v>4.7658199999999997</v>
      </c>
      <c r="G60">
        <v>0.32342700000000002</v>
      </c>
      <c r="H60" s="5">
        <v>0</v>
      </c>
      <c r="I60">
        <v>718.49385299999994</v>
      </c>
      <c r="J60">
        <v>0.33789000000000002</v>
      </c>
      <c r="K60" s="5">
        <v>1</v>
      </c>
      <c r="L60" s="5">
        <v>0</v>
      </c>
      <c r="M60" s="5">
        <v>0</v>
      </c>
      <c r="O60">
        <f>C60</f>
        <v>102.883488</v>
      </c>
      <c r="R60">
        <f t="shared" si="0"/>
        <v>4.7658199999999997</v>
      </c>
      <c r="S60">
        <f t="shared" si="1"/>
        <v>0.32342700000000002</v>
      </c>
      <c r="U60">
        <f>I58-I60</f>
        <v>0</v>
      </c>
      <c r="W60" t="s">
        <v>59</v>
      </c>
    </row>
    <row r="61" spans="1:23" ht="14.4" thickBot="1" x14ac:dyDescent="0.3">
      <c r="A61" s="14" t="s">
        <v>10</v>
      </c>
      <c r="B61" s="9">
        <v>5</v>
      </c>
      <c r="C61">
        <v>77.095218000000003</v>
      </c>
      <c r="D61">
        <v>0.21415300000000001</v>
      </c>
      <c r="E61" s="5">
        <v>1</v>
      </c>
      <c r="F61">
        <v>4.7658199999999997</v>
      </c>
      <c r="G61">
        <v>0.32342700000000002</v>
      </c>
      <c r="H61" s="5">
        <v>0</v>
      </c>
      <c r="I61">
        <v>718.49385299999994</v>
      </c>
      <c r="J61">
        <v>0.33789000000000002</v>
      </c>
      <c r="K61" s="5">
        <v>1</v>
      </c>
      <c r="L61" s="5">
        <v>0</v>
      </c>
      <c r="M61" s="5">
        <v>0</v>
      </c>
      <c r="O61">
        <f>C61</f>
        <v>77.095218000000003</v>
      </c>
      <c r="R61">
        <f t="shared" si="0"/>
        <v>4.7658199999999997</v>
      </c>
      <c r="S61">
        <f t="shared" si="1"/>
        <v>0.32342700000000002</v>
      </c>
      <c r="U61">
        <f>I58-I61</f>
        <v>0</v>
      </c>
      <c r="W61" s="2">
        <f>AVERAGE(F48,F52,F54,F57,F58,F62,F64,F67,F70,F71,F74,F75,F79,F80,F82,F85,F87)</f>
        <v>2.2087210588235298</v>
      </c>
    </row>
    <row r="62" spans="1:23" x14ac:dyDescent="0.25">
      <c r="A62" s="15" t="s">
        <v>10</v>
      </c>
      <c r="B62" s="10">
        <v>5</v>
      </c>
      <c r="C62" s="3">
        <v>179.23737199999999</v>
      </c>
      <c r="D62" s="3">
        <v>0.49788199999999999</v>
      </c>
      <c r="E62" s="5">
        <v>0</v>
      </c>
      <c r="F62" s="3">
        <v>5.203722</v>
      </c>
      <c r="G62" s="3">
        <v>0.35314499999999999</v>
      </c>
      <c r="H62" s="5">
        <v>1</v>
      </c>
      <c r="I62" s="3">
        <v>689.42425400000002</v>
      </c>
      <c r="J62" s="3">
        <v>0.32422000000000001</v>
      </c>
      <c r="K62" s="5">
        <v>0</v>
      </c>
      <c r="L62" s="5">
        <v>0</v>
      </c>
      <c r="M62" s="3">
        <v>1</v>
      </c>
      <c r="O62" s="3">
        <f>180-C62</f>
        <v>0.76262800000000652</v>
      </c>
      <c r="P62" s="3"/>
      <c r="R62" s="3">
        <f t="shared" si="0"/>
        <v>5.203722</v>
      </c>
      <c r="S62" s="3">
        <f t="shared" si="1"/>
        <v>0.35314499999999999</v>
      </c>
      <c r="U62" s="3">
        <f>I58-I62</f>
        <v>29.069598999999926</v>
      </c>
      <c r="W62" t="s">
        <v>65</v>
      </c>
    </row>
    <row r="63" spans="1:23" ht="14.4" thickBot="1" x14ac:dyDescent="0.3">
      <c r="A63" s="14" t="s">
        <v>10</v>
      </c>
      <c r="B63" s="9">
        <v>6</v>
      </c>
      <c r="C63">
        <v>75.884007999999994</v>
      </c>
      <c r="D63">
        <v>0.210789</v>
      </c>
      <c r="E63" s="5">
        <v>1</v>
      </c>
      <c r="F63">
        <v>1.457209</v>
      </c>
      <c r="G63">
        <v>0.22502800000000001</v>
      </c>
      <c r="H63" s="5">
        <v>1</v>
      </c>
      <c r="I63">
        <v>772.11550899999997</v>
      </c>
      <c r="J63">
        <v>0.38262000000000002</v>
      </c>
      <c r="K63" s="5">
        <v>2</v>
      </c>
      <c r="L63" s="5">
        <v>0</v>
      </c>
      <c r="M63" s="5">
        <v>0</v>
      </c>
      <c r="O63">
        <f>C63</f>
        <v>75.884007999999994</v>
      </c>
      <c r="R63">
        <f t="shared" si="0"/>
        <v>1.457209</v>
      </c>
      <c r="S63">
        <f t="shared" si="1"/>
        <v>0.22502800000000001</v>
      </c>
      <c r="U63">
        <f>I62-I63</f>
        <v>-82.691254999999956</v>
      </c>
      <c r="W63" s="2">
        <f>AVERAGE(R48,R52,R54,R57,R58,R62,R64,R67,R70,R71,R74,R75,R79,R80,R82,R85,R87)</f>
        <v>3.5343099999999996</v>
      </c>
    </row>
    <row r="64" spans="1:23" x14ac:dyDescent="0.25">
      <c r="A64" s="14" t="s">
        <v>10</v>
      </c>
      <c r="B64" s="9">
        <v>6</v>
      </c>
      <c r="C64">
        <v>179.81625700000001</v>
      </c>
      <c r="D64">
        <v>0.49948999999999999</v>
      </c>
      <c r="E64" s="5">
        <v>0</v>
      </c>
      <c r="F64">
        <v>5.3874649999999997</v>
      </c>
      <c r="G64">
        <v>0.83195300000000005</v>
      </c>
      <c r="H64" s="5">
        <v>2</v>
      </c>
      <c r="I64">
        <v>665.53831400000001</v>
      </c>
      <c r="J64">
        <v>0.32980599999999999</v>
      </c>
      <c r="K64" s="5">
        <v>1</v>
      </c>
      <c r="L64" s="5">
        <v>0</v>
      </c>
      <c r="M64" s="5">
        <v>1</v>
      </c>
      <c r="O64">
        <f>180-C64</f>
        <v>0.18374299999999266</v>
      </c>
      <c r="R64">
        <f t="shared" si="0"/>
        <v>5.3874649999999997</v>
      </c>
      <c r="S64">
        <f t="shared" si="1"/>
        <v>0.83195300000000005</v>
      </c>
      <c r="U64">
        <f>I62-I64</f>
        <v>23.885940000000005</v>
      </c>
      <c r="W64" t="s">
        <v>61</v>
      </c>
    </row>
    <row r="65" spans="1:23" ht="14.4" thickBot="1" x14ac:dyDescent="0.3">
      <c r="A65" s="15" t="s">
        <v>10</v>
      </c>
      <c r="B65" s="10">
        <v>6</v>
      </c>
      <c r="C65" s="3">
        <v>75.981424000000004</v>
      </c>
      <c r="D65" s="3">
        <v>0.21106</v>
      </c>
      <c r="E65" s="5">
        <v>2</v>
      </c>
      <c r="F65" s="3">
        <v>-0.36898599999999998</v>
      </c>
      <c r="G65" s="3">
        <v>-5.6980000000000003E-2</v>
      </c>
      <c r="H65" s="5">
        <v>0</v>
      </c>
      <c r="I65" s="3">
        <v>580.31446700000004</v>
      </c>
      <c r="J65" s="3">
        <v>0.287574</v>
      </c>
      <c r="K65" s="5">
        <v>0</v>
      </c>
      <c r="L65" s="5">
        <v>0</v>
      </c>
      <c r="M65" s="3">
        <v>0</v>
      </c>
      <c r="O65" s="3">
        <f>180-C65</f>
        <v>104.018576</v>
      </c>
      <c r="P65" s="3"/>
      <c r="R65" s="3">
        <f t="shared" si="0"/>
        <v>0.36898599999999998</v>
      </c>
      <c r="S65" s="3">
        <f t="shared" si="1"/>
        <v>5.6980000000000003E-2</v>
      </c>
      <c r="U65" s="3">
        <f>I62-I65</f>
        <v>109.10978699999998</v>
      </c>
      <c r="W65" s="2"/>
    </row>
    <row r="66" spans="1:23" x14ac:dyDescent="0.25">
      <c r="A66" s="14" t="s">
        <v>10</v>
      </c>
      <c r="B66" s="9">
        <v>7</v>
      </c>
      <c r="C66">
        <v>72.273421999999997</v>
      </c>
      <c r="D66">
        <v>0.20075999999999999</v>
      </c>
      <c r="E66" s="5">
        <v>1</v>
      </c>
      <c r="F66">
        <v>2.470799</v>
      </c>
      <c r="G66">
        <v>0.27642499999999998</v>
      </c>
      <c r="H66" s="5">
        <v>1</v>
      </c>
      <c r="I66">
        <v>749.01957700000003</v>
      </c>
      <c r="J66">
        <v>0.38310499999999997</v>
      </c>
      <c r="K66" s="5">
        <v>2</v>
      </c>
      <c r="L66" s="5">
        <v>0</v>
      </c>
      <c r="M66" s="5">
        <v>0</v>
      </c>
      <c r="O66">
        <f>C66</f>
        <v>72.273421999999997</v>
      </c>
      <c r="R66">
        <f t="shared" ref="R66:R129" si="2">ABS(F66)</f>
        <v>2.470799</v>
      </c>
      <c r="S66">
        <f t="shared" ref="S66:S129" si="3">ABS(G66)</f>
        <v>0.27642499999999998</v>
      </c>
      <c r="U66">
        <f>I64-I66</f>
        <v>-83.481263000000013</v>
      </c>
      <c r="W66" t="s">
        <v>58</v>
      </c>
    </row>
    <row r="67" spans="1:23" ht="14.4" thickBot="1" x14ac:dyDescent="0.3">
      <c r="A67" s="14" t="s">
        <v>10</v>
      </c>
      <c r="B67" s="9">
        <v>7</v>
      </c>
      <c r="C67">
        <v>72.429017999999999</v>
      </c>
      <c r="D67">
        <v>0.20119200000000001</v>
      </c>
      <c r="E67" s="5">
        <v>2</v>
      </c>
      <c r="F67">
        <v>-0.73535600000000001</v>
      </c>
      <c r="G67">
        <v>-8.2268999999999995E-2</v>
      </c>
      <c r="H67" s="5">
        <v>0</v>
      </c>
      <c r="I67">
        <v>574.93707600000005</v>
      </c>
      <c r="J67">
        <v>0.29406599999999999</v>
      </c>
      <c r="K67" s="5">
        <v>0</v>
      </c>
      <c r="L67" s="5">
        <v>0</v>
      </c>
      <c r="M67" s="5">
        <v>1</v>
      </c>
      <c r="O67">
        <f>180-C67</f>
        <v>107.570982</v>
      </c>
      <c r="R67">
        <f t="shared" si="2"/>
        <v>0.73535600000000001</v>
      </c>
      <c r="S67">
        <f t="shared" si="3"/>
        <v>8.2268999999999995E-2</v>
      </c>
      <c r="U67">
        <f>I64-I67</f>
        <v>90.601237999999967</v>
      </c>
      <c r="W67" s="2"/>
    </row>
    <row r="68" spans="1:23" x14ac:dyDescent="0.25">
      <c r="A68" s="15" t="s">
        <v>10</v>
      </c>
      <c r="B68" s="10">
        <v>7</v>
      </c>
      <c r="C68" s="3">
        <v>7.9190950000000004</v>
      </c>
      <c r="D68" s="3">
        <v>2.1996999999999999E-2</v>
      </c>
      <c r="E68" s="5">
        <v>0</v>
      </c>
      <c r="F68" s="3">
        <v>7.2029610000000002</v>
      </c>
      <c r="G68" s="3">
        <v>0.805844</v>
      </c>
      <c r="H68" s="5">
        <v>2</v>
      </c>
      <c r="I68" s="3">
        <v>631.17364499999996</v>
      </c>
      <c r="J68" s="3">
        <v>0.32282899999999998</v>
      </c>
      <c r="K68" s="5">
        <v>1</v>
      </c>
      <c r="L68" s="5">
        <v>1</v>
      </c>
      <c r="M68" s="3">
        <v>0</v>
      </c>
      <c r="O68" s="3">
        <f>C68</f>
        <v>7.9190950000000004</v>
      </c>
      <c r="P68" s="3"/>
      <c r="R68" s="3">
        <f t="shared" si="2"/>
        <v>7.2029610000000002</v>
      </c>
      <c r="S68" s="3">
        <f t="shared" si="3"/>
        <v>0.805844</v>
      </c>
      <c r="U68" s="3">
        <f>I64-I68</f>
        <v>34.364669000000049</v>
      </c>
      <c r="W68" t="s">
        <v>68</v>
      </c>
    </row>
    <row r="69" spans="1:23" ht="14.4" thickBot="1" x14ac:dyDescent="0.3">
      <c r="A69" s="14" t="s">
        <v>10</v>
      </c>
      <c r="B69" s="9">
        <v>8</v>
      </c>
      <c r="C69">
        <v>168.23978</v>
      </c>
      <c r="D69">
        <v>0.467333</v>
      </c>
      <c r="E69" s="5">
        <v>0</v>
      </c>
      <c r="F69">
        <v>8.1934999999999994E-2</v>
      </c>
      <c r="G69">
        <v>1.2022E-2</v>
      </c>
      <c r="H69" s="5">
        <v>0</v>
      </c>
      <c r="I69">
        <v>541.84236499999997</v>
      </c>
      <c r="J69">
        <v>0.50240099999999999</v>
      </c>
      <c r="K69" s="5">
        <v>1</v>
      </c>
      <c r="L69" s="5">
        <v>0</v>
      </c>
      <c r="M69" s="5">
        <v>0</v>
      </c>
      <c r="O69">
        <f>180-C69</f>
        <v>11.760220000000004</v>
      </c>
      <c r="R69">
        <f t="shared" si="2"/>
        <v>8.1934999999999994E-2</v>
      </c>
      <c r="S69">
        <f t="shared" si="3"/>
        <v>1.2022E-2</v>
      </c>
      <c r="U69">
        <f>I67-I69</f>
        <v>33.094711000000075</v>
      </c>
      <c r="W69" s="2">
        <v>17</v>
      </c>
    </row>
    <row r="70" spans="1:23" x14ac:dyDescent="0.25">
      <c r="A70" s="15" t="s">
        <v>10</v>
      </c>
      <c r="B70" s="10">
        <v>8</v>
      </c>
      <c r="C70" s="3">
        <v>75.427182000000002</v>
      </c>
      <c r="D70" s="3">
        <v>0.20952000000000001</v>
      </c>
      <c r="E70" s="5">
        <v>1</v>
      </c>
      <c r="F70" s="3">
        <v>6.7334820000000004</v>
      </c>
      <c r="G70" s="3">
        <v>0.98797800000000002</v>
      </c>
      <c r="H70" s="5">
        <v>1</v>
      </c>
      <c r="I70" s="3">
        <v>536.66370600000005</v>
      </c>
      <c r="J70" s="3">
        <v>0.49759900000000001</v>
      </c>
      <c r="K70" s="5">
        <v>0</v>
      </c>
      <c r="L70" s="5">
        <v>1</v>
      </c>
      <c r="M70" s="3">
        <v>1</v>
      </c>
      <c r="O70" s="3">
        <f>180-C70</f>
        <v>104.572818</v>
      </c>
      <c r="P70" s="3"/>
      <c r="R70" s="3">
        <f t="shared" si="2"/>
        <v>6.7334820000000004</v>
      </c>
      <c r="S70" s="3">
        <f t="shared" si="3"/>
        <v>0.98797800000000002</v>
      </c>
      <c r="U70" s="3">
        <f>I67-I70</f>
        <v>38.27337</v>
      </c>
      <c r="W70" t="s">
        <v>69</v>
      </c>
    </row>
    <row r="71" spans="1:23" ht="14.4" thickBot="1" x14ac:dyDescent="0.3">
      <c r="A71" s="14" t="s">
        <v>10</v>
      </c>
      <c r="B71" s="9">
        <v>9</v>
      </c>
      <c r="C71">
        <v>79.849146000000005</v>
      </c>
      <c r="D71">
        <v>0.221803</v>
      </c>
      <c r="E71" s="5">
        <v>1</v>
      </c>
      <c r="F71">
        <v>-1.4334519999999999</v>
      </c>
      <c r="G71">
        <v>1.624247</v>
      </c>
      <c r="H71" s="5">
        <v>0</v>
      </c>
      <c r="I71">
        <v>392.79822999999999</v>
      </c>
      <c r="J71">
        <v>0.40931699999999999</v>
      </c>
      <c r="K71" s="5">
        <v>0</v>
      </c>
      <c r="L71" s="5">
        <v>0</v>
      </c>
      <c r="M71" s="5">
        <v>1</v>
      </c>
      <c r="O71">
        <f>180-C71</f>
        <v>100.150854</v>
      </c>
      <c r="R71">
        <f t="shared" si="2"/>
        <v>1.4334519999999999</v>
      </c>
      <c r="S71">
        <f t="shared" si="3"/>
        <v>1.624247</v>
      </c>
      <c r="U71">
        <f>I70-I71</f>
        <v>143.86547600000006</v>
      </c>
      <c r="W71" s="2">
        <v>8</v>
      </c>
    </row>
    <row r="72" spans="1:23" x14ac:dyDescent="0.25">
      <c r="A72" s="15" t="s">
        <v>10</v>
      </c>
      <c r="B72" s="10">
        <v>9</v>
      </c>
      <c r="C72" s="3">
        <v>79.951544999999996</v>
      </c>
      <c r="D72" s="3">
        <v>0.22208800000000001</v>
      </c>
      <c r="E72" s="5">
        <v>0</v>
      </c>
      <c r="F72" s="3">
        <v>0.55091900000000005</v>
      </c>
      <c r="G72" s="3">
        <v>-0.624247</v>
      </c>
      <c r="H72" s="5">
        <v>1</v>
      </c>
      <c r="I72" s="3">
        <v>566.84369800000002</v>
      </c>
      <c r="J72" s="3">
        <v>0.59068299999999996</v>
      </c>
      <c r="K72" s="5">
        <v>1</v>
      </c>
      <c r="L72" s="5">
        <v>0</v>
      </c>
      <c r="M72" s="3">
        <v>0</v>
      </c>
      <c r="O72" s="3">
        <f>C72</f>
        <v>79.951544999999996</v>
      </c>
      <c r="P72" s="3"/>
      <c r="R72" s="3">
        <f t="shared" si="2"/>
        <v>0.55091900000000005</v>
      </c>
      <c r="S72" s="3">
        <f t="shared" si="3"/>
        <v>0.624247</v>
      </c>
      <c r="U72" s="3">
        <f>I70-I72</f>
        <v>-30.17999199999997</v>
      </c>
      <c r="W72" t="s">
        <v>73</v>
      </c>
    </row>
    <row r="73" spans="1:23" ht="14.4" thickBot="1" x14ac:dyDescent="0.3">
      <c r="A73" s="14" t="s">
        <v>10</v>
      </c>
      <c r="B73" s="9">
        <v>10</v>
      </c>
      <c r="C73">
        <v>61.848582999999998</v>
      </c>
      <c r="D73">
        <v>0.17180200000000001</v>
      </c>
      <c r="E73" s="5">
        <v>0</v>
      </c>
      <c r="F73">
        <v>-5.8330019999999996</v>
      </c>
      <c r="G73">
        <v>13.383566999999999</v>
      </c>
      <c r="H73" s="5">
        <v>0</v>
      </c>
      <c r="I73">
        <v>401.36851799999999</v>
      </c>
      <c r="J73">
        <v>0.51733099999999999</v>
      </c>
      <c r="K73" s="5">
        <v>1</v>
      </c>
      <c r="L73" s="5">
        <v>0</v>
      </c>
      <c r="M73" s="5">
        <v>0</v>
      </c>
      <c r="O73">
        <f>C73</f>
        <v>61.848582999999998</v>
      </c>
      <c r="R73">
        <f t="shared" si="2"/>
        <v>5.8330019999999996</v>
      </c>
      <c r="S73">
        <f t="shared" si="3"/>
        <v>13.383566999999999</v>
      </c>
      <c r="U73">
        <f>I71-I73</f>
        <v>-8.570288000000005</v>
      </c>
      <c r="W73" s="2">
        <v>9</v>
      </c>
    </row>
    <row r="74" spans="1:23" x14ac:dyDescent="0.25">
      <c r="A74" s="15" t="s">
        <v>10</v>
      </c>
      <c r="B74" s="10">
        <v>10</v>
      </c>
      <c r="C74" s="3">
        <v>61.838073999999999</v>
      </c>
      <c r="D74" s="3">
        <v>0.17177200000000001</v>
      </c>
      <c r="E74" s="5">
        <v>1</v>
      </c>
      <c r="F74" s="3">
        <v>5.3971689999999999</v>
      </c>
      <c r="G74" s="3">
        <v>-12.383566999999999</v>
      </c>
      <c r="H74" s="5">
        <v>1</v>
      </c>
      <c r="I74" s="3">
        <v>374.47660000000002</v>
      </c>
      <c r="J74" s="3">
        <v>0.48266900000000001</v>
      </c>
      <c r="K74" s="5">
        <v>0</v>
      </c>
      <c r="L74" s="5">
        <v>0</v>
      </c>
      <c r="M74" s="3">
        <v>1</v>
      </c>
      <c r="O74" s="3">
        <f>180-C74</f>
        <v>118.16192599999999</v>
      </c>
      <c r="P74" s="3"/>
      <c r="R74" s="3">
        <f t="shared" si="2"/>
        <v>5.3971689999999999</v>
      </c>
      <c r="S74" s="3">
        <f t="shared" si="3"/>
        <v>12.383566999999999</v>
      </c>
      <c r="U74" s="3">
        <f>I71-I74</f>
        <v>18.321629999999971</v>
      </c>
      <c r="W74" t="s">
        <v>74</v>
      </c>
    </row>
    <row r="75" spans="1:23" ht="14.4" thickBot="1" x14ac:dyDescent="0.3">
      <c r="A75" s="14" t="s">
        <v>10</v>
      </c>
      <c r="B75" s="9">
        <v>11</v>
      </c>
      <c r="C75" s="1">
        <v>179.094639</v>
      </c>
      <c r="D75">
        <v>0.49748500000000001</v>
      </c>
      <c r="E75" s="5">
        <v>0</v>
      </c>
      <c r="F75">
        <v>6.30253</v>
      </c>
      <c r="G75">
        <v>1.07226</v>
      </c>
      <c r="H75" s="5">
        <v>1</v>
      </c>
      <c r="I75">
        <v>371.00580600000001</v>
      </c>
      <c r="J75">
        <v>0.408275</v>
      </c>
      <c r="K75" s="5">
        <v>0</v>
      </c>
      <c r="L75" s="5">
        <v>0</v>
      </c>
      <c r="M75" s="5">
        <v>1</v>
      </c>
      <c r="O75">
        <f>180-C75</f>
        <v>0.90536099999999919</v>
      </c>
      <c r="R75">
        <f t="shared" si="2"/>
        <v>6.30253</v>
      </c>
      <c r="S75">
        <f t="shared" si="3"/>
        <v>1.07226</v>
      </c>
      <c r="U75">
        <f>I74-I75</f>
        <v>3.4707940000000121</v>
      </c>
      <c r="W75" s="2">
        <f>AVERAGE(E48,E52,E54,E57,E58,E62,E64,E67,E70,E71,E74,E75,E79,E80,E82,E85,E87)</f>
        <v>0.58823529411764708</v>
      </c>
    </row>
    <row r="76" spans="1:23" x14ac:dyDescent="0.25">
      <c r="A76" s="15" t="s">
        <v>10</v>
      </c>
      <c r="B76" s="10">
        <v>11</v>
      </c>
      <c r="C76" s="3">
        <v>97.884573000000003</v>
      </c>
      <c r="D76" s="3">
        <v>0.27190199999999998</v>
      </c>
      <c r="E76" s="5">
        <v>1</v>
      </c>
      <c r="F76" s="3">
        <v>-0.42473</v>
      </c>
      <c r="G76" s="3">
        <v>-7.2260000000000005E-2</v>
      </c>
      <c r="H76" s="5">
        <v>0</v>
      </c>
      <c r="I76" s="3">
        <v>537.70918600000005</v>
      </c>
      <c r="J76" s="3">
        <v>0.59172499999999995</v>
      </c>
      <c r="K76" s="5">
        <v>1</v>
      </c>
      <c r="L76" s="5">
        <v>0</v>
      </c>
      <c r="M76" s="3">
        <v>0</v>
      </c>
      <c r="O76" s="3">
        <f>180-C76</f>
        <v>82.115426999999997</v>
      </c>
      <c r="P76" s="3"/>
      <c r="R76" s="3">
        <f t="shared" si="2"/>
        <v>0.42473</v>
      </c>
      <c r="S76" s="3">
        <f t="shared" si="3"/>
        <v>7.2260000000000005E-2</v>
      </c>
      <c r="U76" s="3">
        <f>I74-I76</f>
        <v>-163.23258600000003</v>
      </c>
      <c r="W76" t="s">
        <v>75</v>
      </c>
    </row>
    <row r="77" spans="1:23" ht="14.4" thickBot="1" x14ac:dyDescent="0.3">
      <c r="A77" s="14" t="s">
        <v>10</v>
      </c>
      <c r="B77" s="9">
        <v>12</v>
      </c>
      <c r="C77">
        <v>178.77573000000001</v>
      </c>
      <c r="D77">
        <v>0.49659900000000001</v>
      </c>
      <c r="E77" s="5">
        <v>0</v>
      </c>
      <c r="F77">
        <v>7.5267989999999996</v>
      </c>
      <c r="G77">
        <v>1.224542</v>
      </c>
      <c r="H77" s="5">
        <v>2</v>
      </c>
      <c r="I77">
        <v>372.85960799999998</v>
      </c>
      <c r="J77">
        <v>0.31792999999999999</v>
      </c>
      <c r="K77" s="5">
        <v>2</v>
      </c>
      <c r="L77" s="5">
        <v>0</v>
      </c>
      <c r="M77" s="5">
        <v>0</v>
      </c>
      <c r="O77">
        <f>180-C77</f>
        <v>1.22426999999999</v>
      </c>
      <c r="R77">
        <f t="shared" si="2"/>
        <v>7.5267989999999996</v>
      </c>
      <c r="S77">
        <f t="shared" si="3"/>
        <v>1.224542</v>
      </c>
      <c r="U77">
        <f>I75-I77</f>
        <v>-1.8538019999999733</v>
      </c>
      <c r="W77" s="2">
        <f>AVERAGE(H48,H52,H54,H57,H58,H62,H64,H67,H70,H71,H74,H75,H79,H80,H82,H85,H87)</f>
        <v>0.70588235294117652</v>
      </c>
    </row>
    <row r="78" spans="1:23" x14ac:dyDescent="0.25">
      <c r="A78" s="14" t="s">
        <v>10</v>
      </c>
      <c r="B78" s="9">
        <v>12</v>
      </c>
      <c r="C78">
        <v>107.729952</v>
      </c>
      <c r="D78">
        <v>0.29925000000000002</v>
      </c>
      <c r="E78" s="5">
        <v>1</v>
      </c>
      <c r="F78">
        <v>1.9459010000000001</v>
      </c>
      <c r="G78">
        <v>0.31657999999999997</v>
      </c>
      <c r="H78" s="5">
        <v>1</v>
      </c>
      <c r="I78">
        <v>490.24276099999997</v>
      </c>
      <c r="J78">
        <v>0.41802</v>
      </c>
      <c r="K78" s="5">
        <v>0</v>
      </c>
      <c r="L78" s="5">
        <v>0</v>
      </c>
      <c r="M78" s="5">
        <v>0</v>
      </c>
      <c r="O78">
        <f>180-C78</f>
        <v>72.270048000000003</v>
      </c>
      <c r="R78">
        <f t="shared" si="2"/>
        <v>1.9459010000000001</v>
      </c>
      <c r="S78">
        <f t="shared" si="3"/>
        <v>0.31657999999999997</v>
      </c>
      <c r="U78">
        <f>I75-I78</f>
        <v>-119.23695499999997</v>
      </c>
      <c r="W78" t="s">
        <v>76</v>
      </c>
    </row>
    <row r="79" spans="1:23" ht="14.4" thickBot="1" x14ac:dyDescent="0.3">
      <c r="A79" s="15" t="s">
        <v>10</v>
      </c>
      <c r="B79" s="10">
        <v>12</v>
      </c>
      <c r="C79" s="3">
        <v>94.678769000000003</v>
      </c>
      <c r="D79" s="3">
        <v>0.26299699999999998</v>
      </c>
      <c r="E79" s="5">
        <v>2</v>
      </c>
      <c r="F79" s="3">
        <v>-3.3260740000000002</v>
      </c>
      <c r="G79" s="3">
        <v>-0.54112199999999999</v>
      </c>
      <c r="H79" s="5">
        <v>0</v>
      </c>
      <c r="I79" s="3">
        <v>309.67103800000001</v>
      </c>
      <c r="J79" s="3">
        <v>0.26405000000000001</v>
      </c>
      <c r="K79" s="5">
        <v>1</v>
      </c>
      <c r="L79" s="5">
        <v>0</v>
      </c>
      <c r="M79" s="3">
        <v>1</v>
      </c>
      <c r="O79" s="3">
        <f>C79</f>
        <v>94.678769000000003</v>
      </c>
      <c r="P79" s="3"/>
      <c r="R79" s="3">
        <f t="shared" si="2"/>
        <v>3.3260740000000002</v>
      </c>
      <c r="S79" s="3">
        <f t="shared" si="3"/>
        <v>0.54112199999999999</v>
      </c>
      <c r="U79" s="3">
        <f>I75-I79</f>
        <v>61.334767999999997</v>
      </c>
      <c r="W79" s="2">
        <f>AVERAGE(K48,K52,K54,K57,K58,K62,K64,K67,K70,K71,K74,K75,K79,K80,K82,K85,K87)</f>
        <v>0.29411764705882354</v>
      </c>
    </row>
    <row r="80" spans="1:23" x14ac:dyDescent="0.25">
      <c r="A80" s="14" t="s">
        <v>10</v>
      </c>
      <c r="B80" s="9">
        <v>13</v>
      </c>
      <c r="C80">
        <v>177.72059400000001</v>
      </c>
      <c r="D80">
        <v>0.493668</v>
      </c>
      <c r="E80" s="5">
        <v>0</v>
      </c>
      <c r="F80">
        <v>-1.0466679999999999</v>
      </c>
      <c r="G80">
        <v>0.113052</v>
      </c>
      <c r="H80" s="5">
        <v>0</v>
      </c>
      <c r="I80">
        <v>295.99066299999998</v>
      </c>
      <c r="J80">
        <v>0.501691</v>
      </c>
      <c r="K80" s="5">
        <v>1</v>
      </c>
      <c r="L80" s="5">
        <v>0</v>
      </c>
      <c r="M80" s="5">
        <v>1</v>
      </c>
      <c r="O80" s="5">
        <f>180-C80</f>
        <v>2.2794059999999945</v>
      </c>
      <c r="R80">
        <f t="shared" si="2"/>
        <v>1.0466679999999999</v>
      </c>
      <c r="S80">
        <f t="shared" si="3"/>
        <v>0.113052</v>
      </c>
      <c r="U80">
        <f>I79-I80</f>
        <v>13.680375000000026</v>
      </c>
    </row>
    <row r="81" spans="1:23" x14ac:dyDescent="0.25">
      <c r="A81" s="15" t="s">
        <v>10</v>
      </c>
      <c r="B81" s="10">
        <v>13</v>
      </c>
      <c r="C81" s="3">
        <v>64.110607999999999</v>
      </c>
      <c r="D81" s="3">
        <v>0.17808499999999999</v>
      </c>
      <c r="E81" s="5">
        <v>1</v>
      </c>
      <c r="F81" s="3">
        <v>-8.2116349999999994</v>
      </c>
      <c r="G81" s="3">
        <v>0.88694799999999996</v>
      </c>
      <c r="H81" s="5">
        <v>1</v>
      </c>
      <c r="I81" s="3">
        <v>293.99509</v>
      </c>
      <c r="J81" s="3">
        <v>0.498309</v>
      </c>
      <c r="K81" s="5">
        <v>0</v>
      </c>
      <c r="L81" s="5">
        <v>1</v>
      </c>
      <c r="M81" s="3">
        <v>0</v>
      </c>
      <c r="O81" s="3">
        <f>C81</f>
        <v>64.110607999999999</v>
      </c>
      <c r="P81" s="3"/>
      <c r="R81" s="3">
        <f t="shared" si="2"/>
        <v>8.2116349999999994</v>
      </c>
      <c r="S81" s="3">
        <f t="shared" si="3"/>
        <v>0.88694799999999996</v>
      </c>
      <c r="U81" s="3">
        <f>I79-I81</f>
        <v>15.675948000000005</v>
      </c>
    </row>
    <row r="82" spans="1:23" x14ac:dyDescent="0.25">
      <c r="A82" s="14" t="s">
        <v>10</v>
      </c>
      <c r="B82" s="9">
        <v>14</v>
      </c>
      <c r="C82">
        <v>153.412237</v>
      </c>
      <c r="D82">
        <v>0.426145</v>
      </c>
      <c r="E82" s="5">
        <v>0</v>
      </c>
      <c r="F82">
        <v>-2.0879349999999999</v>
      </c>
      <c r="G82">
        <v>-0.36809599999999998</v>
      </c>
      <c r="H82" s="5">
        <v>0</v>
      </c>
      <c r="I82">
        <v>228.920659</v>
      </c>
      <c r="J82">
        <v>0.43508599999999997</v>
      </c>
      <c r="K82" s="5">
        <v>0</v>
      </c>
      <c r="L82" s="5">
        <v>0</v>
      </c>
      <c r="M82" s="5">
        <v>1</v>
      </c>
      <c r="O82">
        <f t="shared" ref="O82:O87" si="4">180-C82</f>
        <v>26.587762999999995</v>
      </c>
      <c r="R82">
        <f t="shared" si="2"/>
        <v>2.0879349999999999</v>
      </c>
      <c r="S82">
        <f t="shared" si="3"/>
        <v>0.36809599999999998</v>
      </c>
      <c r="U82">
        <f>I80-I82</f>
        <v>67.070003999999983</v>
      </c>
    </row>
    <row r="83" spans="1:23" x14ac:dyDescent="0.25">
      <c r="A83" s="15" t="s">
        <v>10</v>
      </c>
      <c r="B83" s="10">
        <v>14</v>
      </c>
      <c r="C83" s="3">
        <v>85.824586999999994</v>
      </c>
      <c r="D83" s="3">
        <v>0.238402</v>
      </c>
      <c r="E83" s="5">
        <v>1</v>
      </c>
      <c r="F83" s="3">
        <v>7.7602000000000002</v>
      </c>
      <c r="G83" s="3">
        <v>1.368096</v>
      </c>
      <c r="H83" s="5">
        <v>1</v>
      </c>
      <c r="I83" s="3">
        <v>297.22928300000001</v>
      </c>
      <c r="J83" s="3">
        <v>0.56491400000000003</v>
      </c>
      <c r="K83" s="5">
        <v>1</v>
      </c>
      <c r="L83" s="5">
        <v>1</v>
      </c>
      <c r="M83" s="3">
        <v>0</v>
      </c>
      <c r="O83" s="3">
        <f t="shared" si="4"/>
        <v>94.175413000000006</v>
      </c>
      <c r="P83" s="3"/>
      <c r="R83" s="3">
        <f t="shared" si="2"/>
        <v>7.7602000000000002</v>
      </c>
      <c r="S83" s="3">
        <f t="shared" si="3"/>
        <v>1.368096</v>
      </c>
      <c r="U83" s="3">
        <f>I80-I83</f>
        <v>-1.2386200000000258</v>
      </c>
    </row>
    <row r="84" spans="1:23" x14ac:dyDescent="0.25">
      <c r="A84" s="14" t="s">
        <v>10</v>
      </c>
      <c r="B84" s="9">
        <v>15</v>
      </c>
      <c r="C84">
        <v>85.502110000000002</v>
      </c>
      <c r="D84">
        <v>0.23750599999999999</v>
      </c>
      <c r="E84" s="5">
        <v>2</v>
      </c>
      <c r="F84">
        <v>8.7059119999999997</v>
      </c>
      <c r="G84">
        <v>-2.9812159999999999</v>
      </c>
      <c r="H84" s="5">
        <v>2</v>
      </c>
      <c r="I84">
        <v>130.233046</v>
      </c>
      <c r="J84">
        <v>0.29339399999999999</v>
      </c>
      <c r="K84" s="5">
        <v>1</v>
      </c>
      <c r="L84" s="5">
        <v>0</v>
      </c>
      <c r="M84" s="5">
        <v>0</v>
      </c>
      <c r="O84">
        <f t="shared" si="4"/>
        <v>94.497889999999998</v>
      </c>
      <c r="R84">
        <f t="shared" si="2"/>
        <v>8.7059119999999997</v>
      </c>
      <c r="S84">
        <f t="shared" si="3"/>
        <v>2.9812159999999999</v>
      </c>
      <c r="U84">
        <f>I82-I84</f>
        <v>98.687612999999999</v>
      </c>
    </row>
    <row r="85" spans="1:23" x14ac:dyDescent="0.25">
      <c r="A85" s="14" t="s">
        <v>10</v>
      </c>
      <c r="B85" s="9">
        <v>15</v>
      </c>
      <c r="C85">
        <v>178.50824</v>
      </c>
      <c r="D85">
        <v>0.49585600000000002</v>
      </c>
      <c r="E85" s="5">
        <v>0</v>
      </c>
      <c r="F85">
        <v>-1.0121329999999999</v>
      </c>
      <c r="G85">
        <v>0.34659000000000001</v>
      </c>
      <c r="H85" s="5">
        <v>0</v>
      </c>
      <c r="I85">
        <v>107.616277</v>
      </c>
      <c r="J85">
        <v>0.24244199999999999</v>
      </c>
      <c r="K85" s="5">
        <v>0</v>
      </c>
      <c r="L85" s="5">
        <v>0</v>
      </c>
      <c r="M85" s="5">
        <v>1</v>
      </c>
      <c r="O85">
        <f t="shared" si="4"/>
        <v>1.4917599999999993</v>
      </c>
      <c r="R85">
        <f t="shared" si="2"/>
        <v>1.0121329999999999</v>
      </c>
      <c r="S85">
        <f t="shared" si="3"/>
        <v>0.34659000000000001</v>
      </c>
      <c r="U85">
        <f>I82-I85</f>
        <v>121.304382</v>
      </c>
    </row>
    <row r="86" spans="1:23" x14ac:dyDescent="0.25">
      <c r="A86" s="15" t="s">
        <v>10</v>
      </c>
      <c r="B86" s="10">
        <v>15</v>
      </c>
      <c r="C86" s="3">
        <v>94.488615999999993</v>
      </c>
      <c r="D86" s="3">
        <v>0.26246799999999998</v>
      </c>
      <c r="E86" s="5">
        <v>1</v>
      </c>
      <c r="F86" s="3">
        <v>-10.614034999999999</v>
      </c>
      <c r="G86" s="3">
        <v>3.6346250000000002</v>
      </c>
      <c r="H86" s="5">
        <v>1</v>
      </c>
      <c r="I86" s="3">
        <v>206.035347</v>
      </c>
      <c r="J86" s="3">
        <v>0.46416400000000002</v>
      </c>
      <c r="K86" s="5">
        <v>2</v>
      </c>
      <c r="L86" s="5">
        <v>1</v>
      </c>
      <c r="M86" s="3">
        <v>0</v>
      </c>
      <c r="O86" s="3">
        <f t="shared" si="4"/>
        <v>85.511384000000007</v>
      </c>
      <c r="P86" s="3"/>
      <c r="R86" s="3">
        <f t="shared" si="2"/>
        <v>10.614034999999999</v>
      </c>
      <c r="S86" s="3">
        <f t="shared" si="3"/>
        <v>3.6346250000000002</v>
      </c>
      <c r="U86" s="3">
        <f>I82-I86</f>
        <v>22.885311999999999</v>
      </c>
    </row>
    <row r="87" spans="1:23" x14ac:dyDescent="0.25">
      <c r="A87" s="14" t="s">
        <v>10</v>
      </c>
      <c r="B87" s="9">
        <v>16</v>
      </c>
      <c r="C87">
        <v>131.41265899999999</v>
      </c>
      <c r="D87">
        <v>0.365035</v>
      </c>
      <c r="E87" s="5">
        <v>0</v>
      </c>
      <c r="F87">
        <v>4.2172619999999998</v>
      </c>
      <c r="G87">
        <v>-1.8967449999999999</v>
      </c>
      <c r="H87" s="5">
        <v>1</v>
      </c>
      <c r="I87">
        <v>0</v>
      </c>
      <c r="J87">
        <v>0</v>
      </c>
      <c r="K87" s="5">
        <v>0</v>
      </c>
      <c r="L87" s="5">
        <v>0</v>
      </c>
      <c r="M87" s="5">
        <v>1</v>
      </c>
      <c r="O87" s="5">
        <f t="shared" si="4"/>
        <v>48.587341000000009</v>
      </c>
      <c r="R87">
        <f t="shared" si="2"/>
        <v>4.2172619999999998</v>
      </c>
      <c r="S87">
        <f t="shared" si="3"/>
        <v>1.8967449999999999</v>
      </c>
      <c r="U87">
        <f>I85-I87</f>
        <v>107.616277</v>
      </c>
    </row>
    <row r="88" spans="1:23" ht="14.4" thickBot="1" x14ac:dyDescent="0.3">
      <c r="A88" s="13" t="s">
        <v>10</v>
      </c>
      <c r="B88" s="8">
        <v>16</v>
      </c>
      <c r="C88" s="2">
        <v>53.560907999999998</v>
      </c>
      <c r="D88" s="2">
        <v>0.14878</v>
      </c>
      <c r="E88" s="5">
        <v>1</v>
      </c>
      <c r="F88" s="2">
        <v>-6.4406829999999999</v>
      </c>
      <c r="G88" s="2">
        <v>2.8967450000000001</v>
      </c>
      <c r="H88" s="5">
        <v>0</v>
      </c>
      <c r="I88" s="2">
        <v>131.37076400000001</v>
      </c>
      <c r="J88" s="2">
        <v>1</v>
      </c>
      <c r="K88" s="5">
        <v>1</v>
      </c>
      <c r="L88" s="5">
        <v>1</v>
      </c>
      <c r="M88" s="2">
        <v>0</v>
      </c>
      <c r="O88" s="2">
        <f>C88</f>
        <v>53.560907999999998</v>
      </c>
      <c r="P88" s="2"/>
      <c r="R88" s="2">
        <f t="shared" si="2"/>
        <v>6.4406829999999999</v>
      </c>
      <c r="S88" s="2">
        <f t="shared" si="3"/>
        <v>2.8967450000000001</v>
      </c>
      <c r="U88" s="2">
        <f>I85-I88</f>
        <v>-23.754487000000012</v>
      </c>
      <c r="W88" s="2"/>
    </row>
    <row r="89" spans="1:23" x14ac:dyDescent="0.25">
      <c r="A89" s="14" t="s">
        <v>11</v>
      </c>
      <c r="B89" s="9">
        <v>0</v>
      </c>
      <c r="C89">
        <v>81.096354000000005</v>
      </c>
      <c r="D89">
        <v>0.225268</v>
      </c>
      <c r="E89" s="5">
        <v>1</v>
      </c>
      <c r="F89">
        <v>0.66438299999999995</v>
      </c>
      <c r="G89">
        <v>-0.17471</v>
      </c>
      <c r="H89" s="5">
        <v>0</v>
      </c>
      <c r="I89">
        <v>906.01419299999998</v>
      </c>
      <c r="J89">
        <v>0.48916500000000002</v>
      </c>
      <c r="K89" s="5">
        <v>0</v>
      </c>
      <c r="L89" s="5">
        <v>0</v>
      </c>
      <c r="M89" s="5">
        <v>1</v>
      </c>
      <c r="O89" s="5">
        <f>180-C89</f>
        <v>98.903645999999995</v>
      </c>
      <c r="R89">
        <f t="shared" si="2"/>
        <v>0.66438299999999995</v>
      </c>
      <c r="S89">
        <f t="shared" si="3"/>
        <v>0.17471</v>
      </c>
      <c r="U89" s="5">
        <f>W90-I89</f>
        <v>78.572757000000024</v>
      </c>
      <c r="W89" s="5" t="s">
        <v>53</v>
      </c>
    </row>
    <row r="90" spans="1:23" ht="14.4" thickBot="1" x14ac:dyDescent="0.3">
      <c r="A90" s="15" t="s">
        <v>11</v>
      </c>
      <c r="B90" s="10">
        <v>0</v>
      </c>
      <c r="C90" s="3">
        <v>0.52467699999999995</v>
      </c>
      <c r="D90" s="3">
        <v>1.457E-3</v>
      </c>
      <c r="E90" s="5">
        <v>0</v>
      </c>
      <c r="F90" s="3">
        <v>-4.4671589999999997</v>
      </c>
      <c r="G90" s="3">
        <v>1.1747099999999999</v>
      </c>
      <c r="H90" s="5">
        <v>1</v>
      </c>
      <c r="I90" s="3">
        <v>946.14992900000004</v>
      </c>
      <c r="J90" s="3">
        <v>0.51083500000000004</v>
      </c>
      <c r="K90" s="5">
        <v>1</v>
      </c>
      <c r="L90" s="5">
        <v>0</v>
      </c>
      <c r="M90" s="3">
        <v>0</v>
      </c>
      <c r="O90" s="3">
        <f>C90</f>
        <v>0.52467699999999995</v>
      </c>
      <c r="P90" s="3"/>
      <c r="R90" s="3">
        <f t="shared" si="2"/>
        <v>4.4671589999999997</v>
      </c>
      <c r="S90" s="3">
        <f t="shared" si="3"/>
        <v>1.1747099999999999</v>
      </c>
      <c r="U90" s="6">
        <f>W90-I90</f>
        <v>38.437020999999959</v>
      </c>
      <c r="W90" s="2">
        <v>984.58695</v>
      </c>
    </row>
    <row r="91" spans="1:23" x14ac:dyDescent="0.25">
      <c r="A91" s="14" t="s">
        <v>11</v>
      </c>
      <c r="B91" s="9">
        <v>1</v>
      </c>
      <c r="C91">
        <v>78.530996999999999</v>
      </c>
      <c r="D91">
        <v>0.218142</v>
      </c>
      <c r="E91" s="5">
        <v>2</v>
      </c>
      <c r="F91">
        <v>-5.8596589999999997</v>
      </c>
      <c r="G91">
        <v>1.5701989999999999</v>
      </c>
      <c r="H91" s="5">
        <v>1</v>
      </c>
      <c r="I91">
        <v>965.93768599999999</v>
      </c>
      <c r="J91">
        <v>0.36188100000000001</v>
      </c>
      <c r="K91" s="5">
        <v>2</v>
      </c>
      <c r="L91" s="5">
        <v>0</v>
      </c>
      <c r="M91" s="5">
        <v>0</v>
      </c>
      <c r="O91">
        <f>180-C91</f>
        <v>101.469003</v>
      </c>
      <c r="R91">
        <f t="shared" si="2"/>
        <v>5.8596589999999997</v>
      </c>
      <c r="S91">
        <f t="shared" si="3"/>
        <v>1.5701989999999999</v>
      </c>
      <c r="U91">
        <f>I89-I91</f>
        <v>-59.923493000000008</v>
      </c>
      <c r="W91" s="56" t="s">
        <v>54</v>
      </c>
    </row>
    <row r="92" spans="1:23" ht="14.4" thickBot="1" x14ac:dyDescent="0.3">
      <c r="A92" s="14" t="s">
        <v>11</v>
      </c>
      <c r="B92" s="9">
        <v>1</v>
      </c>
      <c r="C92">
        <v>177.57391000000001</v>
      </c>
      <c r="D92">
        <v>0.49326100000000001</v>
      </c>
      <c r="E92" s="5">
        <v>0</v>
      </c>
      <c r="F92">
        <v>-1.7617069999999999</v>
      </c>
      <c r="G92">
        <v>0.47208</v>
      </c>
      <c r="H92" s="5">
        <v>0</v>
      </c>
      <c r="I92">
        <v>845.83023800000001</v>
      </c>
      <c r="J92">
        <v>0.316884</v>
      </c>
      <c r="K92" s="5">
        <v>0</v>
      </c>
      <c r="L92" s="5">
        <v>0</v>
      </c>
      <c r="M92" s="5">
        <v>1</v>
      </c>
      <c r="O92">
        <f>180-C92</f>
        <v>2.4260899999999879</v>
      </c>
      <c r="R92">
        <f t="shared" si="2"/>
        <v>1.7617069999999999</v>
      </c>
      <c r="S92">
        <f t="shared" si="3"/>
        <v>0.47208</v>
      </c>
      <c r="U92">
        <f>I89-I92</f>
        <v>60.183954999999969</v>
      </c>
      <c r="W92" s="2">
        <v>1427.3051359999999</v>
      </c>
    </row>
    <row r="93" spans="1:23" x14ac:dyDescent="0.25">
      <c r="A93" s="15" t="s">
        <v>11</v>
      </c>
      <c r="B93" s="10">
        <v>1</v>
      </c>
      <c r="C93" s="3">
        <v>101.470342</v>
      </c>
      <c r="D93" s="3">
        <v>0.281862</v>
      </c>
      <c r="E93" s="5">
        <v>1</v>
      </c>
      <c r="F93" s="3">
        <v>3.8895719999999998</v>
      </c>
      <c r="G93" s="3">
        <v>-1.042279</v>
      </c>
      <c r="H93" s="5">
        <v>2</v>
      </c>
      <c r="I93" s="3">
        <v>857.44229900000005</v>
      </c>
      <c r="J93" s="3">
        <v>0.32123400000000002</v>
      </c>
      <c r="K93" s="5">
        <v>1</v>
      </c>
      <c r="L93" s="5">
        <v>0</v>
      </c>
      <c r="M93" s="3">
        <v>0</v>
      </c>
      <c r="O93" s="3">
        <f>180-C93</f>
        <v>78.529657999999998</v>
      </c>
      <c r="P93" s="3"/>
      <c r="R93" s="3">
        <f t="shared" si="2"/>
        <v>3.8895719999999998</v>
      </c>
      <c r="S93" s="3">
        <f t="shared" si="3"/>
        <v>1.042279</v>
      </c>
      <c r="U93" s="3">
        <f>I89-I93</f>
        <v>48.571893999999929</v>
      </c>
      <c r="W93" t="s">
        <v>56</v>
      </c>
    </row>
    <row r="94" spans="1:23" ht="14.4" thickBot="1" x14ac:dyDescent="0.3">
      <c r="A94" s="14" t="s">
        <v>11</v>
      </c>
      <c r="B94" s="9">
        <v>2</v>
      </c>
      <c r="C94">
        <v>95.594228000000001</v>
      </c>
      <c r="D94">
        <v>0.26554</v>
      </c>
      <c r="E94" s="5">
        <v>1</v>
      </c>
      <c r="F94">
        <v>-5.7153200000000002</v>
      </c>
      <c r="G94" s="5">
        <v>0.712924</v>
      </c>
      <c r="H94" s="5">
        <v>1</v>
      </c>
      <c r="I94">
        <v>925.01036799999997</v>
      </c>
      <c r="J94">
        <v>0.52978199999999998</v>
      </c>
      <c r="K94" s="5">
        <v>1</v>
      </c>
      <c r="L94" s="5">
        <v>0</v>
      </c>
      <c r="M94" s="5">
        <v>0</v>
      </c>
      <c r="O94" s="5">
        <f>C94</f>
        <v>95.594228000000001</v>
      </c>
      <c r="R94">
        <f t="shared" si="2"/>
        <v>5.7153200000000002</v>
      </c>
      <c r="S94">
        <f t="shared" si="3"/>
        <v>0.712924</v>
      </c>
      <c r="U94">
        <f>I92-I94</f>
        <v>-79.180129999999963</v>
      </c>
      <c r="W94" s="2"/>
    </row>
    <row r="95" spans="1:23" x14ac:dyDescent="0.25">
      <c r="A95" s="15" t="s">
        <v>11</v>
      </c>
      <c r="B95" s="10">
        <v>2</v>
      </c>
      <c r="C95" s="3">
        <v>158.71915999999999</v>
      </c>
      <c r="D95" s="3">
        <v>0.44088699999999997</v>
      </c>
      <c r="E95" s="5">
        <v>0</v>
      </c>
      <c r="F95" s="3">
        <v>-2.3014109999999999</v>
      </c>
      <c r="G95" s="3">
        <v>0.287076</v>
      </c>
      <c r="H95" s="5">
        <v>0</v>
      </c>
      <c r="I95" s="3">
        <v>821.00916600000005</v>
      </c>
      <c r="J95" s="3">
        <v>0.47021800000000002</v>
      </c>
      <c r="K95" s="5">
        <v>0</v>
      </c>
      <c r="L95" s="5">
        <v>0</v>
      </c>
      <c r="M95" s="3">
        <v>1</v>
      </c>
      <c r="O95" s="3">
        <f>180-C95</f>
        <v>21.280840000000012</v>
      </c>
      <c r="P95" s="3"/>
      <c r="R95" s="3">
        <f t="shared" si="2"/>
        <v>2.3014109999999999</v>
      </c>
      <c r="S95" s="3">
        <f t="shared" si="3"/>
        <v>0.287076</v>
      </c>
      <c r="U95" s="3">
        <f>I92-I95</f>
        <v>24.821071999999958</v>
      </c>
      <c r="W95" t="s">
        <v>57</v>
      </c>
    </row>
    <row r="96" spans="1:23" ht="14.4" thickBot="1" x14ac:dyDescent="0.3">
      <c r="A96" s="14" t="s">
        <v>11</v>
      </c>
      <c r="B96" s="9">
        <v>3</v>
      </c>
      <c r="C96">
        <v>88.715461000000005</v>
      </c>
      <c r="D96">
        <v>0.24643200000000001</v>
      </c>
      <c r="E96" s="5">
        <v>1</v>
      </c>
      <c r="F96" s="5">
        <v>-8.0047289999999993</v>
      </c>
      <c r="G96" s="5">
        <v>0.711121</v>
      </c>
      <c r="H96" s="5">
        <v>1</v>
      </c>
      <c r="I96">
        <v>801.26301599999999</v>
      </c>
      <c r="J96">
        <v>0.50357399999999997</v>
      </c>
      <c r="K96" s="5">
        <v>1</v>
      </c>
      <c r="L96" s="5">
        <v>0</v>
      </c>
      <c r="M96" s="5">
        <v>0</v>
      </c>
      <c r="O96" s="5">
        <f>C96</f>
        <v>88.715461000000005</v>
      </c>
      <c r="R96">
        <f t="shared" si="2"/>
        <v>8.0047289999999993</v>
      </c>
      <c r="S96">
        <f t="shared" si="3"/>
        <v>0.711121</v>
      </c>
      <c r="U96">
        <f>I95-I96</f>
        <v>19.746150000000057</v>
      </c>
      <c r="W96" s="2">
        <f>SUM(F89,F92,F95,F97,F99,F100,F102,F105,F106,F108,F110,F113,F118,F119,F121,F124,F126,F127,F131,F132,F134,F137,F139)</f>
        <v>30.161861999999999</v>
      </c>
    </row>
    <row r="97" spans="1:23" x14ac:dyDescent="0.25">
      <c r="A97" s="15" t="s">
        <v>11</v>
      </c>
      <c r="B97" s="10">
        <v>3</v>
      </c>
      <c r="C97" s="3">
        <v>3.9300000000000003E-3</v>
      </c>
      <c r="D97" s="3">
        <v>1.1E-5</v>
      </c>
      <c r="E97" s="5">
        <v>0</v>
      </c>
      <c r="F97" s="3">
        <v>-3.25177</v>
      </c>
      <c r="G97" s="3">
        <v>0.288879</v>
      </c>
      <c r="H97" s="5">
        <v>0</v>
      </c>
      <c r="I97" s="3">
        <v>789.888419</v>
      </c>
      <c r="J97" s="3">
        <v>0.49642599999999998</v>
      </c>
      <c r="K97" s="5">
        <v>0</v>
      </c>
      <c r="L97" s="5">
        <v>0</v>
      </c>
      <c r="M97" s="3">
        <v>1</v>
      </c>
      <c r="O97" s="3">
        <f>C97</f>
        <v>3.9300000000000003E-3</v>
      </c>
      <c r="P97" s="3"/>
      <c r="R97" s="3">
        <f t="shared" si="2"/>
        <v>3.25177</v>
      </c>
      <c r="S97" s="3">
        <f t="shared" si="3"/>
        <v>0.288879</v>
      </c>
      <c r="U97" s="3">
        <f>I95-I97</f>
        <v>31.120747000000051</v>
      </c>
      <c r="W97" t="s">
        <v>64</v>
      </c>
    </row>
    <row r="98" spans="1:23" ht="14.4" thickBot="1" x14ac:dyDescent="0.3">
      <c r="A98" s="14" t="s">
        <v>11</v>
      </c>
      <c r="B98" s="9">
        <v>4</v>
      </c>
      <c r="C98">
        <v>81.926201000000006</v>
      </c>
      <c r="D98">
        <v>0.227573</v>
      </c>
      <c r="E98" s="5">
        <v>1</v>
      </c>
      <c r="F98">
        <v>7.1415009999999999</v>
      </c>
      <c r="G98">
        <v>1.1301509999999999</v>
      </c>
      <c r="H98" s="5">
        <v>1</v>
      </c>
      <c r="I98">
        <v>758.35291700000005</v>
      </c>
      <c r="J98">
        <v>0.50210699999999997</v>
      </c>
      <c r="K98" s="5">
        <v>1</v>
      </c>
      <c r="L98" s="5">
        <v>0</v>
      </c>
      <c r="M98" s="5">
        <v>0</v>
      </c>
      <c r="O98">
        <f>180-C98</f>
        <v>98.073798999999994</v>
      </c>
      <c r="R98">
        <f t="shared" si="2"/>
        <v>7.1415009999999999</v>
      </c>
      <c r="S98">
        <f t="shared" si="3"/>
        <v>1.1301509999999999</v>
      </c>
      <c r="U98">
        <f>I97-I98</f>
        <v>31.535501999999951</v>
      </c>
      <c r="W98" s="2">
        <f>SUM(R89,R92,R95,R97,R99,R100,R102,R105,R106,R108,R110,R113,R118,R119,R121,R124,R126,R127,R131,R132,R134,R137,R139)</f>
        <v>72.609180000000009</v>
      </c>
    </row>
    <row r="99" spans="1:23" x14ac:dyDescent="0.25">
      <c r="A99" s="15" t="s">
        <v>11</v>
      </c>
      <c r="B99" s="10">
        <v>4</v>
      </c>
      <c r="C99" s="3">
        <v>2.4293369999999999</v>
      </c>
      <c r="D99" s="3">
        <v>6.7479999999999997E-3</v>
      </c>
      <c r="E99" s="5">
        <v>0</v>
      </c>
      <c r="F99" s="3">
        <v>-0.82243200000000005</v>
      </c>
      <c r="G99" s="3">
        <v>-0.13015099999999999</v>
      </c>
      <c r="H99" s="5">
        <v>0</v>
      </c>
      <c r="I99" s="3">
        <v>751.98794199999998</v>
      </c>
      <c r="J99" s="3">
        <v>0.49789299999999997</v>
      </c>
      <c r="K99" s="5">
        <v>0</v>
      </c>
      <c r="L99" s="5">
        <v>0</v>
      </c>
      <c r="M99" s="6">
        <v>1</v>
      </c>
      <c r="O99" s="3">
        <f>C99</f>
        <v>2.4293369999999999</v>
      </c>
      <c r="P99" s="3"/>
      <c r="R99" s="3">
        <f t="shared" si="2"/>
        <v>0.82243200000000005</v>
      </c>
      <c r="S99" s="3">
        <f t="shared" si="3"/>
        <v>0.13015099999999999</v>
      </c>
      <c r="U99" s="3">
        <f>I97-I99</f>
        <v>37.900477000000024</v>
      </c>
      <c r="W99" t="s">
        <v>60</v>
      </c>
    </row>
    <row r="100" spans="1:23" ht="14.4" thickBot="1" x14ac:dyDescent="0.3">
      <c r="A100" s="14" t="s">
        <v>11</v>
      </c>
      <c r="B100" s="9">
        <v>5</v>
      </c>
      <c r="C100">
        <v>46.519280000000002</v>
      </c>
      <c r="D100">
        <v>0.12922</v>
      </c>
      <c r="E100" s="5">
        <v>0</v>
      </c>
      <c r="F100">
        <v>-2.5065330000000001</v>
      </c>
      <c r="G100" s="5">
        <v>0.21654499999999999</v>
      </c>
      <c r="H100" s="5">
        <v>0</v>
      </c>
      <c r="I100">
        <v>751.58234500000003</v>
      </c>
      <c r="J100">
        <v>0.49016500000000002</v>
      </c>
      <c r="K100" s="5">
        <v>0</v>
      </c>
      <c r="L100" s="5">
        <v>0</v>
      </c>
      <c r="M100" s="5">
        <v>1</v>
      </c>
      <c r="O100">
        <f>C100</f>
        <v>46.519280000000002</v>
      </c>
      <c r="R100">
        <f t="shared" si="2"/>
        <v>2.5065330000000001</v>
      </c>
      <c r="S100">
        <f t="shared" si="3"/>
        <v>0.21654499999999999</v>
      </c>
      <c r="U100">
        <f>I99-I100</f>
        <v>0.40559699999994336</v>
      </c>
      <c r="W100" s="64">
        <f>AVERAGE(O89,O92,O95,O97,O99,O100,O102,O105,O106,O108,O110,O113,O118,O119,O121,O124,O126,O127,O131,O132,O134,O137,O139)</f>
        <v>28.880802913043478</v>
      </c>
    </row>
    <row r="101" spans="1:23" x14ac:dyDescent="0.25">
      <c r="A101" s="15" t="s">
        <v>11</v>
      </c>
      <c r="B101" s="10">
        <v>5</v>
      </c>
      <c r="C101" s="3">
        <v>102.284913</v>
      </c>
      <c r="D101" s="3">
        <v>0.28412500000000002</v>
      </c>
      <c r="E101" s="5">
        <v>1</v>
      </c>
      <c r="F101" s="3">
        <v>-9.0685710000000004</v>
      </c>
      <c r="G101" s="3">
        <v>0.78345500000000001</v>
      </c>
      <c r="H101" s="5">
        <v>1</v>
      </c>
      <c r="I101" s="3">
        <v>781.74327700000003</v>
      </c>
      <c r="J101" s="3">
        <v>0.50983500000000004</v>
      </c>
      <c r="K101" s="5">
        <v>1</v>
      </c>
      <c r="L101" s="5">
        <v>1</v>
      </c>
      <c r="M101" s="6">
        <v>0</v>
      </c>
      <c r="O101" s="3">
        <f>C101</f>
        <v>102.284913</v>
      </c>
      <c r="P101" s="3"/>
      <c r="R101" s="3">
        <f t="shared" si="2"/>
        <v>9.0685710000000004</v>
      </c>
      <c r="S101" s="3">
        <f t="shared" si="3"/>
        <v>0.78345500000000001</v>
      </c>
      <c r="U101" s="3">
        <f>I99-I101</f>
        <v>-29.755335000000059</v>
      </c>
      <c r="W101" t="s">
        <v>59</v>
      </c>
    </row>
    <row r="102" spans="1:23" ht="14.4" thickBot="1" x14ac:dyDescent="0.3">
      <c r="A102" s="14" t="s">
        <v>11</v>
      </c>
      <c r="B102" s="9">
        <v>6</v>
      </c>
      <c r="C102">
        <v>89.317687000000006</v>
      </c>
      <c r="D102">
        <v>0.24810499999999999</v>
      </c>
      <c r="E102" s="5">
        <v>1</v>
      </c>
      <c r="F102">
        <v>6.8987559999999997</v>
      </c>
      <c r="G102">
        <v>-2.4175040000000001</v>
      </c>
      <c r="H102" s="5">
        <v>1</v>
      </c>
      <c r="I102">
        <v>689.01746600000001</v>
      </c>
      <c r="J102">
        <v>0.47828500000000002</v>
      </c>
      <c r="K102" s="5">
        <v>0</v>
      </c>
      <c r="L102" s="5">
        <v>0</v>
      </c>
      <c r="M102" s="5">
        <v>1</v>
      </c>
      <c r="O102" s="5">
        <f>180-C102</f>
        <v>90.682312999999994</v>
      </c>
      <c r="R102">
        <f t="shared" si="2"/>
        <v>6.8987559999999997</v>
      </c>
      <c r="S102">
        <f t="shared" si="3"/>
        <v>2.4175040000000001</v>
      </c>
      <c r="U102">
        <f>I100-I102</f>
        <v>62.564879000000019</v>
      </c>
      <c r="W102" s="2">
        <f>AVERAGE(F89,F92,F95,F97,F99,F100,F102,F105,F106,F108,F110,F113,F118,F119,F121,F124,F126,F127,F131,F132,F134,F137,F139)</f>
        <v>1.3113853043478261</v>
      </c>
    </row>
    <row r="103" spans="1:23" x14ac:dyDescent="0.25">
      <c r="A103" s="15" t="s">
        <v>11</v>
      </c>
      <c r="B103" s="10">
        <v>6</v>
      </c>
      <c r="C103" s="3">
        <v>2.7965810000000002</v>
      </c>
      <c r="D103" s="3">
        <v>7.7679999999999997E-3</v>
      </c>
      <c r="E103" s="5">
        <v>0</v>
      </c>
      <c r="F103" s="3">
        <v>-9.7524250000000006</v>
      </c>
      <c r="G103" s="3">
        <v>3.4175040000000001</v>
      </c>
      <c r="H103" s="5">
        <v>0</v>
      </c>
      <c r="I103" s="3">
        <v>751.58234500000003</v>
      </c>
      <c r="J103" s="3">
        <v>0.52171500000000004</v>
      </c>
      <c r="K103" s="5">
        <v>1</v>
      </c>
      <c r="L103" s="5">
        <v>0</v>
      </c>
      <c r="M103" s="6">
        <v>0</v>
      </c>
      <c r="O103" s="3">
        <f>C103</f>
        <v>2.7965810000000002</v>
      </c>
      <c r="P103" s="3"/>
      <c r="R103" s="3">
        <f t="shared" si="2"/>
        <v>9.7524250000000006</v>
      </c>
      <c r="S103" s="3">
        <f t="shared" si="3"/>
        <v>3.4175040000000001</v>
      </c>
      <c r="U103" s="3">
        <f>I100-I103</f>
        <v>0</v>
      </c>
      <c r="W103" t="s">
        <v>65</v>
      </c>
    </row>
    <row r="104" spans="1:23" ht="14.4" thickBot="1" x14ac:dyDescent="0.3">
      <c r="A104" s="14" t="s">
        <v>11</v>
      </c>
      <c r="B104" s="9">
        <v>7</v>
      </c>
      <c r="C104">
        <v>88.608142999999998</v>
      </c>
      <c r="D104">
        <v>0.24613399999999999</v>
      </c>
      <c r="E104" s="5">
        <v>1</v>
      </c>
      <c r="F104">
        <v>2.7914880000000002</v>
      </c>
      <c r="G104">
        <v>1.508168</v>
      </c>
      <c r="H104" s="5">
        <v>1</v>
      </c>
      <c r="I104">
        <v>690.63081199999999</v>
      </c>
      <c r="J104">
        <v>0.49944</v>
      </c>
      <c r="K104" s="5">
        <v>0</v>
      </c>
      <c r="L104" s="5">
        <v>0</v>
      </c>
      <c r="M104" s="5">
        <v>0</v>
      </c>
      <c r="O104" s="5">
        <f>180-C104</f>
        <v>91.391857000000002</v>
      </c>
      <c r="R104">
        <f t="shared" si="2"/>
        <v>2.7914880000000002</v>
      </c>
      <c r="S104">
        <f t="shared" si="3"/>
        <v>1.508168</v>
      </c>
      <c r="U104">
        <f>I102-I104</f>
        <v>-1.6133459999999786</v>
      </c>
      <c r="W104" s="2">
        <f>AVERAGE(R89,R92,R95,R97,R99,R100,R102,R105,R106,R108,R110,R113,R118,R119,R121,R124,R126,R127,R131,R132,R134,R137,R139)</f>
        <v>3.156920869565218</v>
      </c>
    </row>
    <row r="105" spans="1:23" x14ac:dyDescent="0.25">
      <c r="A105" s="15" t="s">
        <v>11</v>
      </c>
      <c r="B105" s="10">
        <v>7</v>
      </c>
      <c r="C105" s="3">
        <v>88.384051999999997</v>
      </c>
      <c r="D105" s="3">
        <v>0.24551100000000001</v>
      </c>
      <c r="E105" s="5">
        <v>0</v>
      </c>
      <c r="F105" s="3">
        <v>-0.94057500000000005</v>
      </c>
      <c r="G105" s="3">
        <v>-0.50816799999999995</v>
      </c>
      <c r="H105" s="5">
        <v>0</v>
      </c>
      <c r="I105" s="3">
        <v>692.17855499999996</v>
      </c>
      <c r="J105" s="3">
        <v>0.50056</v>
      </c>
      <c r="K105" s="5">
        <v>1</v>
      </c>
      <c r="L105" s="5">
        <v>0</v>
      </c>
      <c r="M105" s="6">
        <v>1</v>
      </c>
      <c r="O105" s="3">
        <f>C105</f>
        <v>88.384051999999997</v>
      </c>
      <c r="P105" s="3"/>
      <c r="R105" s="3">
        <f t="shared" si="2"/>
        <v>0.94057500000000005</v>
      </c>
      <c r="S105" s="3">
        <f t="shared" si="3"/>
        <v>0.50816799999999995</v>
      </c>
      <c r="U105" s="3">
        <f>I102-I105</f>
        <v>-3.1610889999999472</v>
      </c>
      <c r="W105" t="s">
        <v>61</v>
      </c>
    </row>
    <row r="106" spans="1:23" ht="14.4" thickBot="1" x14ac:dyDescent="0.3">
      <c r="A106" s="14" t="s">
        <v>11</v>
      </c>
      <c r="B106" s="9">
        <v>8</v>
      </c>
      <c r="C106">
        <v>0.75973299999999999</v>
      </c>
      <c r="D106">
        <v>2.1099999999999999E-3</v>
      </c>
      <c r="E106" s="5">
        <v>0</v>
      </c>
      <c r="F106">
        <v>-0.180842</v>
      </c>
      <c r="G106" s="5">
        <v>3.1713999999999999E-2</v>
      </c>
      <c r="H106" s="5">
        <v>0</v>
      </c>
      <c r="I106">
        <v>693.42009199999995</v>
      </c>
      <c r="J106">
        <v>0.478356</v>
      </c>
      <c r="K106" s="5">
        <v>0</v>
      </c>
      <c r="L106" s="5">
        <v>0</v>
      </c>
      <c r="M106" s="5">
        <v>1</v>
      </c>
      <c r="O106">
        <f>C106</f>
        <v>0.75973299999999999</v>
      </c>
      <c r="R106">
        <f t="shared" si="2"/>
        <v>0.180842</v>
      </c>
      <c r="S106">
        <f t="shared" si="3"/>
        <v>3.1713999999999999E-2</v>
      </c>
      <c r="U106">
        <f>I105-I106</f>
        <v>-1.2415369999999939</v>
      </c>
      <c r="W106" s="2"/>
    </row>
    <row r="107" spans="1:23" x14ac:dyDescent="0.25">
      <c r="A107" s="15" t="s">
        <v>11</v>
      </c>
      <c r="B107" s="10">
        <v>8</v>
      </c>
      <c r="C107" s="3">
        <v>98.128877000000003</v>
      </c>
      <c r="D107" s="3">
        <v>0.27257999999999999</v>
      </c>
      <c r="E107" s="5">
        <v>1</v>
      </c>
      <c r="F107" s="3">
        <v>-5.5214129999999999</v>
      </c>
      <c r="G107" s="3">
        <v>0.96828599999999998</v>
      </c>
      <c r="H107" s="5">
        <v>1</v>
      </c>
      <c r="I107" s="3">
        <v>756.16922699999998</v>
      </c>
      <c r="J107" s="3">
        <v>0.521644</v>
      </c>
      <c r="K107" s="5">
        <v>1</v>
      </c>
      <c r="L107" s="5">
        <v>1</v>
      </c>
      <c r="M107" s="6">
        <v>0</v>
      </c>
      <c r="O107" s="3">
        <f>180-C107</f>
        <v>81.871122999999997</v>
      </c>
      <c r="P107" s="3"/>
      <c r="R107" s="3">
        <f t="shared" si="2"/>
        <v>5.5214129999999999</v>
      </c>
      <c r="S107" s="3">
        <f t="shared" si="3"/>
        <v>0.96828599999999998</v>
      </c>
      <c r="U107" s="3">
        <f>I105-I107</f>
        <v>-63.990672000000018</v>
      </c>
      <c r="W107" t="s">
        <v>58</v>
      </c>
    </row>
    <row r="108" spans="1:23" ht="14.4" thickBot="1" x14ac:dyDescent="0.3">
      <c r="A108" s="14" t="s">
        <v>11</v>
      </c>
      <c r="B108" s="9">
        <v>9</v>
      </c>
      <c r="C108">
        <v>30.422958999999999</v>
      </c>
      <c r="D108">
        <v>8.4508E-2</v>
      </c>
      <c r="E108" s="5">
        <v>0</v>
      </c>
      <c r="F108">
        <v>-1.985579</v>
      </c>
      <c r="G108" s="5">
        <v>0.452789</v>
      </c>
      <c r="H108" s="5">
        <v>0</v>
      </c>
      <c r="I108">
        <v>693.42009199999995</v>
      </c>
      <c r="J108">
        <v>0.47564099999999998</v>
      </c>
      <c r="K108" s="5">
        <v>0</v>
      </c>
      <c r="L108" s="5">
        <v>0</v>
      </c>
      <c r="M108" s="5">
        <v>1</v>
      </c>
      <c r="O108">
        <f>C108</f>
        <v>30.422958999999999</v>
      </c>
      <c r="R108">
        <f t="shared" si="2"/>
        <v>1.985579</v>
      </c>
      <c r="S108">
        <f t="shared" si="3"/>
        <v>0.452789</v>
      </c>
      <c r="U108">
        <f>I106-I108</f>
        <v>0</v>
      </c>
      <c r="W108" s="2"/>
    </row>
    <row r="109" spans="1:23" x14ac:dyDescent="0.25">
      <c r="A109" s="15" t="s">
        <v>11</v>
      </c>
      <c r="B109" s="10">
        <v>9</v>
      </c>
      <c r="C109" s="3">
        <v>130.126171</v>
      </c>
      <c r="D109" s="3">
        <v>0.36146200000000001</v>
      </c>
      <c r="E109" s="5">
        <v>1</v>
      </c>
      <c r="F109" s="3">
        <v>-2.3996409999999999</v>
      </c>
      <c r="G109" s="3">
        <v>0.547211</v>
      </c>
      <c r="H109" s="5">
        <v>1</v>
      </c>
      <c r="I109" s="3">
        <v>764.44324700000004</v>
      </c>
      <c r="J109" s="3">
        <v>0.52435900000000002</v>
      </c>
      <c r="K109" s="5">
        <v>1</v>
      </c>
      <c r="L109" s="5">
        <v>0</v>
      </c>
      <c r="M109" s="6">
        <v>0</v>
      </c>
      <c r="O109" s="3">
        <f>180-C109</f>
        <v>49.873829000000001</v>
      </c>
      <c r="P109" s="3"/>
      <c r="R109" s="3">
        <f t="shared" si="2"/>
        <v>2.3996409999999999</v>
      </c>
      <c r="S109" s="3">
        <f t="shared" si="3"/>
        <v>0.547211</v>
      </c>
      <c r="U109" s="3">
        <f>I106-I109</f>
        <v>-71.023155000000088</v>
      </c>
      <c r="W109" t="s">
        <v>68</v>
      </c>
    </row>
    <row r="110" spans="1:23" ht="14.4" thickBot="1" x14ac:dyDescent="0.3">
      <c r="A110" s="14" t="s">
        <v>11</v>
      </c>
      <c r="B110" s="9">
        <v>10</v>
      </c>
      <c r="C110">
        <v>102.136077</v>
      </c>
      <c r="D110">
        <v>0.28371099999999999</v>
      </c>
      <c r="E110" s="5">
        <v>2</v>
      </c>
      <c r="F110">
        <v>3.8240249999999998</v>
      </c>
      <c r="G110" s="5">
        <v>-3.6388850000000001</v>
      </c>
      <c r="H110" s="5">
        <v>2</v>
      </c>
      <c r="I110">
        <v>606.67149199999994</v>
      </c>
      <c r="J110">
        <v>0.29957299999999998</v>
      </c>
      <c r="K110" s="5">
        <v>0</v>
      </c>
      <c r="L110" s="5">
        <v>0</v>
      </c>
      <c r="M110" s="5">
        <v>1</v>
      </c>
      <c r="O110">
        <f t="shared" ref="O110:O117" si="5">C110</f>
        <v>102.136077</v>
      </c>
      <c r="R110">
        <f t="shared" si="2"/>
        <v>3.8240249999999998</v>
      </c>
      <c r="S110">
        <f t="shared" si="3"/>
        <v>3.6388850000000001</v>
      </c>
      <c r="U110">
        <f>I108-I110</f>
        <v>86.74860000000001</v>
      </c>
      <c r="W110" s="2">
        <v>23</v>
      </c>
    </row>
    <row r="111" spans="1:23" x14ac:dyDescent="0.25">
      <c r="A111" s="14" t="s">
        <v>11</v>
      </c>
      <c r="B111" s="9">
        <v>10</v>
      </c>
      <c r="C111">
        <v>0.28718300000000002</v>
      </c>
      <c r="D111">
        <v>7.9799999999999999E-4</v>
      </c>
      <c r="E111" s="5">
        <v>0</v>
      </c>
      <c r="F111">
        <v>-3.4774159999999998</v>
      </c>
      <c r="G111" s="5">
        <v>3.3090570000000001</v>
      </c>
      <c r="H111" s="5">
        <v>1</v>
      </c>
      <c r="I111">
        <v>671.69616599999995</v>
      </c>
      <c r="J111">
        <v>0.33168199999999998</v>
      </c>
      <c r="K111" s="5">
        <v>1</v>
      </c>
      <c r="L111" s="5">
        <v>0</v>
      </c>
      <c r="M111" s="5">
        <v>0</v>
      </c>
      <c r="O111">
        <f t="shared" si="5"/>
        <v>0.28718300000000002</v>
      </c>
      <c r="R111">
        <f t="shared" si="2"/>
        <v>3.4774159999999998</v>
      </c>
      <c r="S111">
        <f t="shared" si="3"/>
        <v>3.3090570000000001</v>
      </c>
      <c r="U111">
        <f>I108-I111</f>
        <v>21.723926000000006</v>
      </c>
      <c r="W111" t="s">
        <v>69</v>
      </c>
    </row>
    <row r="112" spans="1:23" ht="14.4" thickBot="1" x14ac:dyDescent="0.3">
      <c r="A112" s="15" t="s">
        <v>11</v>
      </c>
      <c r="B112" s="10">
        <v>10</v>
      </c>
      <c r="C112" s="3">
        <v>77.711381000000003</v>
      </c>
      <c r="D112" s="3">
        <v>0.215865</v>
      </c>
      <c r="E112" s="5">
        <v>1</v>
      </c>
      <c r="F112" s="3">
        <v>-1.3974869999999999</v>
      </c>
      <c r="G112" s="3">
        <v>1.329828</v>
      </c>
      <c r="H112" s="5">
        <v>0</v>
      </c>
      <c r="I112" s="3">
        <v>746.75303099999996</v>
      </c>
      <c r="J112" s="3">
        <v>0.36874499999999999</v>
      </c>
      <c r="K112" s="5">
        <v>2</v>
      </c>
      <c r="L112" s="5">
        <v>0</v>
      </c>
      <c r="M112" s="6">
        <v>0</v>
      </c>
      <c r="O112" s="3">
        <f t="shared" si="5"/>
        <v>77.711381000000003</v>
      </c>
      <c r="P112" s="3"/>
      <c r="R112" s="3">
        <f t="shared" si="2"/>
        <v>1.3974869999999999</v>
      </c>
      <c r="S112" s="3">
        <f t="shared" si="3"/>
        <v>1.329828</v>
      </c>
      <c r="U112" s="3">
        <f>I108-I112</f>
        <v>-53.33293900000001</v>
      </c>
      <c r="W112" s="2">
        <v>4</v>
      </c>
    </row>
    <row r="113" spans="1:23" x14ac:dyDescent="0.25">
      <c r="A113" s="14" t="s">
        <v>11</v>
      </c>
      <c r="B113" s="9">
        <v>11</v>
      </c>
      <c r="C113">
        <v>1.8128899999999999</v>
      </c>
      <c r="D113">
        <v>5.0359999999999997E-3</v>
      </c>
      <c r="E113" s="5">
        <v>0</v>
      </c>
      <c r="F113" s="5">
        <v>5.6369150000000001</v>
      </c>
      <c r="G113" s="5">
        <v>0.80889999999999995</v>
      </c>
      <c r="H113" s="5">
        <v>2</v>
      </c>
      <c r="I113">
        <v>550.71845299999995</v>
      </c>
      <c r="J113">
        <v>0.30739899999999998</v>
      </c>
      <c r="K113" s="5">
        <v>0</v>
      </c>
      <c r="L113" s="5">
        <v>0</v>
      </c>
      <c r="M113" s="5">
        <v>1</v>
      </c>
      <c r="O113" s="5">
        <f t="shared" si="5"/>
        <v>1.8128899999999999</v>
      </c>
      <c r="R113">
        <f t="shared" si="2"/>
        <v>5.6369150000000001</v>
      </c>
      <c r="S113">
        <f t="shared" si="3"/>
        <v>0.80889999999999995</v>
      </c>
      <c r="U113">
        <f>I110-I113</f>
        <v>55.95303899999999</v>
      </c>
      <c r="W113" t="s">
        <v>73</v>
      </c>
    </row>
    <row r="114" spans="1:23" ht="14.4" thickBot="1" x14ac:dyDescent="0.3">
      <c r="A114" s="14" t="s">
        <v>11</v>
      </c>
      <c r="B114" s="9">
        <v>11</v>
      </c>
      <c r="C114">
        <v>65.655275000000003</v>
      </c>
      <c r="D114">
        <v>0.18237600000000001</v>
      </c>
      <c r="E114" s="5">
        <v>1</v>
      </c>
      <c r="F114" s="5">
        <v>0.36536299999999999</v>
      </c>
      <c r="G114" s="5">
        <v>5.2429999999999997E-2</v>
      </c>
      <c r="H114" s="5">
        <v>0</v>
      </c>
      <c r="I114">
        <v>652.02562599999999</v>
      </c>
      <c r="J114">
        <v>0.36394599999999999</v>
      </c>
      <c r="K114" s="5">
        <v>2</v>
      </c>
      <c r="L114" s="5">
        <v>0</v>
      </c>
      <c r="M114" s="5">
        <v>0</v>
      </c>
      <c r="O114" s="5">
        <f t="shared" si="5"/>
        <v>65.655275000000003</v>
      </c>
      <c r="R114">
        <f t="shared" si="2"/>
        <v>0.36536299999999999</v>
      </c>
      <c r="S114">
        <f t="shared" si="3"/>
        <v>5.2429999999999997E-2</v>
      </c>
      <c r="U114">
        <f>I110-I114</f>
        <v>-45.354134000000045</v>
      </c>
      <c r="W114" s="2">
        <v>6</v>
      </c>
    </row>
    <row r="115" spans="1:23" x14ac:dyDescent="0.25">
      <c r="A115" s="15" t="s">
        <v>11</v>
      </c>
      <c r="B115" s="10">
        <v>11</v>
      </c>
      <c r="C115" s="3">
        <v>109.508347</v>
      </c>
      <c r="D115" s="3">
        <v>0.30419000000000002</v>
      </c>
      <c r="E115" s="5">
        <v>2</v>
      </c>
      <c r="F115" s="3">
        <v>0.96633899999999995</v>
      </c>
      <c r="G115" s="3">
        <v>0.13866999999999999</v>
      </c>
      <c r="H115" s="5">
        <v>1</v>
      </c>
      <c r="I115" s="3">
        <v>588.80028300000004</v>
      </c>
      <c r="J115" s="3">
        <v>0.32865499999999997</v>
      </c>
      <c r="K115" s="5">
        <v>1</v>
      </c>
      <c r="L115" s="5">
        <v>0</v>
      </c>
      <c r="M115" s="6">
        <v>0</v>
      </c>
      <c r="O115" s="3">
        <f t="shared" si="5"/>
        <v>109.508347</v>
      </c>
      <c r="P115" s="3"/>
      <c r="R115" s="3">
        <f t="shared" si="2"/>
        <v>0.96633899999999995</v>
      </c>
      <c r="S115" s="3">
        <f t="shared" si="3"/>
        <v>0.13866999999999999</v>
      </c>
      <c r="U115" s="3">
        <f>I110-I115</f>
        <v>17.871208999999908</v>
      </c>
      <c r="W115" t="s">
        <v>74</v>
      </c>
    </row>
    <row r="116" spans="1:23" ht="14.4" thickBot="1" x14ac:dyDescent="0.3">
      <c r="A116" s="14" t="s">
        <v>11</v>
      </c>
      <c r="B116" s="9">
        <v>12</v>
      </c>
      <c r="C116">
        <v>83.069496000000001</v>
      </c>
      <c r="D116">
        <v>0.23074900000000001</v>
      </c>
      <c r="E116" s="5">
        <v>2</v>
      </c>
      <c r="F116">
        <v>1.551158</v>
      </c>
      <c r="G116">
        <v>0.34105099999999999</v>
      </c>
      <c r="H116" s="5">
        <v>0</v>
      </c>
      <c r="I116">
        <v>482.79512099999999</v>
      </c>
      <c r="J116">
        <v>0.31512200000000001</v>
      </c>
      <c r="K116" s="5">
        <v>0</v>
      </c>
      <c r="L116" s="5">
        <v>0</v>
      </c>
      <c r="M116" s="5">
        <v>0</v>
      </c>
      <c r="O116" s="5">
        <f t="shared" si="5"/>
        <v>83.069496000000001</v>
      </c>
      <c r="R116">
        <f t="shared" si="2"/>
        <v>1.551158</v>
      </c>
      <c r="S116">
        <f t="shared" si="3"/>
        <v>0.34105099999999999</v>
      </c>
      <c r="U116">
        <f>I113-I116</f>
        <v>67.923331999999959</v>
      </c>
      <c r="W116" s="2">
        <f>AVERAGE(E89,E92,E95,E97,E99,E100,E102,E105,E106,E108,E110,E113,E118,E119,E121,E124,E126,E127,E131,E132,E134,E137,E139)</f>
        <v>0.2608695652173913</v>
      </c>
    </row>
    <row r="117" spans="1:23" x14ac:dyDescent="0.25">
      <c r="A117" s="14" t="s">
        <v>11</v>
      </c>
      <c r="B117" s="9">
        <v>12</v>
      </c>
      <c r="C117">
        <v>71.365228999999999</v>
      </c>
      <c r="D117">
        <v>0.198237</v>
      </c>
      <c r="E117" s="5">
        <v>1</v>
      </c>
      <c r="F117">
        <v>-2.8003330000000002</v>
      </c>
      <c r="G117">
        <v>-0.61570599999999998</v>
      </c>
      <c r="H117" s="5">
        <v>1</v>
      </c>
      <c r="I117">
        <v>550.71845299999995</v>
      </c>
      <c r="J117">
        <v>0.359456</v>
      </c>
      <c r="K117" s="5">
        <v>2</v>
      </c>
      <c r="L117" s="5">
        <v>0</v>
      </c>
      <c r="M117" s="5">
        <v>0</v>
      </c>
      <c r="O117" s="5">
        <f t="shared" si="5"/>
        <v>71.365228999999999</v>
      </c>
      <c r="R117">
        <f t="shared" si="2"/>
        <v>2.8003330000000002</v>
      </c>
      <c r="S117">
        <f t="shared" si="3"/>
        <v>0.61570599999999998</v>
      </c>
      <c r="U117">
        <f>I113-I117</f>
        <v>0</v>
      </c>
      <c r="W117" t="s">
        <v>75</v>
      </c>
    </row>
    <row r="118" spans="1:23" ht="14.4" thickBot="1" x14ac:dyDescent="0.3">
      <c r="A118" s="15" t="s">
        <v>11</v>
      </c>
      <c r="B118" s="10">
        <v>12</v>
      </c>
      <c r="C118" s="3">
        <v>179.83957599999999</v>
      </c>
      <c r="D118" s="3">
        <v>0.499554</v>
      </c>
      <c r="E118" s="5">
        <v>0</v>
      </c>
      <c r="F118" s="3">
        <v>5.7973379999999999</v>
      </c>
      <c r="G118" s="3">
        <v>1.2746550000000001</v>
      </c>
      <c r="H118" s="5">
        <v>2</v>
      </c>
      <c r="I118" s="3">
        <v>498.57606900000002</v>
      </c>
      <c r="J118" s="3">
        <v>0.32542199999999999</v>
      </c>
      <c r="K118" s="5">
        <v>1</v>
      </c>
      <c r="L118" s="5">
        <v>0</v>
      </c>
      <c r="M118" s="6">
        <v>1</v>
      </c>
      <c r="O118" s="3">
        <f>180-C118</f>
        <v>0.16042400000000612</v>
      </c>
      <c r="P118" s="3"/>
      <c r="R118" s="3">
        <f t="shared" si="2"/>
        <v>5.7973379999999999</v>
      </c>
      <c r="S118" s="3">
        <f t="shared" si="3"/>
        <v>1.2746550000000001</v>
      </c>
      <c r="U118" s="3">
        <f>I113-I118</f>
        <v>52.142383999999936</v>
      </c>
      <c r="W118" s="2">
        <f>AVERAGE(H89,H92,H95,H97,H99,H100,H102,H105,H106,H108,H110,H113,H118,H119,H121,H124,H126,H127,H131,H132,H134,H137,H139)</f>
        <v>0.52173913043478259</v>
      </c>
    </row>
    <row r="119" spans="1:23" x14ac:dyDescent="0.25">
      <c r="A119" s="14" t="s">
        <v>11</v>
      </c>
      <c r="B119" s="9">
        <v>13</v>
      </c>
      <c r="C119">
        <v>177.999257</v>
      </c>
      <c r="D119">
        <v>0.49444199999999999</v>
      </c>
      <c r="E119" s="5">
        <v>0</v>
      </c>
      <c r="F119">
        <v>3.7965960000000001</v>
      </c>
      <c r="G119">
        <v>0.94088499999999997</v>
      </c>
      <c r="H119" s="5">
        <v>1</v>
      </c>
      <c r="I119">
        <v>492.62013400000001</v>
      </c>
      <c r="J119">
        <v>0.45913300000000001</v>
      </c>
      <c r="K119" s="5">
        <v>0</v>
      </c>
      <c r="L119" s="5">
        <v>0</v>
      </c>
      <c r="M119" s="5">
        <v>1</v>
      </c>
      <c r="O119">
        <f>180-C119</f>
        <v>2.0007429999999999</v>
      </c>
      <c r="R119">
        <f t="shared" si="2"/>
        <v>3.7965960000000001</v>
      </c>
      <c r="S119">
        <f t="shared" si="3"/>
        <v>0.94088499999999997</v>
      </c>
      <c r="U119">
        <f>I118-I119</f>
        <v>5.9559350000000109</v>
      </c>
      <c r="W119" t="s">
        <v>76</v>
      </c>
    </row>
    <row r="120" spans="1:23" ht="14.4" thickBot="1" x14ac:dyDescent="0.3">
      <c r="A120" s="15" t="s">
        <v>11</v>
      </c>
      <c r="B120" s="10">
        <v>13</v>
      </c>
      <c r="C120" s="3">
        <v>74.787229999999994</v>
      </c>
      <c r="D120" s="3">
        <v>0.20774200000000001</v>
      </c>
      <c r="E120" s="5">
        <v>1</v>
      </c>
      <c r="F120" s="3">
        <v>0.238537</v>
      </c>
      <c r="G120" s="3">
        <v>5.9115000000000001E-2</v>
      </c>
      <c r="H120" s="5">
        <v>0</v>
      </c>
      <c r="I120" s="3">
        <v>580.31446700000004</v>
      </c>
      <c r="J120" s="3">
        <v>0.54086699999999999</v>
      </c>
      <c r="K120" s="5">
        <v>1</v>
      </c>
      <c r="L120" s="5">
        <v>0</v>
      </c>
      <c r="M120" s="6">
        <v>0</v>
      </c>
      <c r="O120" s="3">
        <f>C120</f>
        <v>74.787229999999994</v>
      </c>
      <c r="P120" s="3"/>
      <c r="R120" s="3">
        <f t="shared" si="2"/>
        <v>0.238537</v>
      </c>
      <c r="S120" s="3">
        <f t="shared" si="3"/>
        <v>5.9115000000000001E-2</v>
      </c>
      <c r="U120" s="3">
        <f>I118-I120</f>
        <v>-81.738398000000018</v>
      </c>
      <c r="W120" s="2">
        <f>AVERAGE(K89,K92,K95,K97,K99,K100,K102,K105,K106,K108,K110,K113,K118,K119,K121,K124,K126,K127,K131,K132,K134,K137,K139)</f>
        <v>0.13043478260869565</v>
      </c>
    </row>
    <row r="121" spans="1:23" x14ac:dyDescent="0.25">
      <c r="A121" s="14" t="s">
        <v>11</v>
      </c>
      <c r="B121" s="9">
        <v>14</v>
      </c>
      <c r="C121">
        <v>179.999999</v>
      </c>
      <c r="D121">
        <v>0.5</v>
      </c>
      <c r="E121" s="5">
        <v>0</v>
      </c>
      <c r="F121">
        <v>3.7965960000000001</v>
      </c>
      <c r="G121">
        <v>0.5</v>
      </c>
      <c r="H121" s="5">
        <v>0</v>
      </c>
      <c r="I121">
        <v>470.46082100000001</v>
      </c>
      <c r="J121">
        <v>0.48849599999999999</v>
      </c>
      <c r="K121" s="5">
        <v>0</v>
      </c>
      <c r="L121" s="5">
        <v>0</v>
      </c>
      <c r="M121" s="5">
        <v>1</v>
      </c>
      <c r="O121" s="66">
        <f>180-C121</f>
        <v>9.9999999747524271E-7</v>
      </c>
      <c r="R121">
        <f t="shared" si="2"/>
        <v>3.7965960000000001</v>
      </c>
      <c r="S121">
        <f t="shared" si="3"/>
        <v>0.5</v>
      </c>
      <c r="U121">
        <f>I119-I121</f>
        <v>22.159312999999997</v>
      </c>
    </row>
    <row r="122" spans="1:23" x14ac:dyDescent="0.25">
      <c r="A122" s="15" t="s">
        <v>11</v>
      </c>
      <c r="B122" s="10">
        <v>14</v>
      </c>
      <c r="C122" s="3">
        <v>88.048261999999994</v>
      </c>
      <c r="D122" s="3">
        <v>0.24457899999999999</v>
      </c>
      <c r="E122" s="5">
        <v>1</v>
      </c>
      <c r="F122" s="3">
        <v>3.7965960000000001</v>
      </c>
      <c r="G122" s="3">
        <v>0.5</v>
      </c>
      <c r="H122" s="5">
        <v>0</v>
      </c>
      <c r="I122" s="3">
        <v>492.61931600000003</v>
      </c>
      <c r="J122" s="3">
        <v>0.51150399999999996</v>
      </c>
      <c r="K122" s="5">
        <v>1</v>
      </c>
      <c r="L122" s="5">
        <v>0</v>
      </c>
      <c r="M122" s="6">
        <v>0</v>
      </c>
      <c r="O122" s="3">
        <f>C122</f>
        <v>88.048261999999994</v>
      </c>
      <c r="P122" s="3"/>
      <c r="R122" s="3">
        <f t="shared" si="2"/>
        <v>3.7965960000000001</v>
      </c>
      <c r="S122" s="3">
        <f t="shared" si="3"/>
        <v>0.5</v>
      </c>
      <c r="U122" s="3">
        <f>I119-I122</f>
        <v>8.1799999998111161E-4</v>
      </c>
    </row>
    <row r="123" spans="1:23" x14ac:dyDescent="0.25">
      <c r="A123" s="14" t="s">
        <v>11</v>
      </c>
      <c r="B123" s="9">
        <v>15</v>
      </c>
      <c r="C123">
        <v>103.476068</v>
      </c>
      <c r="D123">
        <v>0.28743400000000002</v>
      </c>
      <c r="E123" s="5">
        <v>1</v>
      </c>
      <c r="F123">
        <v>0.28127400000000002</v>
      </c>
      <c r="G123">
        <v>5.2720000000000003E-2</v>
      </c>
      <c r="H123" s="5">
        <v>0</v>
      </c>
      <c r="I123">
        <v>541.84236499999997</v>
      </c>
      <c r="J123">
        <v>0.57446600000000003</v>
      </c>
      <c r="K123" s="5">
        <v>1</v>
      </c>
      <c r="L123" s="5">
        <v>0</v>
      </c>
      <c r="M123" s="5">
        <v>0</v>
      </c>
      <c r="O123">
        <f>180-C123</f>
        <v>76.523932000000002</v>
      </c>
      <c r="R123">
        <f t="shared" si="2"/>
        <v>0.28127400000000002</v>
      </c>
      <c r="S123">
        <f t="shared" si="3"/>
        <v>5.2720000000000003E-2</v>
      </c>
      <c r="U123">
        <f>I121-I123</f>
        <v>-71.381543999999963</v>
      </c>
    </row>
    <row r="124" spans="1:23" x14ac:dyDescent="0.25">
      <c r="A124" s="15" t="s">
        <v>11</v>
      </c>
      <c r="B124" s="10">
        <v>15</v>
      </c>
      <c r="C124" s="3">
        <v>178.63008099999999</v>
      </c>
      <c r="D124" s="3">
        <v>0.496195</v>
      </c>
      <c r="E124" s="5">
        <v>0</v>
      </c>
      <c r="F124" s="3">
        <v>5.0539509999999996</v>
      </c>
      <c r="G124" s="3">
        <v>0.94728000000000001</v>
      </c>
      <c r="H124" s="5">
        <v>1</v>
      </c>
      <c r="I124" s="3">
        <v>401.36851799999999</v>
      </c>
      <c r="J124" s="3">
        <v>0.42553400000000002</v>
      </c>
      <c r="K124" s="5">
        <v>0</v>
      </c>
      <c r="L124" s="5">
        <v>0</v>
      </c>
      <c r="M124" s="6">
        <v>1</v>
      </c>
      <c r="O124" s="3">
        <f>180-C124</f>
        <v>1.3699190000000101</v>
      </c>
      <c r="P124" s="3"/>
      <c r="R124" s="3">
        <f t="shared" si="2"/>
        <v>5.0539509999999996</v>
      </c>
      <c r="S124" s="3">
        <f t="shared" si="3"/>
        <v>0.94728000000000001</v>
      </c>
      <c r="U124" s="3">
        <f>I121-I124</f>
        <v>69.092303000000015</v>
      </c>
    </row>
    <row r="125" spans="1:23" x14ac:dyDescent="0.25">
      <c r="A125" s="14" t="s">
        <v>11</v>
      </c>
      <c r="B125" s="9">
        <v>16</v>
      </c>
      <c r="C125">
        <v>61.848582999999998</v>
      </c>
      <c r="D125">
        <v>0.17180200000000001</v>
      </c>
      <c r="E125" s="5">
        <v>1</v>
      </c>
      <c r="F125">
        <v>1.4334519999999999</v>
      </c>
      <c r="G125">
        <v>0.20985699999999999</v>
      </c>
      <c r="H125" s="5">
        <v>0</v>
      </c>
      <c r="I125">
        <v>536.66370600000005</v>
      </c>
      <c r="J125">
        <v>0.58900200000000003</v>
      </c>
      <c r="K125" s="5">
        <v>1</v>
      </c>
      <c r="L125" s="5">
        <v>0</v>
      </c>
      <c r="M125" s="5">
        <v>0</v>
      </c>
      <c r="O125">
        <f>C125</f>
        <v>61.848582999999998</v>
      </c>
      <c r="R125">
        <f t="shared" si="2"/>
        <v>1.4334519999999999</v>
      </c>
      <c r="S125">
        <f t="shared" si="3"/>
        <v>0.20985699999999999</v>
      </c>
      <c r="U125">
        <f>I124-I125</f>
        <v>-135.29518800000005</v>
      </c>
    </row>
    <row r="126" spans="1:23" x14ac:dyDescent="0.25">
      <c r="A126" s="15" t="s">
        <v>11</v>
      </c>
      <c r="B126" s="10">
        <v>16</v>
      </c>
      <c r="C126" s="3">
        <v>179.564167</v>
      </c>
      <c r="D126" s="3">
        <v>0.49878899999999998</v>
      </c>
      <c r="E126" s="5">
        <v>0</v>
      </c>
      <c r="F126" s="3">
        <v>5.3971689999999999</v>
      </c>
      <c r="G126" s="3">
        <v>0.79014300000000004</v>
      </c>
      <c r="H126" s="5">
        <v>1</v>
      </c>
      <c r="I126" s="3">
        <v>374.47660000000002</v>
      </c>
      <c r="J126" s="3">
        <v>0.41099799999999997</v>
      </c>
      <c r="K126" s="5">
        <v>0</v>
      </c>
      <c r="L126" s="5">
        <v>0</v>
      </c>
      <c r="M126" s="6">
        <v>1</v>
      </c>
      <c r="O126" s="3">
        <f>180-C126</f>
        <v>0.43583300000000236</v>
      </c>
      <c r="P126" s="3"/>
      <c r="R126" s="3">
        <f t="shared" si="2"/>
        <v>5.3971689999999999</v>
      </c>
      <c r="S126" s="3">
        <f t="shared" si="3"/>
        <v>0.79014300000000004</v>
      </c>
      <c r="U126" s="3">
        <f>I124-I126</f>
        <v>26.891917999999976</v>
      </c>
    </row>
    <row r="127" spans="1:23" x14ac:dyDescent="0.25">
      <c r="A127" s="14" t="s">
        <v>11</v>
      </c>
      <c r="B127" s="9">
        <v>17</v>
      </c>
      <c r="C127">
        <v>179.094639</v>
      </c>
      <c r="D127">
        <v>0.49748500000000001</v>
      </c>
      <c r="E127" s="5">
        <v>0</v>
      </c>
      <c r="F127">
        <v>6.30253</v>
      </c>
      <c r="G127">
        <v>1.07226</v>
      </c>
      <c r="H127" s="5">
        <v>1</v>
      </c>
      <c r="I127">
        <v>371.00580600000001</v>
      </c>
      <c r="J127">
        <v>0.408275</v>
      </c>
      <c r="K127" s="5">
        <v>0</v>
      </c>
      <c r="L127" s="5">
        <v>0</v>
      </c>
      <c r="M127" s="5">
        <v>1</v>
      </c>
      <c r="O127">
        <f>180-C127</f>
        <v>0.90536099999999919</v>
      </c>
      <c r="R127">
        <f t="shared" si="2"/>
        <v>6.30253</v>
      </c>
      <c r="S127">
        <f t="shared" si="3"/>
        <v>1.07226</v>
      </c>
      <c r="U127">
        <f>I126-I127</f>
        <v>3.4707940000000121</v>
      </c>
    </row>
    <row r="128" spans="1:23" x14ac:dyDescent="0.25">
      <c r="A128" s="15" t="s">
        <v>11</v>
      </c>
      <c r="B128" s="10">
        <v>17</v>
      </c>
      <c r="C128" s="3">
        <v>97.884573000000003</v>
      </c>
      <c r="D128" s="3">
        <v>0.27190199999999998</v>
      </c>
      <c r="E128" s="5">
        <v>1</v>
      </c>
      <c r="F128" s="3">
        <v>-0.42473</v>
      </c>
      <c r="G128" s="3">
        <v>-7.2260000000000005E-2</v>
      </c>
      <c r="H128" s="5">
        <v>0</v>
      </c>
      <c r="I128" s="3">
        <v>537.70918600000005</v>
      </c>
      <c r="J128" s="3">
        <v>0.59172499999999995</v>
      </c>
      <c r="K128" s="5">
        <v>1</v>
      </c>
      <c r="L128" s="5">
        <v>0</v>
      </c>
      <c r="M128" s="6">
        <v>0</v>
      </c>
      <c r="O128" s="3">
        <f>180-C128</f>
        <v>82.115426999999997</v>
      </c>
      <c r="P128" s="3"/>
      <c r="R128" s="3">
        <f t="shared" si="2"/>
        <v>0.42473</v>
      </c>
      <c r="S128" s="3">
        <f t="shared" si="3"/>
        <v>7.2260000000000005E-2</v>
      </c>
      <c r="U128" s="3">
        <f>I126-I128</f>
        <v>-163.23258600000003</v>
      </c>
    </row>
    <row r="129" spans="1:23" x14ac:dyDescent="0.25">
      <c r="A129" s="14" t="s">
        <v>11</v>
      </c>
      <c r="B129" s="9">
        <v>18</v>
      </c>
      <c r="C129">
        <v>178.77573000000001</v>
      </c>
      <c r="D129">
        <v>0.49659900000000001</v>
      </c>
      <c r="E129" s="5">
        <v>0</v>
      </c>
      <c r="F129">
        <v>7.5267989999999996</v>
      </c>
      <c r="G129">
        <v>1.224542</v>
      </c>
      <c r="H129" s="5">
        <v>2</v>
      </c>
      <c r="I129">
        <v>372.85960799999998</v>
      </c>
      <c r="J129">
        <v>0.31792999999999999</v>
      </c>
      <c r="K129" s="5">
        <v>1</v>
      </c>
      <c r="L129" s="5">
        <v>0</v>
      </c>
      <c r="M129" s="5">
        <v>0</v>
      </c>
      <c r="O129">
        <f>180-C129</f>
        <v>1.22426999999999</v>
      </c>
      <c r="R129">
        <f t="shared" si="2"/>
        <v>7.5267989999999996</v>
      </c>
      <c r="S129">
        <f t="shared" si="3"/>
        <v>1.224542</v>
      </c>
      <c r="U129">
        <f>I127-I129</f>
        <v>-1.8538019999999733</v>
      </c>
    </row>
    <row r="130" spans="1:23" x14ac:dyDescent="0.25">
      <c r="A130" s="14" t="s">
        <v>11</v>
      </c>
      <c r="B130" s="9">
        <v>18</v>
      </c>
      <c r="C130">
        <v>107.729952</v>
      </c>
      <c r="D130">
        <v>0.29925000000000002</v>
      </c>
      <c r="E130" s="5">
        <v>1</v>
      </c>
      <c r="F130">
        <v>1.9459010000000001</v>
      </c>
      <c r="G130">
        <v>0.31657999999999997</v>
      </c>
      <c r="H130" s="5">
        <v>1</v>
      </c>
      <c r="I130">
        <v>490.24276099999997</v>
      </c>
      <c r="J130">
        <v>0.41802</v>
      </c>
      <c r="K130" s="5">
        <v>2</v>
      </c>
      <c r="L130" s="5">
        <v>0</v>
      </c>
      <c r="M130" s="5">
        <v>0</v>
      </c>
      <c r="O130">
        <f>180-C130</f>
        <v>72.270048000000003</v>
      </c>
      <c r="R130">
        <f t="shared" ref="R130:R193" si="6">ABS(F130)</f>
        <v>1.9459010000000001</v>
      </c>
      <c r="S130">
        <f t="shared" ref="S130:S193" si="7">ABS(G130)</f>
        <v>0.31657999999999997</v>
      </c>
      <c r="U130">
        <f>I127-I130</f>
        <v>-119.23695499999997</v>
      </c>
    </row>
    <row r="131" spans="1:23" x14ac:dyDescent="0.25">
      <c r="A131" s="15" t="s">
        <v>11</v>
      </c>
      <c r="B131" s="10">
        <v>18</v>
      </c>
      <c r="C131" s="3">
        <v>94.678769000000003</v>
      </c>
      <c r="D131" s="3">
        <v>0.26299699999999998</v>
      </c>
      <c r="E131" s="5">
        <v>2</v>
      </c>
      <c r="F131" s="3">
        <v>-3.3260740000000002</v>
      </c>
      <c r="G131" s="3">
        <v>-0.54112199999999999</v>
      </c>
      <c r="H131" s="5">
        <v>0</v>
      </c>
      <c r="I131" s="3">
        <v>309.67103800000001</v>
      </c>
      <c r="J131" s="3">
        <v>0.26405000000000001</v>
      </c>
      <c r="K131" s="5">
        <v>0</v>
      </c>
      <c r="L131" s="5">
        <v>0</v>
      </c>
      <c r="M131" s="6">
        <v>1</v>
      </c>
      <c r="O131" s="3">
        <f>C131</f>
        <v>94.678769000000003</v>
      </c>
      <c r="P131" s="3"/>
      <c r="R131" s="3">
        <f t="shared" si="6"/>
        <v>3.3260740000000002</v>
      </c>
      <c r="S131" s="3">
        <f t="shared" si="7"/>
        <v>0.54112199999999999</v>
      </c>
      <c r="U131" s="3">
        <f>I127-I131</f>
        <v>61.334767999999997</v>
      </c>
    </row>
    <row r="132" spans="1:23" x14ac:dyDescent="0.25">
      <c r="A132" s="14" t="s">
        <v>11</v>
      </c>
      <c r="B132" s="9">
        <v>19</v>
      </c>
      <c r="C132">
        <v>177.72059400000001</v>
      </c>
      <c r="D132">
        <v>0.493668</v>
      </c>
      <c r="E132" s="5">
        <v>0</v>
      </c>
      <c r="F132">
        <v>-1.0466679999999999</v>
      </c>
      <c r="G132" s="5">
        <v>0.113052</v>
      </c>
      <c r="H132" s="5">
        <v>0</v>
      </c>
      <c r="I132">
        <v>295.99066299999998</v>
      </c>
      <c r="J132">
        <v>0.501691</v>
      </c>
      <c r="K132" s="5">
        <v>1</v>
      </c>
      <c r="L132" s="5">
        <v>0</v>
      </c>
      <c r="M132" s="5">
        <v>1</v>
      </c>
      <c r="O132">
        <f>180-C132</f>
        <v>2.2794059999999945</v>
      </c>
      <c r="R132">
        <f t="shared" si="6"/>
        <v>1.0466679999999999</v>
      </c>
      <c r="S132">
        <f t="shared" si="7"/>
        <v>0.113052</v>
      </c>
      <c r="U132">
        <f>I131-I132</f>
        <v>13.680375000000026</v>
      </c>
    </row>
    <row r="133" spans="1:23" x14ac:dyDescent="0.25">
      <c r="A133" s="15" t="s">
        <v>11</v>
      </c>
      <c r="B133" s="10">
        <v>19</v>
      </c>
      <c r="C133" s="3">
        <v>64.110607999999999</v>
      </c>
      <c r="D133" s="3">
        <v>0.17808499999999999</v>
      </c>
      <c r="E133" s="5">
        <v>1</v>
      </c>
      <c r="F133" s="3">
        <v>-8.2116349999999994</v>
      </c>
      <c r="G133" s="3">
        <v>0.88694799999999996</v>
      </c>
      <c r="H133" s="5">
        <v>1</v>
      </c>
      <c r="I133" s="3">
        <v>293.99509</v>
      </c>
      <c r="J133" s="3">
        <v>0.498309</v>
      </c>
      <c r="K133" s="5">
        <v>0</v>
      </c>
      <c r="L133" s="5">
        <v>1</v>
      </c>
      <c r="M133" s="6">
        <v>0</v>
      </c>
      <c r="O133" s="3">
        <f>C133</f>
        <v>64.110607999999999</v>
      </c>
      <c r="P133" s="3"/>
      <c r="R133" s="3">
        <f t="shared" si="6"/>
        <v>8.2116349999999994</v>
      </c>
      <c r="S133" s="3">
        <f t="shared" si="7"/>
        <v>0.88694799999999996</v>
      </c>
      <c r="U133" s="3">
        <f>I131-I133</f>
        <v>15.675948000000005</v>
      </c>
    </row>
    <row r="134" spans="1:23" x14ac:dyDescent="0.25">
      <c r="A134" s="14" t="s">
        <v>11</v>
      </c>
      <c r="B134" s="9">
        <v>20</v>
      </c>
      <c r="C134">
        <v>153.412237</v>
      </c>
      <c r="D134">
        <v>0.426145</v>
      </c>
      <c r="E134" s="5">
        <v>0</v>
      </c>
      <c r="F134">
        <v>-2.0879349999999999</v>
      </c>
      <c r="G134">
        <v>-0.36809599999999998</v>
      </c>
      <c r="H134" s="5">
        <v>0</v>
      </c>
      <c r="I134">
        <v>228.920659</v>
      </c>
      <c r="J134">
        <v>0.43508599999999997</v>
      </c>
      <c r="K134" s="5">
        <v>0</v>
      </c>
      <c r="L134" s="5">
        <v>0</v>
      </c>
      <c r="M134" s="5">
        <v>1</v>
      </c>
      <c r="O134">
        <f>180-C134</f>
        <v>26.587762999999995</v>
      </c>
      <c r="R134">
        <f t="shared" si="6"/>
        <v>2.0879349999999999</v>
      </c>
      <c r="S134">
        <f t="shared" si="7"/>
        <v>0.36809599999999998</v>
      </c>
      <c r="U134">
        <f>I132-I134</f>
        <v>67.070003999999983</v>
      </c>
    </row>
    <row r="135" spans="1:23" x14ac:dyDescent="0.25">
      <c r="A135" s="15" t="s">
        <v>11</v>
      </c>
      <c r="B135" s="10">
        <v>20</v>
      </c>
      <c r="C135" s="3">
        <v>85.824586999999994</v>
      </c>
      <c r="D135" s="3">
        <v>0.238402</v>
      </c>
      <c r="E135" s="5">
        <v>1</v>
      </c>
      <c r="F135" s="3">
        <v>7.7602000000000002</v>
      </c>
      <c r="G135" s="3">
        <v>1.368096</v>
      </c>
      <c r="H135" s="5">
        <v>1</v>
      </c>
      <c r="I135" s="3">
        <v>297.22928300000001</v>
      </c>
      <c r="J135" s="3">
        <v>0.56491400000000003</v>
      </c>
      <c r="K135" s="5">
        <v>1</v>
      </c>
      <c r="L135" s="5">
        <v>1</v>
      </c>
      <c r="M135" s="6">
        <v>0</v>
      </c>
      <c r="O135" s="3">
        <f>C135</f>
        <v>85.824586999999994</v>
      </c>
      <c r="P135" s="3"/>
      <c r="R135" s="3">
        <f t="shared" si="6"/>
        <v>7.7602000000000002</v>
      </c>
      <c r="S135" s="3">
        <f t="shared" si="7"/>
        <v>1.368096</v>
      </c>
      <c r="U135" s="3">
        <f>I132-I135</f>
        <v>-1.2386200000000258</v>
      </c>
    </row>
    <row r="136" spans="1:23" x14ac:dyDescent="0.25">
      <c r="A136" s="14" t="s">
        <v>11</v>
      </c>
      <c r="B136" s="9">
        <v>21</v>
      </c>
      <c r="C136">
        <v>85.502110000000002</v>
      </c>
      <c r="D136">
        <v>0.23750599999999999</v>
      </c>
      <c r="E136" s="5">
        <v>1</v>
      </c>
      <c r="F136">
        <v>8.7059119999999997</v>
      </c>
      <c r="G136" s="5">
        <v>-2.9812159999999999</v>
      </c>
      <c r="H136" s="5">
        <v>2</v>
      </c>
      <c r="I136">
        <v>130.233046</v>
      </c>
      <c r="J136">
        <v>0.29339399999999999</v>
      </c>
      <c r="K136" s="5">
        <v>1</v>
      </c>
      <c r="L136" s="5">
        <v>0</v>
      </c>
      <c r="M136" s="5">
        <v>0</v>
      </c>
      <c r="O136">
        <f>C136</f>
        <v>85.502110000000002</v>
      </c>
      <c r="R136">
        <f t="shared" si="6"/>
        <v>8.7059119999999997</v>
      </c>
      <c r="S136">
        <f t="shared" si="7"/>
        <v>2.9812159999999999</v>
      </c>
      <c r="U136">
        <f>I134-I136</f>
        <v>98.687612999999999</v>
      </c>
    </row>
    <row r="137" spans="1:23" x14ac:dyDescent="0.25">
      <c r="A137" s="14" t="s">
        <v>11</v>
      </c>
      <c r="B137" s="9">
        <v>21</v>
      </c>
      <c r="C137">
        <v>178.50824</v>
      </c>
      <c r="D137">
        <v>0.49585600000000002</v>
      </c>
      <c r="E137" s="5">
        <v>0</v>
      </c>
      <c r="F137">
        <v>-1.0121329999999999</v>
      </c>
      <c r="G137" s="5">
        <v>0.34659000000000001</v>
      </c>
      <c r="H137" s="5">
        <v>0</v>
      </c>
      <c r="I137">
        <v>107.616277</v>
      </c>
      <c r="J137">
        <v>0.24244199999999999</v>
      </c>
      <c r="K137" s="5">
        <v>0</v>
      </c>
      <c r="L137" s="5">
        <v>0</v>
      </c>
      <c r="M137" s="5">
        <v>1</v>
      </c>
      <c r="O137">
        <f>180-C137</f>
        <v>1.4917599999999993</v>
      </c>
      <c r="R137">
        <f t="shared" si="6"/>
        <v>1.0121329999999999</v>
      </c>
      <c r="S137">
        <f t="shared" si="7"/>
        <v>0.34659000000000001</v>
      </c>
      <c r="U137">
        <f>I134-I137</f>
        <v>121.304382</v>
      </c>
    </row>
    <row r="138" spans="1:23" x14ac:dyDescent="0.25">
      <c r="A138" s="15" t="s">
        <v>11</v>
      </c>
      <c r="B138" s="10">
        <v>21</v>
      </c>
      <c r="C138" s="3">
        <v>94.488615999999993</v>
      </c>
      <c r="D138" s="3">
        <v>0.26246799999999998</v>
      </c>
      <c r="E138" s="5">
        <v>2</v>
      </c>
      <c r="F138" s="3">
        <v>-10.614034999999999</v>
      </c>
      <c r="G138" s="3">
        <v>3.6346250000000002</v>
      </c>
      <c r="H138" s="5">
        <v>1</v>
      </c>
      <c r="I138" s="3">
        <v>206.035347</v>
      </c>
      <c r="J138" s="3">
        <v>0.46416400000000002</v>
      </c>
      <c r="K138" s="5">
        <v>2</v>
      </c>
      <c r="L138" s="5">
        <v>1</v>
      </c>
      <c r="M138" s="6">
        <v>0</v>
      </c>
      <c r="O138" s="3">
        <f>C138</f>
        <v>94.488615999999993</v>
      </c>
      <c r="P138" s="3"/>
      <c r="R138" s="3">
        <f t="shared" si="6"/>
        <v>10.614034999999999</v>
      </c>
      <c r="S138" s="3">
        <f t="shared" si="7"/>
        <v>3.6346250000000002</v>
      </c>
      <c r="U138" s="3">
        <f>I134-I138</f>
        <v>22.885311999999999</v>
      </c>
    </row>
    <row r="139" spans="1:23" x14ac:dyDescent="0.25">
      <c r="A139" s="16" t="s">
        <v>11</v>
      </c>
      <c r="B139" s="12">
        <v>22</v>
      </c>
      <c r="C139" s="7">
        <v>131.41265899999999</v>
      </c>
      <c r="D139" s="7">
        <v>0.365035</v>
      </c>
      <c r="E139" s="5">
        <v>0</v>
      </c>
      <c r="F139" s="7">
        <v>4.2172619999999998</v>
      </c>
      <c r="G139" s="7">
        <v>-1.8967449999999999</v>
      </c>
      <c r="H139" s="5">
        <v>1</v>
      </c>
      <c r="I139" s="7">
        <v>0</v>
      </c>
      <c r="J139" s="7">
        <v>0</v>
      </c>
      <c r="K139" s="5">
        <v>0</v>
      </c>
      <c r="L139" s="5">
        <v>0</v>
      </c>
      <c r="M139" s="5">
        <v>1</v>
      </c>
      <c r="O139">
        <f>180-C139</f>
        <v>48.587341000000009</v>
      </c>
      <c r="R139">
        <f t="shared" si="6"/>
        <v>4.2172619999999998</v>
      </c>
      <c r="S139">
        <f t="shared" si="7"/>
        <v>1.8967449999999999</v>
      </c>
      <c r="U139">
        <f>I137-I139</f>
        <v>107.616277</v>
      </c>
    </row>
    <row r="140" spans="1:23" ht="14.4" thickBot="1" x14ac:dyDescent="0.3">
      <c r="A140" s="13" t="s">
        <v>11</v>
      </c>
      <c r="B140" s="8">
        <v>22</v>
      </c>
      <c r="C140" s="2">
        <v>53.560907999999998</v>
      </c>
      <c r="D140" s="2">
        <v>0.14878</v>
      </c>
      <c r="E140" s="5">
        <v>1</v>
      </c>
      <c r="F140" s="2">
        <v>-6.4406829999999999</v>
      </c>
      <c r="G140" s="2">
        <v>2.8967450000000001</v>
      </c>
      <c r="H140" s="5">
        <v>0</v>
      </c>
      <c r="I140" s="2">
        <v>131.37076400000001</v>
      </c>
      <c r="J140" s="2">
        <v>1</v>
      </c>
      <c r="K140" s="5">
        <v>1</v>
      </c>
      <c r="L140" s="5">
        <v>1</v>
      </c>
      <c r="M140" s="20">
        <v>0</v>
      </c>
      <c r="O140" s="2">
        <f>C140</f>
        <v>53.560907999999998</v>
      </c>
      <c r="P140" s="2"/>
      <c r="R140" s="2">
        <f t="shared" si="6"/>
        <v>6.4406829999999999</v>
      </c>
      <c r="S140" s="2">
        <f t="shared" si="7"/>
        <v>2.8967450000000001</v>
      </c>
      <c r="U140" s="2">
        <f>I137-I140</f>
        <v>-23.754487000000012</v>
      </c>
      <c r="W140" s="2"/>
    </row>
    <row r="141" spans="1:23" x14ac:dyDescent="0.25">
      <c r="A141" s="14" t="s">
        <v>12</v>
      </c>
      <c r="B141" s="9">
        <v>0</v>
      </c>
      <c r="C141">
        <v>81.096354000000005</v>
      </c>
      <c r="D141">
        <v>0.225268</v>
      </c>
      <c r="E141" s="5">
        <v>1</v>
      </c>
      <c r="F141">
        <v>0.66438299999999995</v>
      </c>
      <c r="G141">
        <v>-0.17471</v>
      </c>
      <c r="H141" s="5">
        <v>0</v>
      </c>
      <c r="I141">
        <v>906.01419299999998</v>
      </c>
      <c r="J141">
        <v>0.48916500000000002</v>
      </c>
      <c r="K141" s="5">
        <v>0</v>
      </c>
      <c r="L141" s="5">
        <v>0</v>
      </c>
      <c r="M141" s="5">
        <v>0</v>
      </c>
      <c r="O141">
        <f>180-C141</f>
        <v>98.903645999999995</v>
      </c>
      <c r="R141">
        <f t="shared" si="6"/>
        <v>0.66438299999999995</v>
      </c>
      <c r="S141">
        <f t="shared" si="7"/>
        <v>0.17471</v>
      </c>
      <c r="U141" s="5">
        <f>W142-I141</f>
        <v>78.572757000000024</v>
      </c>
      <c r="W141" s="5" t="s">
        <v>53</v>
      </c>
    </row>
    <row r="142" spans="1:23" ht="14.4" thickBot="1" x14ac:dyDescent="0.3">
      <c r="A142" s="15" t="s">
        <v>12</v>
      </c>
      <c r="B142" s="10">
        <v>0</v>
      </c>
      <c r="C142" s="3">
        <v>0.52467699999999995</v>
      </c>
      <c r="D142" s="3">
        <v>1.457E-3</v>
      </c>
      <c r="E142" s="5">
        <v>0</v>
      </c>
      <c r="F142" s="3">
        <v>-4.4671589999999997</v>
      </c>
      <c r="G142" s="3">
        <v>1.1747099999999999</v>
      </c>
      <c r="H142" s="5">
        <v>1</v>
      </c>
      <c r="I142" s="3">
        <v>946.14992900000004</v>
      </c>
      <c r="J142" s="3">
        <v>0.51083500000000004</v>
      </c>
      <c r="K142" s="5">
        <v>1</v>
      </c>
      <c r="L142" s="5">
        <v>0</v>
      </c>
      <c r="M142" s="6">
        <v>1</v>
      </c>
      <c r="O142" s="3">
        <f>C142</f>
        <v>0.52467699999999995</v>
      </c>
      <c r="P142" s="3"/>
      <c r="R142" s="3">
        <f t="shared" si="6"/>
        <v>4.4671589999999997</v>
      </c>
      <c r="S142" s="3">
        <f t="shared" si="7"/>
        <v>1.1747099999999999</v>
      </c>
      <c r="U142" s="6">
        <f>W142-I142</f>
        <v>38.437020999999959</v>
      </c>
      <c r="W142" s="2">
        <v>984.58695</v>
      </c>
    </row>
    <row r="143" spans="1:23" x14ac:dyDescent="0.25">
      <c r="A143" s="14" t="s">
        <v>12</v>
      </c>
      <c r="B143" s="9">
        <v>1</v>
      </c>
      <c r="C143">
        <v>69.546120999999999</v>
      </c>
      <c r="D143">
        <v>0.19318399999999999</v>
      </c>
      <c r="E143" s="5">
        <v>1</v>
      </c>
      <c r="F143">
        <v>-0.44184499999999999</v>
      </c>
      <c r="G143">
        <v>-9.4431000000000001E-2</v>
      </c>
      <c r="H143" s="5">
        <v>0</v>
      </c>
      <c r="I143">
        <v>1008.794408</v>
      </c>
      <c r="J143">
        <v>0.52710900000000005</v>
      </c>
      <c r="K143" s="5">
        <v>1</v>
      </c>
      <c r="L143" s="5">
        <v>0</v>
      </c>
      <c r="M143" s="5">
        <v>0</v>
      </c>
      <c r="O143">
        <f>C143</f>
        <v>69.546120999999999</v>
      </c>
      <c r="R143">
        <f t="shared" si="6"/>
        <v>0.44184499999999999</v>
      </c>
      <c r="S143">
        <f t="shared" si="7"/>
        <v>9.4431000000000001E-2</v>
      </c>
      <c r="U143">
        <f>I142-I143</f>
        <v>-62.644478999999933</v>
      </c>
      <c r="W143" s="56" t="s">
        <v>54</v>
      </c>
    </row>
    <row r="144" spans="1:23" ht="14.4" thickBot="1" x14ac:dyDescent="0.3">
      <c r="A144" s="19" t="s">
        <v>12</v>
      </c>
      <c r="B144" s="10">
        <v>1</v>
      </c>
      <c r="C144" s="3">
        <v>165.17591100000001</v>
      </c>
      <c r="D144" s="3">
        <v>0.45882200000000001</v>
      </c>
      <c r="E144" s="5">
        <v>0</v>
      </c>
      <c r="F144" s="3">
        <v>5.120889</v>
      </c>
      <c r="G144" s="3">
        <v>1.0944309999999999</v>
      </c>
      <c r="H144" s="5">
        <v>1</v>
      </c>
      <c r="I144" s="3">
        <v>905.02998600000001</v>
      </c>
      <c r="J144" s="3">
        <v>0.47289100000000001</v>
      </c>
      <c r="K144" s="5">
        <v>0</v>
      </c>
      <c r="L144" s="5">
        <v>1</v>
      </c>
      <c r="M144" s="6">
        <v>1</v>
      </c>
      <c r="O144" s="3">
        <f>180-C144</f>
        <v>14.824088999999987</v>
      </c>
      <c r="P144" s="3"/>
      <c r="R144" s="3">
        <f t="shared" si="6"/>
        <v>5.120889</v>
      </c>
      <c r="S144" s="3">
        <f t="shared" si="7"/>
        <v>1.0944309999999999</v>
      </c>
      <c r="U144" s="3">
        <f>I142-I144</f>
        <v>41.119943000000035</v>
      </c>
      <c r="W144" s="2">
        <v>1610.405487</v>
      </c>
    </row>
    <row r="145" spans="1:23" x14ac:dyDescent="0.25">
      <c r="A145" s="14" t="s">
        <v>12</v>
      </c>
      <c r="B145" s="9">
        <v>2</v>
      </c>
      <c r="C145">
        <v>89.833427</v>
      </c>
      <c r="D145">
        <v>0.24953700000000001</v>
      </c>
      <c r="E145" s="5">
        <v>0</v>
      </c>
      <c r="F145">
        <v>-1.149656</v>
      </c>
      <c r="G145">
        <v>-0.42326599999999998</v>
      </c>
      <c r="H145" s="5">
        <v>1</v>
      </c>
      <c r="I145">
        <v>857.44229900000005</v>
      </c>
      <c r="J145">
        <v>0.31752599999999997</v>
      </c>
      <c r="K145" s="5">
        <v>0</v>
      </c>
      <c r="L145" s="5">
        <v>0</v>
      </c>
      <c r="M145" s="5">
        <v>1</v>
      </c>
      <c r="O145">
        <f>C145</f>
        <v>89.833427</v>
      </c>
      <c r="R145">
        <f t="shared" si="6"/>
        <v>1.149656</v>
      </c>
      <c r="S145">
        <f t="shared" si="7"/>
        <v>0.42326599999999998</v>
      </c>
      <c r="U145">
        <f>I144-I145</f>
        <v>47.58768699999996</v>
      </c>
      <c r="W145" t="s">
        <v>56</v>
      </c>
    </row>
    <row r="146" spans="1:23" ht="14.4" thickBot="1" x14ac:dyDescent="0.3">
      <c r="A146" s="14" t="s">
        <v>12</v>
      </c>
      <c r="B146" s="9">
        <v>2</v>
      </c>
      <c r="C146">
        <v>90.307473000000002</v>
      </c>
      <c r="D146">
        <v>0.25085400000000002</v>
      </c>
      <c r="E146" s="5">
        <v>1</v>
      </c>
      <c r="F146">
        <v>-1.1185700000000001</v>
      </c>
      <c r="G146">
        <v>-0.41182099999999999</v>
      </c>
      <c r="H146" s="5">
        <v>0</v>
      </c>
      <c r="I146">
        <v>984.69392800000003</v>
      </c>
      <c r="J146">
        <v>0.36464999999999997</v>
      </c>
      <c r="K146" s="5">
        <v>2</v>
      </c>
      <c r="L146" s="5">
        <v>0</v>
      </c>
      <c r="M146" s="5">
        <v>0</v>
      </c>
      <c r="O146">
        <f>C146</f>
        <v>90.307473000000002</v>
      </c>
      <c r="R146">
        <f t="shared" si="6"/>
        <v>1.1185700000000001</v>
      </c>
      <c r="S146">
        <f t="shared" si="7"/>
        <v>0.41182099999999999</v>
      </c>
      <c r="U146">
        <f>I144-I146</f>
        <v>-79.66394200000002</v>
      </c>
      <c r="W146" s="2"/>
    </row>
    <row r="147" spans="1:23" x14ac:dyDescent="0.25">
      <c r="A147" s="15" t="s">
        <v>12</v>
      </c>
      <c r="B147" s="10">
        <v>2</v>
      </c>
      <c r="C147" s="3">
        <v>179.863494</v>
      </c>
      <c r="D147" s="3">
        <v>0.49962099999999998</v>
      </c>
      <c r="E147" s="5">
        <v>2</v>
      </c>
      <c r="F147" s="3">
        <v>4.9843830000000002</v>
      </c>
      <c r="G147" s="3">
        <v>1.835086</v>
      </c>
      <c r="H147" s="5">
        <v>2</v>
      </c>
      <c r="I147" s="3">
        <v>858.24786800000004</v>
      </c>
      <c r="J147" s="3">
        <v>0.317824</v>
      </c>
      <c r="K147" s="5">
        <v>1</v>
      </c>
      <c r="L147" s="5">
        <v>1</v>
      </c>
      <c r="M147" s="6">
        <v>0</v>
      </c>
      <c r="O147" s="3">
        <f>C147</f>
        <v>179.863494</v>
      </c>
      <c r="P147" s="3"/>
      <c r="R147" s="3">
        <f t="shared" si="6"/>
        <v>4.9843830000000002</v>
      </c>
      <c r="S147" s="3">
        <f t="shared" si="7"/>
        <v>1.835086</v>
      </c>
      <c r="U147" s="3">
        <f>I144-I147</f>
        <v>46.782117999999969</v>
      </c>
      <c r="W147" t="s">
        <v>57</v>
      </c>
    </row>
    <row r="148" spans="1:23" ht="14.4" thickBot="1" x14ac:dyDescent="0.3">
      <c r="A148" s="14" t="s">
        <v>12</v>
      </c>
      <c r="B148" s="9">
        <v>3</v>
      </c>
      <c r="C148">
        <v>95.425432999999998</v>
      </c>
      <c r="D148">
        <v>0.265071</v>
      </c>
      <c r="E148" s="5">
        <v>2</v>
      </c>
      <c r="F148">
        <v>-3.5763340000000001</v>
      </c>
      <c r="G148">
        <v>15.170317000000001</v>
      </c>
      <c r="H148" s="5">
        <v>1</v>
      </c>
      <c r="I148">
        <v>857.44229900000005</v>
      </c>
      <c r="J148">
        <v>0.34357700000000002</v>
      </c>
      <c r="K148" s="5">
        <v>2</v>
      </c>
      <c r="L148" s="5">
        <v>0</v>
      </c>
      <c r="M148" s="5">
        <v>0</v>
      </c>
      <c r="O148" s="5">
        <f>C148</f>
        <v>95.425432999999998</v>
      </c>
      <c r="R148">
        <f t="shared" si="6"/>
        <v>3.5763340000000001</v>
      </c>
      <c r="S148">
        <f t="shared" si="7"/>
        <v>15.170317000000001</v>
      </c>
      <c r="U148">
        <f>I145-I148</f>
        <v>0</v>
      </c>
      <c r="W148" s="2">
        <f>SUM(F142,F144,F145,F150,F152,F153,F155,F158,F159,F161,F164,F166,F169,F173,F175,F177,F182,F183,F186,F187,F190,F193,F195,F198,F200,F203)</f>
        <v>33.097431</v>
      </c>
    </row>
    <row r="149" spans="1:23" x14ac:dyDescent="0.25">
      <c r="A149" s="14" t="s">
        <v>12</v>
      </c>
      <c r="B149" s="9">
        <v>3</v>
      </c>
      <c r="C149">
        <v>95.393275000000003</v>
      </c>
      <c r="D149">
        <v>0.26498100000000002</v>
      </c>
      <c r="E149" s="5">
        <v>1</v>
      </c>
      <c r="F149">
        <v>5.0538290000000003</v>
      </c>
      <c r="G149">
        <v>-21.437646000000001</v>
      </c>
      <c r="H149" s="5">
        <v>2</v>
      </c>
      <c r="I149">
        <v>801.05823299999997</v>
      </c>
      <c r="J149">
        <v>0.32098399999999999</v>
      </c>
      <c r="K149" s="5">
        <v>0</v>
      </c>
      <c r="L149" s="5">
        <v>0</v>
      </c>
      <c r="M149" s="5">
        <v>0</v>
      </c>
      <c r="O149" s="5">
        <f>180-C149</f>
        <v>84.606724999999997</v>
      </c>
      <c r="R149">
        <f t="shared" si="6"/>
        <v>5.0538290000000003</v>
      </c>
      <c r="S149">
        <f t="shared" si="7"/>
        <v>21.437646000000001</v>
      </c>
      <c r="U149">
        <f>I145-I149</f>
        <v>56.384066000000075</v>
      </c>
      <c r="W149" t="s">
        <v>64</v>
      </c>
    </row>
    <row r="150" spans="1:23" ht="14.4" thickBot="1" x14ac:dyDescent="0.3">
      <c r="A150" s="15" t="s">
        <v>12</v>
      </c>
      <c r="B150" s="10">
        <v>3</v>
      </c>
      <c r="C150" s="3">
        <v>179.43641600000001</v>
      </c>
      <c r="D150" s="3">
        <v>0.49843399999999999</v>
      </c>
      <c r="E150" s="5">
        <v>0</v>
      </c>
      <c r="F150" s="3">
        <v>-1.7132400000000001</v>
      </c>
      <c r="G150" s="3">
        <v>7.2673290000000001</v>
      </c>
      <c r="H150" s="5">
        <v>0</v>
      </c>
      <c r="I150" s="3">
        <v>837.13282900000002</v>
      </c>
      <c r="J150" s="3">
        <v>0.33543899999999999</v>
      </c>
      <c r="K150" s="5">
        <v>1</v>
      </c>
      <c r="L150" s="5">
        <v>0</v>
      </c>
      <c r="M150" s="6">
        <v>1</v>
      </c>
      <c r="O150" s="3">
        <f>180-C150</f>
        <v>0.56358399999999165</v>
      </c>
      <c r="P150" s="3"/>
      <c r="R150" s="3">
        <f t="shared" si="6"/>
        <v>1.7132400000000001</v>
      </c>
      <c r="S150" s="3">
        <f t="shared" si="7"/>
        <v>7.2673290000000001</v>
      </c>
      <c r="U150" s="3">
        <f>I145-I150</f>
        <v>20.309470000000033</v>
      </c>
      <c r="W150" s="2">
        <f>SUM(R142,R144,R145,R150,R152,R153,R155,R158,R159,R161,R164,R166,R169,R173,R175,R177,R182,R183,R186,R187,R190,R193,R195,R198,R200,R203)</f>
        <v>82.341125000000005</v>
      </c>
    </row>
    <row r="151" spans="1:23" x14ac:dyDescent="0.25">
      <c r="A151" s="14" t="s">
        <v>12</v>
      </c>
      <c r="B151" s="9">
        <v>4</v>
      </c>
      <c r="C151">
        <v>86.564231000000007</v>
      </c>
      <c r="D151">
        <v>0.240456</v>
      </c>
      <c r="E151" s="5">
        <v>1</v>
      </c>
      <c r="F151">
        <v>-7.1415009999999999</v>
      </c>
      <c r="G151">
        <v>1.0511349999999999</v>
      </c>
      <c r="H151" s="5">
        <v>1</v>
      </c>
      <c r="I151">
        <v>789.888419</v>
      </c>
      <c r="J151">
        <v>0.51609400000000005</v>
      </c>
      <c r="K151" s="5">
        <v>1</v>
      </c>
      <c r="L151" s="5">
        <v>0</v>
      </c>
      <c r="M151" s="5">
        <v>0</v>
      </c>
      <c r="O151">
        <f>C151</f>
        <v>86.564231000000007</v>
      </c>
      <c r="R151">
        <f t="shared" si="6"/>
        <v>7.1415009999999999</v>
      </c>
      <c r="S151">
        <f t="shared" si="7"/>
        <v>1.0511349999999999</v>
      </c>
      <c r="U151">
        <f>I150-I151</f>
        <v>47.244410000000016</v>
      </c>
      <c r="W151" t="s">
        <v>60</v>
      </c>
    </row>
    <row r="152" spans="1:23" ht="14.4" thickBot="1" x14ac:dyDescent="0.3">
      <c r="A152" s="15" t="s">
        <v>12</v>
      </c>
      <c r="B152" s="10">
        <v>4</v>
      </c>
      <c r="C152" s="3">
        <v>1.1268560000000001</v>
      </c>
      <c r="D152" s="3">
        <v>3.13E-3</v>
      </c>
      <c r="E152" s="5">
        <v>0</v>
      </c>
      <c r="F152" s="3">
        <v>0.34741699999999998</v>
      </c>
      <c r="G152" s="3">
        <v>-5.1135E-2</v>
      </c>
      <c r="H152" s="5">
        <v>0</v>
      </c>
      <c r="I152" s="3">
        <v>740.62525500000004</v>
      </c>
      <c r="J152" s="3">
        <v>0.483906</v>
      </c>
      <c r="K152" s="5">
        <v>0</v>
      </c>
      <c r="L152" s="5">
        <v>0</v>
      </c>
      <c r="M152" s="6">
        <v>1</v>
      </c>
      <c r="O152" s="3">
        <f>C152</f>
        <v>1.1268560000000001</v>
      </c>
      <c r="P152" s="3"/>
      <c r="R152" s="3">
        <f t="shared" si="6"/>
        <v>0.34741699999999998</v>
      </c>
      <c r="S152" s="3">
        <f t="shared" si="7"/>
        <v>5.1135E-2</v>
      </c>
      <c r="U152" s="3">
        <f>I150-I152</f>
        <v>96.507573999999977</v>
      </c>
      <c r="W152" s="2">
        <f>AVERAGE(O142,O144,O145,O150,O152,O153,O155,O158,O159,O161,O164,O166,O169,O173,O175,O177,O182,O183,O186,O187,O190,O193,O195,O198,O200,O203)</f>
        <v>27.091316923076924</v>
      </c>
    </row>
    <row r="153" spans="1:23" x14ac:dyDescent="0.25">
      <c r="A153" s="14" t="s">
        <v>12</v>
      </c>
      <c r="B153" s="9">
        <v>5</v>
      </c>
      <c r="C153">
        <v>0.99171100000000001</v>
      </c>
      <c r="D153">
        <v>2.7550000000000001E-3</v>
      </c>
      <c r="E153" s="5">
        <v>0</v>
      </c>
      <c r="F153">
        <v>6.7424999999999999E-2</v>
      </c>
      <c r="G153">
        <v>9.3849999999999992E-3</v>
      </c>
      <c r="H153" s="5">
        <v>0</v>
      </c>
      <c r="I153">
        <v>690.63081199999999</v>
      </c>
      <c r="J153">
        <v>0.50517599999999996</v>
      </c>
      <c r="K153" s="5">
        <v>1</v>
      </c>
      <c r="L153" s="5">
        <v>0</v>
      </c>
      <c r="M153" s="5">
        <v>1</v>
      </c>
      <c r="O153">
        <f>C153</f>
        <v>0.99171100000000001</v>
      </c>
      <c r="R153">
        <f t="shared" si="6"/>
        <v>6.7424999999999999E-2</v>
      </c>
      <c r="S153">
        <f t="shared" si="7"/>
        <v>9.3849999999999992E-3</v>
      </c>
      <c r="U153">
        <f>I152-I153</f>
        <v>49.994443000000047</v>
      </c>
      <c r="W153" t="s">
        <v>59</v>
      </c>
    </row>
    <row r="154" spans="1:23" ht="14.4" thickBot="1" x14ac:dyDescent="0.3">
      <c r="A154" s="15" t="s">
        <v>12</v>
      </c>
      <c r="B154" s="10">
        <v>5</v>
      </c>
      <c r="C154" s="3">
        <v>92.501520999999997</v>
      </c>
      <c r="D154" s="3">
        <v>0.25694899999999998</v>
      </c>
      <c r="E154" s="5">
        <v>1</v>
      </c>
      <c r="F154" s="3">
        <v>7.1168319999999996</v>
      </c>
      <c r="G154" s="3">
        <v>0.99061500000000002</v>
      </c>
      <c r="H154" s="5">
        <v>1</v>
      </c>
      <c r="I154" s="3">
        <v>676.47810200000004</v>
      </c>
      <c r="J154" s="3">
        <v>0.49482399999999999</v>
      </c>
      <c r="K154" s="5">
        <v>0</v>
      </c>
      <c r="L154" s="5">
        <v>1</v>
      </c>
      <c r="M154" s="6">
        <v>0</v>
      </c>
      <c r="O154" s="3">
        <f>180-C154</f>
        <v>87.498479000000003</v>
      </c>
      <c r="P154" s="3"/>
      <c r="R154" s="3">
        <f t="shared" si="6"/>
        <v>7.1168319999999996</v>
      </c>
      <c r="S154" s="3">
        <f t="shared" si="7"/>
        <v>0.99061500000000002</v>
      </c>
      <c r="U154" s="3">
        <f>I152-I154</f>
        <v>64.147153000000003</v>
      </c>
      <c r="W154" s="2">
        <f>AVERAGE(F142,F144,F145,F150,F152,F153,F155,F158,F159,F161,F164,F166,F169,F173,F175,F177,F182,F183,F186,F187,F190,F193,F195,F198,F200,F203)</f>
        <v>1.2729781153846154</v>
      </c>
    </row>
    <row r="155" spans="1:23" x14ac:dyDescent="0.25">
      <c r="A155" s="14" t="s">
        <v>12</v>
      </c>
      <c r="B155" s="9">
        <v>6</v>
      </c>
      <c r="C155">
        <v>34.013827999999997</v>
      </c>
      <c r="D155">
        <v>9.4482999999999998E-2</v>
      </c>
      <c r="E155" s="5">
        <v>0</v>
      </c>
      <c r="F155">
        <v>5.3558250000000003</v>
      </c>
      <c r="G155">
        <v>0.424564</v>
      </c>
      <c r="H155" s="5">
        <v>0</v>
      </c>
      <c r="I155">
        <v>690.63081199999999</v>
      </c>
      <c r="J155">
        <v>0.51437600000000006</v>
      </c>
      <c r="K155" s="5">
        <v>1</v>
      </c>
      <c r="L155" s="5">
        <v>0</v>
      </c>
      <c r="M155" s="5">
        <v>1</v>
      </c>
      <c r="O155">
        <f>C155</f>
        <v>34.013827999999997</v>
      </c>
      <c r="R155">
        <f t="shared" si="6"/>
        <v>5.3558250000000003</v>
      </c>
      <c r="S155">
        <f t="shared" si="7"/>
        <v>0.424564</v>
      </c>
      <c r="U155">
        <f>I153-I155</f>
        <v>0</v>
      </c>
      <c r="W155" t="s">
        <v>65</v>
      </c>
    </row>
    <row r="156" spans="1:23" ht="14.4" thickBot="1" x14ac:dyDescent="0.3">
      <c r="A156" s="15" t="s">
        <v>12</v>
      </c>
      <c r="B156" s="10">
        <v>6</v>
      </c>
      <c r="C156" s="3">
        <v>101.418249</v>
      </c>
      <c r="D156" s="3">
        <v>0.281717</v>
      </c>
      <c r="E156" s="5">
        <v>1</v>
      </c>
      <c r="F156" s="3">
        <v>7.2590589999999997</v>
      </c>
      <c r="G156" s="3">
        <v>0.57543599999999995</v>
      </c>
      <c r="H156" s="5">
        <v>1</v>
      </c>
      <c r="I156" s="3">
        <v>652.02562599999999</v>
      </c>
      <c r="J156" s="3">
        <v>0.485624</v>
      </c>
      <c r="K156" s="5">
        <v>0</v>
      </c>
      <c r="L156" s="5">
        <v>1</v>
      </c>
      <c r="M156" s="6">
        <v>0</v>
      </c>
      <c r="O156" s="3">
        <f>180-C156</f>
        <v>78.581750999999997</v>
      </c>
      <c r="P156" s="3"/>
      <c r="R156" s="3">
        <f t="shared" si="6"/>
        <v>7.2590589999999997</v>
      </c>
      <c r="S156" s="3">
        <f t="shared" si="7"/>
        <v>0.57543599999999995</v>
      </c>
      <c r="U156" s="3">
        <f>I153-I156</f>
        <v>38.605186000000003</v>
      </c>
      <c r="W156" s="2">
        <f>AVERAGE(R142,R144,R145,R150,R152,R153,R155,R158,R159,R161,R164,R166,R169,R173,R175,R177,R182,R183,R186,R187,R190,R193,R195,R198,R200,R203)</f>
        <v>3.1669663461538464</v>
      </c>
    </row>
    <row r="157" spans="1:23" x14ac:dyDescent="0.25">
      <c r="A157" s="14" t="s">
        <v>12</v>
      </c>
      <c r="B157" s="9">
        <v>7</v>
      </c>
      <c r="C157">
        <v>88.608142999999998</v>
      </c>
      <c r="D157">
        <v>0.24613399999999999</v>
      </c>
      <c r="E157" s="5">
        <v>1</v>
      </c>
      <c r="F157">
        <v>-6.8987559999999997</v>
      </c>
      <c r="G157">
        <v>0.88001799999999997</v>
      </c>
      <c r="H157" s="5">
        <v>1</v>
      </c>
      <c r="I157">
        <v>751.58234500000003</v>
      </c>
      <c r="J157">
        <v>0.52057299999999995</v>
      </c>
      <c r="K157" s="5">
        <v>1</v>
      </c>
      <c r="L157" s="5">
        <v>0</v>
      </c>
      <c r="M157" s="5">
        <v>0</v>
      </c>
      <c r="O157">
        <f>180-C157</f>
        <v>91.391857000000002</v>
      </c>
      <c r="R157">
        <f t="shared" si="6"/>
        <v>6.8987559999999997</v>
      </c>
      <c r="S157">
        <f t="shared" si="7"/>
        <v>0.88001799999999997</v>
      </c>
      <c r="U157">
        <f>I155-I157</f>
        <v>-60.95153300000004</v>
      </c>
      <c r="W157" t="s">
        <v>61</v>
      </c>
    </row>
    <row r="158" spans="1:23" ht="14.4" thickBot="1" x14ac:dyDescent="0.3">
      <c r="A158" s="15" t="s">
        <v>12</v>
      </c>
      <c r="B158" s="10">
        <v>7</v>
      </c>
      <c r="C158" s="3">
        <v>1.850913</v>
      </c>
      <c r="D158" s="3">
        <v>5.1409999999999997E-3</v>
      </c>
      <c r="E158" s="5">
        <v>0</v>
      </c>
      <c r="F158" s="3">
        <v>-0.94057500000000005</v>
      </c>
      <c r="G158" s="3">
        <v>0.11998200000000001</v>
      </c>
      <c r="H158" s="5">
        <v>0</v>
      </c>
      <c r="I158" s="3">
        <v>692.17855499999996</v>
      </c>
      <c r="J158" s="3">
        <v>0.47942699999999999</v>
      </c>
      <c r="K158" s="5">
        <v>0</v>
      </c>
      <c r="L158" s="5">
        <v>0</v>
      </c>
      <c r="M158" s="6">
        <v>1</v>
      </c>
      <c r="O158" s="3">
        <f>C158</f>
        <v>1.850913</v>
      </c>
      <c r="P158" s="3"/>
      <c r="R158" s="3">
        <f t="shared" si="6"/>
        <v>0.94057500000000005</v>
      </c>
      <c r="S158" s="3">
        <f t="shared" si="7"/>
        <v>0.11998200000000001</v>
      </c>
      <c r="U158" s="3">
        <f>I155-I158</f>
        <v>-1.5477429999999686</v>
      </c>
      <c r="W158" s="2"/>
    </row>
    <row r="159" spans="1:23" x14ac:dyDescent="0.25">
      <c r="A159" s="14" t="s">
        <v>12</v>
      </c>
      <c r="B159" s="9">
        <v>8</v>
      </c>
      <c r="C159">
        <v>0.75973299999999999</v>
      </c>
      <c r="D159">
        <v>2.1099999999999999E-3</v>
      </c>
      <c r="E159" s="5">
        <v>0</v>
      </c>
      <c r="F159">
        <v>-0.180842</v>
      </c>
      <c r="G159">
        <v>3.1713999999999999E-2</v>
      </c>
      <c r="H159" s="5">
        <v>0</v>
      </c>
      <c r="I159">
        <v>693.42009199999995</v>
      </c>
      <c r="J159">
        <v>0.478356</v>
      </c>
      <c r="K159" s="5">
        <v>0</v>
      </c>
      <c r="L159" s="5">
        <v>0</v>
      </c>
      <c r="M159" s="5">
        <v>1</v>
      </c>
      <c r="O159">
        <f>C159</f>
        <v>0.75973299999999999</v>
      </c>
      <c r="R159">
        <f t="shared" si="6"/>
        <v>0.180842</v>
      </c>
      <c r="S159">
        <f t="shared" si="7"/>
        <v>3.1713999999999999E-2</v>
      </c>
      <c r="U159">
        <f>I158-I159</f>
        <v>-1.2415369999999939</v>
      </c>
      <c r="W159" t="s">
        <v>58</v>
      </c>
    </row>
    <row r="160" spans="1:23" ht="14.4" thickBot="1" x14ac:dyDescent="0.3">
      <c r="A160" s="15" t="s">
        <v>12</v>
      </c>
      <c r="B160" s="10">
        <v>8</v>
      </c>
      <c r="C160" s="3">
        <v>98.128877000000003</v>
      </c>
      <c r="D160" s="3">
        <v>0.27257999999999999</v>
      </c>
      <c r="E160" s="5">
        <v>1</v>
      </c>
      <c r="F160" s="3">
        <v>-5.5214129999999999</v>
      </c>
      <c r="G160" s="3">
        <v>0.96828599999999998</v>
      </c>
      <c r="H160" s="5">
        <v>1</v>
      </c>
      <c r="I160" s="3">
        <v>756.16922699999998</v>
      </c>
      <c r="J160" s="3">
        <v>0.521644</v>
      </c>
      <c r="K160" s="5">
        <v>1</v>
      </c>
      <c r="L160" s="5">
        <v>1</v>
      </c>
      <c r="M160" s="6">
        <v>0</v>
      </c>
      <c r="O160" s="3">
        <f>180-C160</f>
        <v>81.871122999999997</v>
      </c>
      <c r="P160" s="3"/>
      <c r="R160" s="3">
        <f t="shared" si="6"/>
        <v>5.5214129999999999</v>
      </c>
      <c r="S160" s="3">
        <f t="shared" si="7"/>
        <v>0.96828599999999998</v>
      </c>
      <c r="U160" s="3">
        <f>I158-I160</f>
        <v>-63.990672000000018</v>
      </c>
      <c r="W160" s="2"/>
    </row>
    <row r="161" spans="1:23" x14ac:dyDescent="0.25">
      <c r="A161" s="14" t="s">
        <v>12</v>
      </c>
      <c r="B161" s="9">
        <v>9</v>
      </c>
      <c r="C161">
        <v>30.422958999999999</v>
      </c>
      <c r="D161">
        <v>8.4508E-2</v>
      </c>
      <c r="E161" s="5">
        <v>0</v>
      </c>
      <c r="F161">
        <v>-1.985579</v>
      </c>
      <c r="G161">
        <v>0.452789</v>
      </c>
      <c r="H161" s="5">
        <v>0</v>
      </c>
      <c r="I161">
        <v>693.42009199999995</v>
      </c>
      <c r="J161">
        <v>0.47564099999999998</v>
      </c>
      <c r="K161" s="5">
        <v>0</v>
      </c>
      <c r="L161" s="5">
        <v>0</v>
      </c>
      <c r="M161" s="5">
        <v>1</v>
      </c>
      <c r="O161">
        <f>C161</f>
        <v>30.422958999999999</v>
      </c>
      <c r="R161">
        <f t="shared" si="6"/>
        <v>1.985579</v>
      </c>
      <c r="S161">
        <f t="shared" si="7"/>
        <v>0.452789</v>
      </c>
      <c r="U161">
        <f>I159-I161</f>
        <v>0</v>
      </c>
      <c r="W161" t="s">
        <v>68</v>
      </c>
    </row>
    <row r="162" spans="1:23" ht="14.4" thickBot="1" x14ac:dyDescent="0.3">
      <c r="A162" s="15" t="s">
        <v>12</v>
      </c>
      <c r="B162" s="10">
        <v>9</v>
      </c>
      <c r="C162" s="3">
        <v>130.126171</v>
      </c>
      <c r="D162" s="3">
        <v>0.36146200000000001</v>
      </c>
      <c r="E162" s="5">
        <v>1</v>
      </c>
      <c r="F162" s="3">
        <v>-2.3996409999999999</v>
      </c>
      <c r="G162" s="3">
        <v>0.547211</v>
      </c>
      <c r="H162" s="5">
        <v>1</v>
      </c>
      <c r="I162" s="3">
        <v>764.44324700000004</v>
      </c>
      <c r="J162" s="3">
        <v>0.52435900000000002</v>
      </c>
      <c r="K162" s="5">
        <v>1</v>
      </c>
      <c r="L162" s="5">
        <v>0</v>
      </c>
      <c r="M162" s="6">
        <v>0</v>
      </c>
      <c r="O162" s="3">
        <f>180-C162</f>
        <v>49.873829000000001</v>
      </c>
      <c r="P162" s="3"/>
      <c r="R162" s="3">
        <f t="shared" si="6"/>
        <v>2.3996409999999999</v>
      </c>
      <c r="S162" s="3">
        <f t="shared" si="7"/>
        <v>0.547211</v>
      </c>
      <c r="U162" s="3">
        <f>I159-I162</f>
        <v>-71.023155000000088</v>
      </c>
      <c r="W162" s="2">
        <v>26</v>
      </c>
    </row>
    <row r="163" spans="1:23" x14ac:dyDescent="0.25">
      <c r="A163" s="14" t="s">
        <v>12</v>
      </c>
      <c r="B163" s="9">
        <v>10</v>
      </c>
      <c r="C163">
        <v>102.136077</v>
      </c>
      <c r="D163">
        <v>0.28371099999999999</v>
      </c>
      <c r="E163" s="5">
        <v>2</v>
      </c>
      <c r="F163">
        <v>3.8240249999999998</v>
      </c>
      <c r="G163">
        <v>-3.6388850000000001</v>
      </c>
      <c r="H163" s="5">
        <v>2</v>
      </c>
      <c r="I163">
        <v>606.67149199999994</v>
      </c>
      <c r="J163">
        <v>0.29957299999999998</v>
      </c>
      <c r="K163" s="5">
        <v>0</v>
      </c>
      <c r="L163" s="5">
        <v>0</v>
      </c>
      <c r="M163" s="5">
        <v>0</v>
      </c>
      <c r="O163">
        <f>C163</f>
        <v>102.136077</v>
      </c>
      <c r="R163">
        <f t="shared" si="6"/>
        <v>3.8240249999999998</v>
      </c>
      <c r="S163">
        <f t="shared" si="7"/>
        <v>3.6388850000000001</v>
      </c>
      <c r="U163">
        <f>I161-I163</f>
        <v>86.74860000000001</v>
      </c>
      <c r="W163" t="s">
        <v>69</v>
      </c>
    </row>
    <row r="164" spans="1:23" ht="14.4" thickBot="1" x14ac:dyDescent="0.3">
      <c r="A164" s="14" t="s">
        <v>12</v>
      </c>
      <c r="B164" s="9">
        <v>10</v>
      </c>
      <c r="C164">
        <v>0.28718300000000002</v>
      </c>
      <c r="D164">
        <v>7.9799999999999999E-4</v>
      </c>
      <c r="E164" s="5">
        <v>0</v>
      </c>
      <c r="F164">
        <v>-3.4774159999999998</v>
      </c>
      <c r="G164">
        <v>3.3090570000000001</v>
      </c>
      <c r="H164" s="5">
        <v>1</v>
      </c>
      <c r="I164">
        <v>671.69616599999995</v>
      </c>
      <c r="J164">
        <v>0.33168199999999998</v>
      </c>
      <c r="K164" s="5">
        <v>1</v>
      </c>
      <c r="L164" s="5">
        <v>0</v>
      </c>
      <c r="M164" s="5">
        <v>1</v>
      </c>
      <c r="O164">
        <f>C164</f>
        <v>0.28718300000000002</v>
      </c>
      <c r="R164">
        <f t="shared" si="6"/>
        <v>3.4774159999999998</v>
      </c>
      <c r="S164">
        <f t="shared" si="7"/>
        <v>3.3090570000000001</v>
      </c>
      <c r="U164">
        <f>I161-I164</f>
        <v>21.723926000000006</v>
      </c>
      <c r="W164" s="2">
        <v>7</v>
      </c>
    </row>
    <row r="165" spans="1:23" x14ac:dyDescent="0.25">
      <c r="A165" s="15" t="s">
        <v>12</v>
      </c>
      <c r="B165" s="10">
        <v>10</v>
      </c>
      <c r="C165" s="3">
        <v>77.711381000000003</v>
      </c>
      <c r="D165" s="3">
        <v>0.215865</v>
      </c>
      <c r="E165" s="5">
        <v>1</v>
      </c>
      <c r="F165" s="3">
        <v>-1.3974869999999999</v>
      </c>
      <c r="G165" s="3">
        <v>1.329828</v>
      </c>
      <c r="H165" s="5">
        <v>0</v>
      </c>
      <c r="I165" s="3">
        <v>746.75303099999996</v>
      </c>
      <c r="J165" s="3">
        <v>0.36874499999999999</v>
      </c>
      <c r="K165" s="5">
        <v>2</v>
      </c>
      <c r="L165" s="5">
        <v>0</v>
      </c>
      <c r="M165" s="6">
        <v>0</v>
      </c>
      <c r="O165" s="3">
        <f>C165</f>
        <v>77.711381000000003</v>
      </c>
      <c r="P165" s="3"/>
      <c r="R165" s="3">
        <f t="shared" si="6"/>
        <v>1.3974869999999999</v>
      </c>
      <c r="S165" s="3">
        <f t="shared" si="7"/>
        <v>1.329828</v>
      </c>
      <c r="U165" s="3">
        <f>I161-I165</f>
        <v>-53.33293900000001</v>
      </c>
      <c r="W165" t="s">
        <v>73</v>
      </c>
    </row>
    <row r="166" spans="1:23" ht="14.4" thickBot="1" x14ac:dyDescent="0.3">
      <c r="A166" s="14" t="s">
        <v>12</v>
      </c>
      <c r="B166" s="9">
        <v>11</v>
      </c>
      <c r="C166">
        <v>103.149263</v>
      </c>
      <c r="D166">
        <v>0.286526</v>
      </c>
      <c r="E166" s="5">
        <v>2</v>
      </c>
      <c r="F166">
        <v>2.302505</v>
      </c>
      <c r="G166">
        <v>-1.025992</v>
      </c>
      <c r="H166" s="5">
        <v>2</v>
      </c>
      <c r="I166">
        <v>588.80028300000004</v>
      </c>
      <c r="J166">
        <v>0.30178199999999999</v>
      </c>
      <c r="K166" s="5">
        <v>0</v>
      </c>
      <c r="L166" s="5">
        <v>0</v>
      </c>
      <c r="M166" s="5">
        <v>1</v>
      </c>
      <c r="O166" s="5">
        <f>C166</f>
        <v>103.149263</v>
      </c>
      <c r="R166">
        <f t="shared" si="6"/>
        <v>2.302505</v>
      </c>
      <c r="S166">
        <f t="shared" si="7"/>
        <v>1.025992</v>
      </c>
      <c r="U166">
        <f>I164-I166</f>
        <v>82.895882999999912</v>
      </c>
      <c r="W166" s="2">
        <v>11</v>
      </c>
    </row>
    <row r="167" spans="1:23" x14ac:dyDescent="0.25">
      <c r="A167" s="14" t="s">
        <v>12</v>
      </c>
      <c r="B167" s="9">
        <v>11</v>
      </c>
      <c r="C167">
        <v>103.169473</v>
      </c>
      <c r="D167">
        <v>0.286582</v>
      </c>
      <c r="E167" s="5">
        <v>1</v>
      </c>
      <c r="F167">
        <v>-1.946086</v>
      </c>
      <c r="G167">
        <v>0.86717200000000005</v>
      </c>
      <c r="H167" s="5">
        <v>0</v>
      </c>
      <c r="I167">
        <v>713.83454200000006</v>
      </c>
      <c r="J167">
        <v>0.365867</v>
      </c>
      <c r="K167" s="5">
        <v>2</v>
      </c>
      <c r="L167" s="5">
        <v>0</v>
      </c>
      <c r="M167" s="5">
        <v>0</v>
      </c>
      <c r="O167" s="5">
        <f>180-C167</f>
        <v>76.830527000000004</v>
      </c>
      <c r="R167">
        <f t="shared" si="6"/>
        <v>1.946086</v>
      </c>
      <c r="S167">
        <f t="shared" si="7"/>
        <v>0.86717200000000005</v>
      </c>
      <c r="U167">
        <f>I164-I167</f>
        <v>-42.138376000000108</v>
      </c>
      <c r="W167" t="s">
        <v>74</v>
      </c>
    </row>
    <row r="168" spans="1:23" ht="14.4" thickBot="1" x14ac:dyDescent="0.3">
      <c r="A168" s="15" t="s">
        <v>12</v>
      </c>
      <c r="B168" s="10">
        <v>11</v>
      </c>
      <c r="C168" s="3">
        <v>2.426752</v>
      </c>
      <c r="D168" s="3">
        <v>6.7409999999999996E-3</v>
      </c>
      <c r="E168" s="5">
        <v>0</v>
      </c>
      <c r="F168" s="3">
        <v>-2.6005940000000001</v>
      </c>
      <c r="G168" s="3">
        <v>1.15882</v>
      </c>
      <c r="H168" s="5">
        <v>1</v>
      </c>
      <c r="I168" s="3">
        <v>648.44118700000001</v>
      </c>
      <c r="J168" s="3">
        <v>0.33235100000000001</v>
      </c>
      <c r="K168" s="5">
        <v>1</v>
      </c>
      <c r="L168" s="5">
        <v>0</v>
      </c>
      <c r="M168" s="6">
        <v>0</v>
      </c>
      <c r="O168" s="3">
        <f>C168</f>
        <v>2.426752</v>
      </c>
      <c r="P168" s="3"/>
      <c r="R168" s="3">
        <f t="shared" si="6"/>
        <v>2.6005940000000001</v>
      </c>
      <c r="S168" s="3">
        <f t="shared" si="7"/>
        <v>1.15882</v>
      </c>
      <c r="U168" s="3">
        <f>I164-I168</f>
        <v>23.254978999999935</v>
      </c>
      <c r="W168" s="2">
        <f>AVERAGE(E142,E144,E145,E150,E152,E153,E155,E158,E159,E161,E164,E166,E169,E173,E175,E177,E182,E183,E186,E187,E190,E193,E195,E198,E200,E203)</f>
        <v>0.23076923076923078</v>
      </c>
    </row>
    <row r="169" spans="1:23" x14ac:dyDescent="0.25">
      <c r="A169" s="14" t="s">
        <v>12</v>
      </c>
      <c r="B169" s="9">
        <v>12</v>
      </c>
      <c r="C169">
        <v>102.84635400000001</v>
      </c>
      <c r="D169">
        <v>0.28568399999999999</v>
      </c>
      <c r="E169" s="5">
        <v>1</v>
      </c>
      <c r="F169">
        <v>-3.5985589999999998</v>
      </c>
      <c r="G169">
        <v>0.78831099999999998</v>
      </c>
      <c r="H169" s="5">
        <v>1</v>
      </c>
      <c r="I169">
        <v>588.80028300000004</v>
      </c>
      <c r="J169">
        <v>0.49252499999999999</v>
      </c>
      <c r="K169" s="5">
        <v>0</v>
      </c>
      <c r="L169" s="5">
        <v>0</v>
      </c>
      <c r="M169" s="5">
        <v>1</v>
      </c>
      <c r="O169" s="5">
        <f>C169</f>
        <v>102.84635400000001</v>
      </c>
      <c r="R169">
        <f t="shared" si="6"/>
        <v>3.5985589999999998</v>
      </c>
      <c r="S169">
        <f t="shared" si="7"/>
        <v>0.78831099999999998</v>
      </c>
      <c r="U169">
        <f>I166-I169</f>
        <v>0</v>
      </c>
      <c r="W169" t="s">
        <v>75</v>
      </c>
    </row>
    <row r="170" spans="1:23" ht="14.4" thickBot="1" x14ac:dyDescent="0.3">
      <c r="A170" s="15" t="s">
        <v>12</v>
      </c>
      <c r="B170" s="10">
        <v>12</v>
      </c>
      <c r="C170" s="3">
        <v>110.46554500000001</v>
      </c>
      <c r="D170" s="3">
        <v>0.30684899999999998</v>
      </c>
      <c r="E170" s="5">
        <v>0</v>
      </c>
      <c r="F170" s="3">
        <v>-0.96633899999999995</v>
      </c>
      <c r="G170" s="3">
        <v>0.21168899999999999</v>
      </c>
      <c r="H170" s="5">
        <v>0</v>
      </c>
      <c r="I170" s="3">
        <v>606.67149199999994</v>
      </c>
      <c r="J170" s="3">
        <v>0.50747500000000001</v>
      </c>
      <c r="K170" s="5">
        <v>1</v>
      </c>
      <c r="L170" s="5">
        <v>0</v>
      </c>
      <c r="M170" s="6">
        <v>0</v>
      </c>
      <c r="O170" s="3">
        <f>180-C170</f>
        <v>69.534454999999994</v>
      </c>
      <c r="P170" s="3"/>
      <c r="R170" s="3">
        <f t="shared" si="6"/>
        <v>0.96633899999999995</v>
      </c>
      <c r="S170" s="3">
        <f t="shared" si="7"/>
        <v>0.21168899999999999</v>
      </c>
      <c r="U170" s="3">
        <f>I166-I170</f>
        <v>-17.871208999999908</v>
      </c>
      <c r="W170" s="2">
        <f>AVERAGE(H142,H144,H145,H150,H152,H153,H155,H158,H159,H161,H164,H166,H169,H173,H175,H177,H182,H183,H186,H187,H190,H193,H195,H198,H200,H203)</f>
        <v>0.69230769230769229</v>
      </c>
    </row>
    <row r="171" spans="1:23" x14ac:dyDescent="0.25">
      <c r="A171" s="14" t="s">
        <v>12</v>
      </c>
      <c r="B171" s="9">
        <v>13</v>
      </c>
      <c r="C171">
        <v>113.055447</v>
      </c>
      <c r="D171">
        <v>0.31404300000000002</v>
      </c>
      <c r="E171" s="5">
        <v>1</v>
      </c>
      <c r="F171">
        <v>-2.140889</v>
      </c>
      <c r="G171">
        <v>1.189371</v>
      </c>
      <c r="H171" s="5">
        <v>1</v>
      </c>
      <c r="I171">
        <v>635.12817600000005</v>
      </c>
      <c r="J171">
        <v>0.36424600000000001</v>
      </c>
      <c r="K171" s="5">
        <v>2</v>
      </c>
      <c r="L171" s="5">
        <v>0</v>
      </c>
      <c r="M171" s="5">
        <v>0</v>
      </c>
      <c r="O171">
        <f>180-C171</f>
        <v>66.944552999999999</v>
      </c>
      <c r="R171">
        <f t="shared" si="6"/>
        <v>2.140889</v>
      </c>
      <c r="S171">
        <f t="shared" si="7"/>
        <v>1.189371</v>
      </c>
      <c r="U171">
        <f>I169-I171</f>
        <v>-46.327893000000017</v>
      </c>
      <c r="W171" t="s">
        <v>76</v>
      </c>
    </row>
    <row r="172" spans="1:23" ht="14.4" thickBot="1" x14ac:dyDescent="0.3">
      <c r="A172" s="14" t="s">
        <v>12</v>
      </c>
      <c r="B172" s="9">
        <v>13</v>
      </c>
      <c r="C172">
        <v>69.390827000000002</v>
      </c>
      <c r="D172">
        <v>0.19275200000000001</v>
      </c>
      <c r="E172" s="5">
        <v>2</v>
      </c>
      <c r="F172">
        <v>2.1407340000000001</v>
      </c>
      <c r="G172">
        <v>-1.1892849999999999</v>
      </c>
      <c r="H172" s="5">
        <v>2</v>
      </c>
      <c r="I172">
        <v>549.42455600000005</v>
      </c>
      <c r="J172">
        <v>0.31509500000000001</v>
      </c>
      <c r="K172" s="5">
        <v>0</v>
      </c>
      <c r="L172" s="5">
        <v>0</v>
      </c>
      <c r="M172" s="5">
        <v>0</v>
      </c>
      <c r="O172">
        <f>180-C172</f>
        <v>110.609173</v>
      </c>
      <c r="R172">
        <f t="shared" si="6"/>
        <v>2.1407340000000001</v>
      </c>
      <c r="S172">
        <f t="shared" si="7"/>
        <v>1.1892849999999999</v>
      </c>
      <c r="U172">
        <f>I169-I172</f>
        <v>39.375726999999983</v>
      </c>
      <c r="W172" s="2">
        <f>AVERAGE(K142,K144,K145,K150,K152,K153,K155,K158,K159,K161,K164,K166,K169,K173,K175,K177,K182,K183,K186,K187,K190,K193,K195,K198,K200,K203)</f>
        <v>0.42307692307692307</v>
      </c>
    </row>
    <row r="173" spans="1:23" x14ac:dyDescent="0.25">
      <c r="A173" s="15" t="s">
        <v>12</v>
      </c>
      <c r="B173" s="10">
        <v>13</v>
      </c>
      <c r="C173" s="3">
        <v>159.067713</v>
      </c>
      <c r="D173" s="3">
        <v>0.441855</v>
      </c>
      <c r="E173" s="5">
        <v>0</v>
      </c>
      <c r="F173" s="3">
        <v>-1.799863</v>
      </c>
      <c r="G173" s="3">
        <v>0.99991399999999997</v>
      </c>
      <c r="H173" s="5">
        <v>0</v>
      </c>
      <c r="I173" s="3">
        <v>559.12527999999998</v>
      </c>
      <c r="J173" s="3">
        <v>0.32065900000000003</v>
      </c>
      <c r="K173" s="5">
        <v>1</v>
      </c>
      <c r="L173" s="5">
        <v>0</v>
      </c>
      <c r="M173" s="6">
        <v>1</v>
      </c>
      <c r="O173" s="3">
        <f>180-C173</f>
        <v>20.932287000000002</v>
      </c>
      <c r="P173" s="3"/>
      <c r="R173" s="3">
        <f t="shared" si="6"/>
        <v>1.799863</v>
      </c>
      <c r="S173" s="3">
        <f t="shared" si="7"/>
        <v>0.99991399999999997</v>
      </c>
      <c r="U173" s="3">
        <f>I169-I173</f>
        <v>29.675003000000061</v>
      </c>
    </row>
    <row r="174" spans="1:23" x14ac:dyDescent="0.25">
      <c r="A174" s="14" t="s">
        <v>12</v>
      </c>
      <c r="B174" s="9">
        <v>14</v>
      </c>
      <c r="C174">
        <v>91.951261000000002</v>
      </c>
      <c r="D174">
        <v>0.25541999999999998</v>
      </c>
      <c r="E174" s="5">
        <v>2</v>
      </c>
      <c r="F174">
        <v>-2.2311049999999999</v>
      </c>
      <c r="G174">
        <v>1.054484</v>
      </c>
      <c r="H174" s="5">
        <v>0</v>
      </c>
      <c r="I174">
        <v>583.03491599999995</v>
      </c>
      <c r="J174">
        <v>0.35259000000000001</v>
      </c>
      <c r="K174" s="5">
        <v>2</v>
      </c>
      <c r="L174" s="5">
        <v>0</v>
      </c>
      <c r="M174" s="5">
        <v>0</v>
      </c>
      <c r="O174" s="5">
        <f>C174</f>
        <v>91.951261000000002</v>
      </c>
      <c r="R174">
        <f t="shared" si="6"/>
        <v>2.2311049999999999</v>
      </c>
      <c r="S174">
        <f t="shared" si="7"/>
        <v>1.054484</v>
      </c>
      <c r="U174">
        <f>I173-I174</f>
        <v>-23.909635999999978</v>
      </c>
    </row>
    <row r="175" spans="1:23" x14ac:dyDescent="0.25">
      <c r="A175" s="14" t="s">
        <v>12</v>
      </c>
      <c r="B175" s="9">
        <v>14</v>
      </c>
      <c r="C175">
        <v>179.23739499999999</v>
      </c>
      <c r="D175">
        <v>0.49788199999999999</v>
      </c>
      <c r="E175" s="5">
        <v>0</v>
      </c>
      <c r="F175">
        <v>-2.562468</v>
      </c>
      <c r="G175">
        <v>1.211095</v>
      </c>
      <c r="H175" s="5">
        <v>1</v>
      </c>
      <c r="I175">
        <v>538.385988</v>
      </c>
      <c r="J175">
        <v>0.32558900000000002</v>
      </c>
      <c r="K175" s="5">
        <v>1</v>
      </c>
      <c r="L175" s="5">
        <v>0</v>
      </c>
      <c r="M175" s="5">
        <v>1</v>
      </c>
      <c r="O175">
        <f>180-C175</f>
        <v>0.76260500000000775</v>
      </c>
      <c r="R175">
        <f t="shared" si="6"/>
        <v>2.562468</v>
      </c>
      <c r="S175">
        <f t="shared" si="7"/>
        <v>1.211095</v>
      </c>
      <c r="U175">
        <f>I173-I175</f>
        <v>20.739291999999978</v>
      </c>
    </row>
    <row r="176" spans="1:23" x14ac:dyDescent="0.25">
      <c r="A176" s="15" t="s">
        <v>12</v>
      </c>
      <c r="B176" s="10">
        <v>14</v>
      </c>
      <c r="C176" s="3">
        <v>91.964656000000005</v>
      </c>
      <c r="D176" s="3">
        <v>0.25545699999999999</v>
      </c>
      <c r="E176" s="5">
        <v>1</v>
      </c>
      <c r="F176" s="3">
        <v>2.6777470000000001</v>
      </c>
      <c r="G176" s="3">
        <v>-1.265579</v>
      </c>
      <c r="H176" s="5">
        <v>2</v>
      </c>
      <c r="I176" s="3">
        <v>532.15530899999999</v>
      </c>
      <c r="J176" s="3">
        <v>0.32182100000000002</v>
      </c>
      <c r="K176" s="5">
        <v>0</v>
      </c>
      <c r="L176" s="5">
        <v>0</v>
      </c>
      <c r="M176" s="6">
        <v>0</v>
      </c>
      <c r="O176" s="3">
        <f>180-C176</f>
        <v>88.035343999999995</v>
      </c>
      <c r="P176" s="3"/>
      <c r="R176" s="3">
        <f t="shared" si="6"/>
        <v>2.6777470000000001</v>
      </c>
      <c r="S176" s="3">
        <f t="shared" si="7"/>
        <v>1.265579</v>
      </c>
      <c r="U176" s="3">
        <f>I173-I176</f>
        <v>26.969970999999987</v>
      </c>
    </row>
    <row r="177" spans="1:21" x14ac:dyDescent="0.25">
      <c r="A177" s="14" t="s">
        <v>12</v>
      </c>
      <c r="B177" s="9">
        <v>15</v>
      </c>
      <c r="C177">
        <v>179.815978</v>
      </c>
      <c r="D177">
        <v>0.49948900000000002</v>
      </c>
      <c r="E177" s="5">
        <v>0</v>
      </c>
      <c r="F177">
        <v>-2.7464900000000001</v>
      </c>
      <c r="G177">
        <v>-2.3681770000000002</v>
      </c>
      <c r="H177" s="5">
        <v>1</v>
      </c>
      <c r="I177">
        <v>517.42271100000005</v>
      </c>
      <c r="J177">
        <v>0.33204400000000001</v>
      </c>
      <c r="K177" s="5">
        <v>1</v>
      </c>
      <c r="L177" s="5">
        <v>0</v>
      </c>
      <c r="M177" s="5">
        <v>1</v>
      </c>
      <c r="O177" s="5">
        <f>180-C177</f>
        <v>0.1840219999999988</v>
      </c>
      <c r="R177">
        <f t="shared" si="6"/>
        <v>2.7464900000000001</v>
      </c>
      <c r="S177">
        <f t="shared" si="7"/>
        <v>2.3681770000000002</v>
      </c>
      <c r="U177">
        <f>I175-I177</f>
        <v>20.963276999999948</v>
      </c>
    </row>
    <row r="178" spans="1:21" x14ac:dyDescent="0.25">
      <c r="A178" s="14" t="s">
        <v>12</v>
      </c>
      <c r="B178" s="9">
        <v>15</v>
      </c>
      <c r="C178">
        <v>87.006659999999997</v>
      </c>
      <c r="D178">
        <v>0.24168500000000001</v>
      </c>
      <c r="E178" s="5">
        <v>2</v>
      </c>
      <c r="F178">
        <v>3.0110649999999999</v>
      </c>
      <c r="G178">
        <v>2.5963080000000001</v>
      </c>
      <c r="H178" s="5">
        <v>2</v>
      </c>
      <c r="I178">
        <v>502.48499299999997</v>
      </c>
      <c r="J178">
        <v>0.32245800000000002</v>
      </c>
      <c r="K178" s="5">
        <v>0</v>
      </c>
      <c r="L178" s="5">
        <v>0</v>
      </c>
      <c r="M178" s="5">
        <v>0</v>
      </c>
      <c r="O178" s="5">
        <f>180-C178</f>
        <v>92.993340000000003</v>
      </c>
      <c r="R178">
        <f t="shared" si="6"/>
        <v>3.0110649999999999</v>
      </c>
      <c r="S178">
        <f t="shared" si="7"/>
        <v>2.5963080000000001</v>
      </c>
      <c r="U178">
        <f>I175-I178</f>
        <v>35.900995000000023</v>
      </c>
    </row>
    <row r="179" spans="1:21" x14ac:dyDescent="0.25">
      <c r="A179" s="15" t="s">
        <v>12</v>
      </c>
      <c r="B179" s="10">
        <v>15</v>
      </c>
      <c r="C179" s="3">
        <v>91.546711999999999</v>
      </c>
      <c r="D179" s="3">
        <v>0.25429600000000002</v>
      </c>
      <c r="E179" s="5">
        <v>1</v>
      </c>
      <c r="F179" s="3">
        <v>0.89517400000000003</v>
      </c>
      <c r="G179" s="3">
        <v>0.77186900000000003</v>
      </c>
      <c r="H179" s="5">
        <v>0</v>
      </c>
      <c r="I179" s="3">
        <v>538.385988</v>
      </c>
      <c r="J179" s="3">
        <v>0.345497</v>
      </c>
      <c r="K179" s="5">
        <v>2</v>
      </c>
      <c r="L179" s="5">
        <v>0</v>
      </c>
      <c r="M179" s="6">
        <v>0</v>
      </c>
      <c r="O179" s="3">
        <f>C179</f>
        <v>91.546711999999999</v>
      </c>
      <c r="P179" s="3"/>
      <c r="R179" s="3">
        <f t="shared" si="6"/>
        <v>0.89517400000000003</v>
      </c>
      <c r="S179" s="3">
        <f t="shared" si="7"/>
        <v>0.77186900000000003</v>
      </c>
      <c r="U179" s="3">
        <f>I175-I179</f>
        <v>0</v>
      </c>
    </row>
    <row r="180" spans="1:21" x14ac:dyDescent="0.25">
      <c r="A180" s="14" t="s">
        <v>12</v>
      </c>
      <c r="B180" s="9">
        <v>16</v>
      </c>
      <c r="C180">
        <v>164.107258</v>
      </c>
      <c r="D180">
        <v>0.45585300000000001</v>
      </c>
      <c r="E180" s="5">
        <v>0</v>
      </c>
      <c r="F180">
        <v>-4.0467139999999997</v>
      </c>
      <c r="G180">
        <v>1.5256609999999999</v>
      </c>
      <c r="H180" s="5">
        <v>2</v>
      </c>
      <c r="I180">
        <v>483.706255</v>
      </c>
      <c r="J180">
        <v>0.30276999999999998</v>
      </c>
      <c r="K180" s="5">
        <v>0</v>
      </c>
      <c r="L180" s="5">
        <v>0</v>
      </c>
      <c r="M180" s="5">
        <v>0</v>
      </c>
      <c r="O180" s="5">
        <f>180-C180</f>
        <v>15.892741999999998</v>
      </c>
      <c r="R180">
        <f t="shared" si="6"/>
        <v>4.0467139999999997</v>
      </c>
      <c r="S180">
        <f t="shared" si="7"/>
        <v>1.5256609999999999</v>
      </c>
      <c r="U180">
        <f>I177-I180</f>
        <v>33.716456000000051</v>
      </c>
    </row>
    <row r="181" spans="1:21" x14ac:dyDescent="0.25">
      <c r="A181" s="14" t="s">
        <v>12</v>
      </c>
      <c r="B181" s="9">
        <v>16</v>
      </c>
      <c r="C181">
        <v>79.196622000000005</v>
      </c>
      <c r="D181">
        <v>0.21999099999999999</v>
      </c>
      <c r="E181" s="5">
        <v>2</v>
      </c>
      <c r="F181">
        <v>-0.39562999999999998</v>
      </c>
      <c r="G181">
        <v>0.14915700000000001</v>
      </c>
      <c r="H181" s="5">
        <v>0</v>
      </c>
      <c r="I181">
        <v>596.47620199999994</v>
      </c>
      <c r="J181">
        <v>0.37335600000000002</v>
      </c>
      <c r="K181" s="5">
        <v>2</v>
      </c>
      <c r="L181" s="5">
        <v>0</v>
      </c>
      <c r="M181" s="5">
        <v>0</v>
      </c>
      <c r="O181" s="5">
        <f>180-C181</f>
        <v>100.803378</v>
      </c>
      <c r="R181">
        <f t="shared" si="6"/>
        <v>0.39562999999999998</v>
      </c>
      <c r="S181">
        <f t="shared" si="7"/>
        <v>0.14915700000000001</v>
      </c>
      <c r="U181">
        <f>I177-I181</f>
        <v>-79.053490999999894</v>
      </c>
    </row>
    <row r="182" spans="1:21" x14ac:dyDescent="0.25">
      <c r="A182" s="15" t="s">
        <v>12</v>
      </c>
      <c r="B182" s="10">
        <v>16</v>
      </c>
      <c r="C182" s="3">
        <v>79.212605999999994</v>
      </c>
      <c r="D182" s="3">
        <v>0.22003500000000001</v>
      </c>
      <c r="E182" s="5">
        <v>1</v>
      </c>
      <c r="F182" s="3">
        <v>1.789911</v>
      </c>
      <c r="G182" s="3">
        <v>-0.67481899999999995</v>
      </c>
      <c r="H182" s="5">
        <v>1</v>
      </c>
      <c r="I182" s="3">
        <v>517.42271100000005</v>
      </c>
      <c r="J182" s="3">
        <v>0.323874</v>
      </c>
      <c r="K182" s="5">
        <v>1</v>
      </c>
      <c r="L182" s="5">
        <v>0</v>
      </c>
      <c r="M182" s="6">
        <v>1</v>
      </c>
      <c r="O182" s="3">
        <f>C182</f>
        <v>79.212605999999994</v>
      </c>
      <c r="P182" s="3"/>
      <c r="R182" s="3">
        <f t="shared" si="6"/>
        <v>1.789911</v>
      </c>
      <c r="S182" s="3">
        <f t="shared" si="7"/>
        <v>0.67481899999999995</v>
      </c>
      <c r="U182" s="3">
        <f>I177-I182</f>
        <v>0</v>
      </c>
    </row>
    <row r="183" spans="1:21" x14ac:dyDescent="0.25">
      <c r="A183" s="14" t="s">
        <v>12</v>
      </c>
      <c r="B183" s="9">
        <v>17</v>
      </c>
      <c r="C183">
        <v>179.59145100000001</v>
      </c>
      <c r="D183">
        <v>0.498865</v>
      </c>
      <c r="E183" s="5">
        <v>0</v>
      </c>
      <c r="F183">
        <v>1.119923</v>
      </c>
      <c r="G183">
        <v>0.16770199999999999</v>
      </c>
      <c r="H183" s="5">
        <v>0</v>
      </c>
      <c r="I183">
        <v>415.10606799999999</v>
      </c>
      <c r="J183">
        <v>0.46926200000000001</v>
      </c>
      <c r="K183" s="5">
        <v>0</v>
      </c>
      <c r="L183" s="5">
        <v>0</v>
      </c>
      <c r="M183" s="5">
        <v>1</v>
      </c>
      <c r="O183">
        <f>180-C183</f>
        <v>0.40854899999999361</v>
      </c>
      <c r="R183">
        <f t="shared" si="6"/>
        <v>1.119923</v>
      </c>
      <c r="S183">
        <f t="shared" si="7"/>
        <v>0.16770199999999999</v>
      </c>
      <c r="U183">
        <f>I179-I183</f>
        <v>123.27992</v>
      </c>
    </row>
    <row r="184" spans="1:21" x14ac:dyDescent="0.25">
      <c r="A184" s="15" t="s">
        <v>12</v>
      </c>
      <c r="B184" s="10">
        <v>17</v>
      </c>
      <c r="C184" s="3">
        <v>94.955171000000007</v>
      </c>
      <c r="D184" s="3">
        <v>0.263764</v>
      </c>
      <c r="E184" s="5">
        <v>1</v>
      </c>
      <c r="F184" s="3">
        <v>5.5581440000000004</v>
      </c>
      <c r="G184" s="3">
        <v>0.83229799999999998</v>
      </c>
      <c r="H184" s="5">
        <v>1</v>
      </c>
      <c r="I184" s="3">
        <v>469.48715299999998</v>
      </c>
      <c r="J184" s="3">
        <v>0.53073800000000004</v>
      </c>
      <c r="K184" s="5">
        <v>1</v>
      </c>
      <c r="L184" s="5">
        <v>0</v>
      </c>
      <c r="M184" s="6">
        <v>0</v>
      </c>
      <c r="O184" s="3">
        <f>C184</f>
        <v>94.955171000000007</v>
      </c>
      <c r="P184" s="3"/>
      <c r="R184" s="3">
        <f t="shared" si="6"/>
        <v>5.5581440000000004</v>
      </c>
      <c r="S184" s="3">
        <f t="shared" si="7"/>
        <v>0.83229799999999998</v>
      </c>
      <c r="U184" s="3">
        <f>I179-I184</f>
        <v>68.89883500000002</v>
      </c>
    </row>
    <row r="185" spans="1:21" x14ac:dyDescent="0.25">
      <c r="A185" s="14" t="s">
        <v>12</v>
      </c>
      <c r="B185" s="9">
        <v>18</v>
      </c>
      <c r="C185">
        <v>88.789727999999997</v>
      </c>
      <c r="D185">
        <v>0.246638</v>
      </c>
      <c r="E185" s="5">
        <v>1</v>
      </c>
      <c r="F185">
        <v>3.6942140000000001</v>
      </c>
      <c r="G185">
        <v>0.75071399999999999</v>
      </c>
      <c r="H185" s="5">
        <v>1</v>
      </c>
      <c r="I185">
        <v>461.43511699999999</v>
      </c>
      <c r="J185">
        <v>0.59243000000000001</v>
      </c>
      <c r="K185" s="5">
        <v>1</v>
      </c>
      <c r="L185" s="5">
        <v>0</v>
      </c>
      <c r="M185" s="5">
        <v>0</v>
      </c>
      <c r="O185">
        <f>180-C185</f>
        <v>91.210272000000003</v>
      </c>
      <c r="R185">
        <f t="shared" si="6"/>
        <v>3.6942140000000001</v>
      </c>
      <c r="S185">
        <f t="shared" si="7"/>
        <v>0.75071399999999999</v>
      </c>
      <c r="U185">
        <f>I183-I185</f>
        <v>-46.329048999999998</v>
      </c>
    </row>
    <row r="186" spans="1:21" x14ac:dyDescent="0.25">
      <c r="A186" s="15" t="s">
        <v>12</v>
      </c>
      <c r="B186" s="10">
        <v>18</v>
      </c>
      <c r="C186" s="3">
        <v>178.92255800000001</v>
      </c>
      <c r="D186" s="3">
        <v>0.49700699999999998</v>
      </c>
      <c r="E186" s="5">
        <v>0</v>
      </c>
      <c r="F186" s="3">
        <v>1.2267170000000001</v>
      </c>
      <c r="G186" s="3">
        <v>0.24928600000000001</v>
      </c>
      <c r="H186" s="5">
        <v>0</v>
      </c>
      <c r="I186" s="3">
        <v>317.45083499999998</v>
      </c>
      <c r="J186" s="3">
        <v>0.40756999999999999</v>
      </c>
      <c r="K186" s="5">
        <v>0</v>
      </c>
      <c r="L186" s="5">
        <v>0</v>
      </c>
      <c r="M186" s="6">
        <v>1</v>
      </c>
      <c r="O186" s="3">
        <f>180-C186</f>
        <v>1.0774419999999907</v>
      </c>
      <c r="P186" s="3"/>
      <c r="R186" s="3">
        <f t="shared" si="6"/>
        <v>1.2267170000000001</v>
      </c>
      <c r="S186" s="3">
        <f t="shared" si="7"/>
        <v>0.24928600000000001</v>
      </c>
      <c r="U186" s="3">
        <f>I183-I186</f>
        <v>97.65523300000001</v>
      </c>
    </row>
    <row r="187" spans="1:21" x14ac:dyDescent="0.25">
      <c r="A187" s="14" t="s">
        <v>12</v>
      </c>
      <c r="B187" s="9">
        <v>19</v>
      </c>
      <c r="C187">
        <v>167.84499500000001</v>
      </c>
      <c r="D187">
        <v>0.46623599999999998</v>
      </c>
      <c r="E187" s="5">
        <v>0</v>
      </c>
      <c r="F187">
        <v>5.1799670000000004</v>
      </c>
      <c r="G187">
        <v>0.49007899999999999</v>
      </c>
      <c r="H187" s="5">
        <v>2</v>
      </c>
      <c r="I187">
        <v>250.11941899999999</v>
      </c>
      <c r="J187">
        <v>0.27965499999999999</v>
      </c>
      <c r="K187" s="5">
        <v>0</v>
      </c>
      <c r="L187" s="5">
        <v>0</v>
      </c>
      <c r="M187" s="5">
        <v>1</v>
      </c>
      <c r="O187">
        <f>180-C187</f>
        <v>12.155004999999989</v>
      </c>
      <c r="R187">
        <f t="shared" si="6"/>
        <v>5.1799670000000004</v>
      </c>
      <c r="S187">
        <f t="shared" si="7"/>
        <v>0.49007899999999999</v>
      </c>
      <c r="U187">
        <f>I186-I187</f>
        <v>67.33141599999999</v>
      </c>
    </row>
    <row r="188" spans="1:21" x14ac:dyDescent="0.25">
      <c r="A188" s="14" t="s">
        <v>12</v>
      </c>
      <c r="B188" s="9">
        <v>19</v>
      </c>
      <c r="C188">
        <v>93.831869999999995</v>
      </c>
      <c r="D188">
        <v>0.26064399999999999</v>
      </c>
      <c r="E188" s="5">
        <v>1</v>
      </c>
      <c r="F188">
        <v>3.098052</v>
      </c>
      <c r="G188">
        <v>0.29310799999999998</v>
      </c>
      <c r="H188" s="5">
        <v>1</v>
      </c>
      <c r="I188">
        <v>321.68501099999997</v>
      </c>
      <c r="J188">
        <v>0.35967100000000002</v>
      </c>
      <c r="K188" s="5">
        <v>1</v>
      </c>
      <c r="L188" s="5">
        <v>0</v>
      </c>
      <c r="M188" s="5">
        <v>0</v>
      </c>
      <c r="O188">
        <f>180-C188</f>
        <v>86.168130000000005</v>
      </c>
      <c r="R188">
        <f t="shared" si="6"/>
        <v>3.098052</v>
      </c>
      <c r="S188">
        <f t="shared" si="7"/>
        <v>0.29310799999999998</v>
      </c>
      <c r="U188">
        <f>I186-I188</f>
        <v>-4.2341759999999908</v>
      </c>
    </row>
    <row r="189" spans="1:21" x14ac:dyDescent="0.25">
      <c r="A189" s="15" t="s">
        <v>12</v>
      </c>
      <c r="B189" s="10">
        <v>19</v>
      </c>
      <c r="C189" s="3">
        <v>93.950063999999998</v>
      </c>
      <c r="D189" s="3">
        <v>0.26097199999999998</v>
      </c>
      <c r="E189" s="5">
        <v>2</v>
      </c>
      <c r="F189" s="3">
        <v>2.2916370000000001</v>
      </c>
      <c r="G189" s="3">
        <v>0.21681300000000001</v>
      </c>
      <c r="H189" s="5">
        <v>0</v>
      </c>
      <c r="I189" s="3">
        <v>322.58229799999998</v>
      </c>
      <c r="J189" s="3">
        <v>0.36067399999999999</v>
      </c>
      <c r="K189" s="5">
        <v>2</v>
      </c>
      <c r="L189" s="5">
        <v>0</v>
      </c>
      <c r="M189" s="6">
        <v>0</v>
      </c>
      <c r="O189" s="3">
        <f>C189</f>
        <v>93.950063999999998</v>
      </c>
      <c r="P189" s="3"/>
      <c r="R189" s="3">
        <f t="shared" si="6"/>
        <v>2.2916370000000001</v>
      </c>
      <c r="S189" s="3">
        <f t="shared" si="7"/>
        <v>0.21681300000000001</v>
      </c>
      <c r="U189" s="3">
        <f>I186-I189</f>
        <v>-5.1314629999999966</v>
      </c>
    </row>
    <row r="190" spans="1:21" x14ac:dyDescent="0.25">
      <c r="A190" s="14" t="s">
        <v>12</v>
      </c>
      <c r="B190" s="9">
        <v>20</v>
      </c>
      <c r="C190">
        <v>112.764016</v>
      </c>
      <c r="D190">
        <v>0.31323299999999998</v>
      </c>
      <c r="E190" s="5">
        <v>1</v>
      </c>
      <c r="F190">
        <v>2.9231820000000002</v>
      </c>
      <c r="G190">
        <v>0.24793699999999999</v>
      </c>
      <c r="H190" s="5">
        <v>1</v>
      </c>
      <c r="I190">
        <v>266.28880800000002</v>
      </c>
      <c r="J190">
        <v>0.39396900000000001</v>
      </c>
      <c r="K190" s="5">
        <v>2</v>
      </c>
      <c r="L190" s="5">
        <v>0</v>
      </c>
      <c r="M190" s="5">
        <v>1</v>
      </c>
      <c r="O190" s="5">
        <f>180-C190</f>
        <v>67.235984000000002</v>
      </c>
      <c r="R190">
        <f t="shared" si="6"/>
        <v>2.9231820000000002</v>
      </c>
      <c r="S190">
        <f t="shared" si="7"/>
        <v>0.24793699999999999</v>
      </c>
      <c r="U190">
        <f>I187-I190</f>
        <v>-16.169389000000024</v>
      </c>
    </row>
    <row r="191" spans="1:21" x14ac:dyDescent="0.25">
      <c r="A191" s="14" t="s">
        <v>12</v>
      </c>
      <c r="B191" s="9">
        <v>20</v>
      </c>
      <c r="C191">
        <v>136.64249100000001</v>
      </c>
      <c r="D191">
        <v>0.37956200000000001</v>
      </c>
      <c r="E191" s="5">
        <v>2</v>
      </c>
      <c r="F191">
        <v>7.716323</v>
      </c>
      <c r="G191">
        <v>0.65447900000000003</v>
      </c>
      <c r="H191" s="5">
        <v>2</v>
      </c>
      <c r="I191">
        <v>156.49763200000001</v>
      </c>
      <c r="J191">
        <v>0.23153499999999999</v>
      </c>
      <c r="K191" s="5">
        <v>0</v>
      </c>
      <c r="L191" s="5">
        <v>1</v>
      </c>
      <c r="M191" s="5">
        <v>0</v>
      </c>
      <c r="O191" s="5">
        <f>C191</f>
        <v>136.64249100000001</v>
      </c>
      <c r="R191">
        <f t="shared" si="6"/>
        <v>7.716323</v>
      </c>
      <c r="S191">
        <f t="shared" si="7"/>
        <v>0.65447900000000003</v>
      </c>
      <c r="U191">
        <f>I187-I191</f>
        <v>93.621786999999983</v>
      </c>
    </row>
    <row r="192" spans="1:21" x14ac:dyDescent="0.25">
      <c r="A192" s="15" t="s">
        <v>12</v>
      </c>
      <c r="B192" s="10">
        <v>20</v>
      </c>
      <c r="C192" s="3">
        <v>139.33892499999999</v>
      </c>
      <c r="D192" s="3">
        <v>0.38705299999999998</v>
      </c>
      <c r="E192" s="5">
        <v>0</v>
      </c>
      <c r="F192" s="3">
        <v>1.1505270000000001</v>
      </c>
      <c r="G192" s="3">
        <v>9.7585000000000005E-2</v>
      </c>
      <c r="H192" s="5">
        <v>0</v>
      </c>
      <c r="I192" s="3">
        <v>253.12644399999999</v>
      </c>
      <c r="J192" s="3">
        <v>0.374496</v>
      </c>
      <c r="K192" s="5">
        <v>1</v>
      </c>
      <c r="L192" s="5">
        <v>1</v>
      </c>
      <c r="M192" s="6">
        <v>0</v>
      </c>
      <c r="O192" s="3">
        <f>180-C192</f>
        <v>40.661075000000011</v>
      </c>
      <c r="P192" s="3"/>
      <c r="R192" s="3">
        <f t="shared" si="6"/>
        <v>1.1505270000000001</v>
      </c>
      <c r="S192" s="3">
        <f t="shared" si="7"/>
        <v>9.7585000000000005E-2</v>
      </c>
      <c r="U192" s="3">
        <f>I187-I192</f>
        <v>-3.0070249999999987</v>
      </c>
    </row>
    <row r="193" spans="1:23" x14ac:dyDescent="0.25">
      <c r="A193" s="14" t="s">
        <v>12</v>
      </c>
      <c r="B193" s="9">
        <v>21</v>
      </c>
      <c r="C193">
        <v>69.690459000000004</v>
      </c>
      <c r="D193" s="18">
        <v>0.19358500000000001</v>
      </c>
      <c r="E193" s="5">
        <v>1</v>
      </c>
      <c r="F193">
        <v>6.7174230000000001</v>
      </c>
      <c r="G193">
        <v>0.48527700000000001</v>
      </c>
      <c r="H193" s="5">
        <v>0</v>
      </c>
      <c r="I193">
        <v>216.24527900000001</v>
      </c>
      <c r="J193">
        <v>0.44814500000000002</v>
      </c>
      <c r="K193" s="5">
        <v>0</v>
      </c>
      <c r="L193" s="5">
        <v>0</v>
      </c>
      <c r="M193" s="5">
        <v>1</v>
      </c>
      <c r="O193">
        <f>180-C193</f>
        <v>110.309541</v>
      </c>
      <c r="R193">
        <f t="shared" si="6"/>
        <v>6.7174230000000001</v>
      </c>
      <c r="S193">
        <f t="shared" si="7"/>
        <v>0.48527700000000001</v>
      </c>
      <c r="U193">
        <f>I190-I193</f>
        <v>50.043529000000007</v>
      </c>
    </row>
    <row r="194" spans="1:23" x14ac:dyDescent="0.25">
      <c r="A194" s="15" t="s">
        <v>12</v>
      </c>
      <c r="B194" s="10">
        <v>21</v>
      </c>
      <c r="C194" s="3">
        <v>73.566232999999997</v>
      </c>
      <c r="D194" s="3">
        <v>0.204351</v>
      </c>
      <c r="E194" s="5">
        <v>0</v>
      </c>
      <c r="F194" s="3">
        <v>7.1250159999999996</v>
      </c>
      <c r="G194" s="3">
        <v>0.51472300000000004</v>
      </c>
      <c r="H194" s="5">
        <v>1</v>
      </c>
      <c r="I194" s="3">
        <v>266.28880800000002</v>
      </c>
      <c r="J194" s="3">
        <v>0.55185499999999998</v>
      </c>
      <c r="K194" s="5">
        <v>1</v>
      </c>
      <c r="L194" s="5">
        <v>1</v>
      </c>
      <c r="M194" s="6">
        <v>0</v>
      </c>
      <c r="O194" s="3">
        <f>C194</f>
        <v>73.566232999999997</v>
      </c>
      <c r="P194" s="3"/>
      <c r="R194" s="3">
        <f t="shared" ref="R194:R257" si="8">ABS(F194)</f>
        <v>7.1250159999999996</v>
      </c>
      <c r="S194" s="3">
        <f t="shared" ref="S194:S257" si="9">ABS(G194)</f>
        <v>0.51472300000000004</v>
      </c>
      <c r="U194" s="3">
        <f>I190-I194</f>
        <v>0</v>
      </c>
    </row>
    <row r="195" spans="1:23" x14ac:dyDescent="0.25">
      <c r="A195" s="14" t="s">
        <v>12</v>
      </c>
      <c r="B195" s="9">
        <v>22</v>
      </c>
      <c r="C195">
        <v>179.97091900000001</v>
      </c>
      <c r="D195">
        <v>0.499919</v>
      </c>
      <c r="E195" s="5">
        <v>0</v>
      </c>
      <c r="F195">
        <v>6.7465039999999998</v>
      </c>
      <c r="G195">
        <v>1.7006680000000001</v>
      </c>
      <c r="H195" s="5">
        <v>2</v>
      </c>
      <c r="I195">
        <v>161.07387600000001</v>
      </c>
      <c r="J195">
        <v>0.25316699999999998</v>
      </c>
      <c r="K195" s="5">
        <v>0</v>
      </c>
      <c r="L195" s="5">
        <v>0</v>
      </c>
      <c r="M195" s="5">
        <v>1</v>
      </c>
      <c r="O195">
        <f>180-C195</f>
        <v>2.9080999999990809E-2</v>
      </c>
      <c r="R195">
        <f t="shared" si="8"/>
        <v>6.7465039999999998</v>
      </c>
      <c r="S195">
        <f t="shared" si="9"/>
        <v>1.7006680000000001</v>
      </c>
      <c r="U195">
        <f>I193-I195</f>
        <v>55.171402999999998</v>
      </c>
    </row>
    <row r="196" spans="1:23" x14ac:dyDescent="0.25">
      <c r="A196" s="14" t="s">
        <v>12</v>
      </c>
      <c r="B196" s="9">
        <v>22</v>
      </c>
      <c r="C196">
        <v>90.631935999999996</v>
      </c>
      <c r="D196">
        <v>0.25175500000000001</v>
      </c>
      <c r="E196" s="5">
        <v>2</v>
      </c>
      <c r="F196">
        <v>-2.9578280000000001</v>
      </c>
      <c r="G196">
        <v>-0.745614</v>
      </c>
      <c r="H196" s="5">
        <v>1</v>
      </c>
      <c r="I196">
        <v>213.922763</v>
      </c>
      <c r="J196">
        <v>0.336231</v>
      </c>
      <c r="K196" s="5">
        <v>1</v>
      </c>
      <c r="L196" s="5">
        <v>0</v>
      </c>
      <c r="M196" s="5">
        <v>0</v>
      </c>
      <c r="O196">
        <f>C196</f>
        <v>90.631935999999996</v>
      </c>
      <c r="R196">
        <f t="shared" si="8"/>
        <v>2.9578280000000001</v>
      </c>
      <c r="S196">
        <f t="shared" si="9"/>
        <v>0.745614</v>
      </c>
      <c r="U196">
        <f>I193-I196</f>
        <v>2.3225160000000074</v>
      </c>
    </row>
    <row r="197" spans="1:23" x14ac:dyDescent="0.25">
      <c r="A197" s="15" t="s">
        <v>12</v>
      </c>
      <c r="B197" s="10">
        <v>22</v>
      </c>
      <c r="C197" s="3">
        <v>90.958242999999996</v>
      </c>
      <c r="D197" s="3">
        <v>0.252662</v>
      </c>
      <c r="E197" s="5">
        <v>1</v>
      </c>
      <c r="F197" s="3">
        <v>0.17829600000000001</v>
      </c>
      <c r="G197" s="3">
        <v>4.4944999999999999E-2</v>
      </c>
      <c r="H197" s="5">
        <v>0</v>
      </c>
      <c r="I197" s="3">
        <v>261.24021499999998</v>
      </c>
      <c r="J197" s="3">
        <v>0.41060200000000002</v>
      </c>
      <c r="K197" s="5">
        <v>2</v>
      </c>
      <c r="L197" s="5">
        <v>0</v>
      </c>
      <c r="M197" s="6">
        <v>0</v>
      </c>
      <c r="O197" s="3">
        <f>180-C197</f>
        <v>89.041757000000004</v>
      </c>
      <c r="P197" s="3"/>
      <c r="R197" s="3">
        <f t="shared" si="8"/>
        <v>0.17829600000000001</v>
      </c>
      <c r="S197" s="3">
        <f t="shared" si="9"/>
        <v>4.4944999999999999E-2</v>
      </c>
      <c r="U197" s="3">
        <f>I193-I197</f>
        <v>-44.994935999999967</v>
      </c>
    </row>
    <row r="198" spans="1:23" x14ac:dyDescent="0.25">
      <c r="A198" s="14" t="s">
        <v>12</v>
      </c>
      <c r="B198" s="9">
        <v>23</v>
      </c>
      <c r="C198">
        <v>1.649008</v>
      </c>
      <c r="D198">
        <v>4.581E-3</v>
      </c>
      <c r="E198" s="5">
        <v>0</v>
      </c>
      <c r="F198">
        <v>8.3955120000000001</v>
      </c>
      <c r="G198">
        <v>0.8</v>
      </c>
      <c r="H198" s="5">
        <v>1</v>
      </c>
      <c r="I198">
        <v>103.65117600000001</v>
      </c>
      <c r="J198">
        <v>0.328735</v>
      </c>
      <c r="K198" s="5">
        <v>0</v>
      </c>
      <c r="L198" s="5">
        <v>0</v>
      </c>
      <c r="M198" s="5">
        <v>1</v>
      </c>
      <c r="O198">
        <f>C198</f>
        <v>1.649008</v>
      </c>
      <c r="R198">
        <f t="shared" si="8"/>
        <v>8.3955120000000001</v>
      </c>
      <c r="S198">
        <f t="shared" si="9"/>
        <v>0.8</v>
      </c>
      <c r="U198">
        <f>I195-I198</f>
        <v>57.422700000000006</v>
      </c>
    </row>
    <row r="199" spans="1:23" x14ac:dyDescent="0.25">
      <c r="A199" s="15" t="s">
        <v>12</v>
      </c>
      <c r="B199" s="10">
        <v>23</v>
      </c>
      <c r="C199" s="3">
        <v>87.601643999999993</v>
      </c>
      <c r="D199" s="3">
        <v>0.243338</v>
      </c>
      <c r="E199" s="5">
        <v>1</v>
      </c>
      <c r="F199" s="3">
        <v>2.098884</v>
      </c>
      <c r="G199" s="3">
        <v>0.2</v>
      </c>
      <c r="H199" s="5">
        <v>0</v>
      </c>
      <c r="I199" s="3">
        <v>211.652368</v>
      </c>
      <c r="J199" s="3">
        <v>0.671265</v>
      </c>
      <c r="K199" s="5">
        <v>1</v>
      </c>
      <c r="L199" s="5">
        <v>0</v>
      </c>
      <c r="M199" s="6">
        <v>0</v>
      </c>
      <c r="O199" s="3">
        <f>180-C199</f>
        <v>92.398356000000007</v>
      </c>
      <c r="P199" s="3"/>
      <c r="R199" s="3">
        <f t="shared" si="8"/>
        <v>2.098884</v>
      </c>
      <c r="S199" s="3">
        <f t="shared" si="9"/>
        <v>0.2</v>
      </c>
      <c r="U199" s="3">
        <f>I195-I199</f>
        <v>-50.578491999999983</v>
      </c>
    </row>
    <row r="200" spans="1:23" x14ac:dyDescent="0.25">
      <c r="A200" s="14" t="s">
        <v>12</v>
      </c>
      <c r="B200" s="9">
        <v>24</v>
      </c>
      <c r="C200">
        <v>0.98665700000000001</v>
      </c>
      <c r="D200">
        <v>2.7409999999999999E-3</v>
      </c>
      <c r="E200" s="5">
        <v>0</v>
      </c>
      <c r="F200">
        <v>7.408855</v>
      </c>
      <c r="G200">
        <v>0.75913200000000003</v>
      </c>
      <c r="H200" s="5">
        <v>1</v>
      </c>
      <c r="I200">
        <v>70.199611000000004</v>
      </c>
      <c r="J200">
        <v>0.28468100000000002</v>
      </c>
      <c r="K200" s="5">
        <v>0</v>
      </c>
      <c r="L200" s="5">
        <v>0</v>
      </c>
      <c r="M200" s="5">
        <v>1</v>
      </c>
      <c r="O200">
        <f>C200</f>
        <v>0.98665700000000001</v>
      </c>
      <c r="R200">
        <f t="shared" si="8"/>
        <v>7.408855</v>
      </c>
      <c r="S200">
        <f t="shared" si="9"/>
        <v>0.75913200000000003</v>
      </c>
      <c r="U200">
        <f>I198-I200</f>
        <v>33.451565000000002</v>
      </c>
    </row>
    <row r="201" spans="1:23" x14ac:dyDescent="0.25">
      <c r="A201" s="15" t="s">
        <v>12</v>
      </c>
      <c r="B201" s="10">
        <v>24</v>
      </c>
      <c r="C201" s="3">
        <v>87.934580999999994</v>
      </c>
      <c r="D201" s="3">
        <v>0.24426300000000001</v>
      </c>
      <c r="E201" s="5">
        <v>1</v>
      </c>
      <c r="F201" s="3">
        <v>2.3507790000000002</v>
      </c>
      <c r="G201" s="3">
        <v>0.240868</v>
      </c>
      <c r="H201" s="5">
        <v>0</v>
      </c>
      <c r="I201" s="3">
        <v>176.39121800000001</v>
      </c>
      <c r="J201" s="3">
        <v>0.71531900000000004</v>
      </c>
      <c r="K201" s="5">
        <v>1</v>
      </c>
      <c r="L201" s="5">
        <v>0</v>
      </c>
      <c r="M201" s="6">
        <v>0</v>
      </c>
      <c r="O201" s="3">
        <f>C201</f>
        <v>87.934580999999994</v>
      </c>
      <c r="P201" s="3"/>
      <c r="R201" s="3">
        <f t="shared" si="8"/>
        <v>2.3507790000000002</v>
      </c>
      <c r="S201" s="3">
        <f t="shared" si="9"/>
        <v>0.240868</v>
      </c>
      <c r="U201" s="3">
        <f>I198-I201</f>
        <v>-72.740042000000003</v>
      </c>
    </row>
    <row r="202" spans="1:23" x14ac:dyDescent="0.25">
      <c r="A202" s="14" t="s">
        <v>12</v>
      </c>
      <c r="B202" s="9">
        <v>25</v>
      </c>
      <c r="C202">
        <v>85.726219</v>
      </c>
      <c r="D202">
        <v>0.23812800000000001</v>
      </c>
      <c r="E202" s="5">
        <v>1</v>
      </c>
      <c r="F202">
        <v>1.654112</v>
      </c>
      <c r="G202">
        <v>0.35409800000000002</v>
      </c>
      <c r="H202" s="5">
        <v>0</v>
      </c>
      <c r="I202">
        <v>133.808797</v>
      </c>
      <c r="J202">
        <v>0.80329700000000004</v>
      </c>
      <c r="K202" s="5">
        <v>1</v>
      </c>
      <c r="L202" s="5">
        <v>0</v>
      </c>
      <c r="M202" s="5">
        <v>0</v>
      </c>
      <c r="O202">
        <f>180-C202</f>
        <v>94.273781</v>
      </c>
      <c r="R202">
        <f t="shared" si="8"/>
        <v>1.654112</v>
      </c>
      <c r="S202">
        <f t="shared" si="9"/>
        <v>0.35409800000000002</v>
      </c>
      <c r="U202">
        <f>I200-I202</f>
        <v>-63.609185999999994</v>
      </c>
    </row>
    <row r="203" spans="1:23" ht="14.4" thickBot="1" x14ac:dyDescent="0.3">
      <c r="A203" s="13" t="s">
        <v>12</v>
      </c>
      <c r="B203" s="8">
        <v>25</v>
      </c>
      <c r="C203" s="2">
        <v>28.236875999999999</v>
      </c>
      <c r="D203" s="2">
        <v>7.8436000000000006E-2</v>
      </c>
      <c r="E203" s="5">
        <v>0</v>
      </c>
      <c r="F203" s="2">
        <v>3.017223</v>
      </c>
      <c r="G203" s="2">
        <v>0.64590199999999998</v>
      </c>
      <c r="H203" s="5">
        <v>1</v>
      </c>
      <c r="I203" s="2">
        <v>32.765690999999997</v>
      </c>
      <c r="J203" s="2">
        <v>0.19670299999999999</v>
      </c>
      <c r="K203" s="5">
        <v>0</v>
      </c>
      <c r="L203" s="5">
        <v>0</v>
      </c>
      <c r="M203" s="20">
        <v>1</v>
      </c>
      <c r="O203" s="2">
        <f>C203</f>
        <v>28.236875999999999</v>
      </c>
      <c r="P203" s="2"/>
      <c r="R203" s="2">
        <f t="shared" si="8"/>
        <v>3.017223</v>
      </c>
      <c r="S203" s="2">
        <f t="shared" si="9"/>
        <v>0.64590199999999998</v>
      </c>
      <c r="U203" s="2">
        <f>I200-I203</f>
        <v>37.433920000000008</v>
      </c>
      <c r="W203" s="2"/>
    </row>
    <row r="204" spans="1:23" x14ac:dyDescent="0.25">
      <c r="A204" s="17" t="s">
        <v>13</v>
      </c>
      <c r="B204" s="9">
        <v>0</v>
      </c>
      <c r="C204">
        <v>81.096354000000005</v>
      </c>
      <c r="D204">
        <v>0.225268</v>
      </c>
      <c r="E204" s="5">
        <v>1</v>
      </c>
      <c r="F204">
        <v>0.66438299999999995</v>
      </c>
      <c r="G204">
        <v>-0.17471</v>
      </c>
      <c r="H204" s="5">
        <v>0</v>
      </c>
      <c r="I204">
        <v>906.01419299999998</v>
      </c>
      <c r="J204">
        <v>0.48916500000000002</v>
      </c>
      <c r="K204" s="5">
        <v>0</v>
      </c>
      <c r="L204" s="5">
        <v>0</v>
      </c>
      <c r="M204" s="5">
        <v>1</v>
      </c>
      <c r="O204">
        <f>180-C204</f>
        <v>98.903645999999995</v>
      </c>
      <c r="R204">
        <f t="shared" si="8"/>
        <v>0.66438299999999995</v>
      </c>
      <c r="S204">
        <f t="shared" si="9"/>
        <v>0.17471</v>
      </c>
      <c r="U204">
        <f>W205-I204</f>
        <v>78.572757000000024</v>
      </c>
      <c r="W204" s="5" t="s">
        <v>53</v>
      </c>
    </row>
    <row r="205" spans="1:23" ht="14.4" thickBot="1" x14ac:dyDescent="0.3">
      <c r="A205" s="19" t="s">
        <v>13</v>
      </c>
      <c r="B205" s="10">
        <v>0</v>
      </c>
      <c r="C205" s="3">
        <v>0.52467699999999995</v>
      </c>
      <c r="D205" s="3">
        <v>1.457E-3</v>
      </c>
      <c r="E205" s="5">
        <v>0</v>
      </c>
      <c r="F205" s="3">
        <v>-4.4671589999999997</v>
      </c>
      <c r="G205" s="3">
        <v>1.1747099999999999</v>
      </c>
      <c r="H205" s="5">
        <v>1</v>
      </c>
      <c r="I205" s="3">
        <v>946.14992900000004</v>
      </c>
      <c r="J205" s="3">
        <v>0.51083500000000004</v>
      </c>
      <c r="K205" s="5">
        <v>1</v>
      </c>
      <c r="L205" s="5">
        <v>0</v>
      </c>
      <c r="M205" s="6">
        <v>0</v>
      </c>
      <c r="O205" s="3">
        <f>C205</f>
        <v>0.52467699999999995</v>
      </c>
      <c r="P205" s="3"/>
      <c r="R205" s="3">
        <f t="shared" si="8"/>
        <v>4.4671589999999997</v>
      </c>
      <c r="S205" s="3">
        <f t="shared" si="9"/>
        <v>1.1747099999999999</v>
      </c>
      <c r="U205" s="3">
        <f>W205-I205</f>
        <v>38.437020999999959</v>
      </c>
      <c r="W205" s="2">
        <v>984.58695</v>
      </c>
    </row>
    <row r="206" spans="1:23" x14ac:dyDescent="0.25">
      <c r="A206" s="17" t="s">
        <v>13</v>
      </c>
      <c r="B206" s="9">
        <v>1</v>
      </c>
      <c r="C206">
        <v>78.530996999999999</v>
      </c>
      <c r="D206">
        <v>0.218142</v>
      </c>
      <c r="E206" s="5">
        <v>2</v>
      </c>
      <c r="F206">
        <v>-5.8596589999999997</v>
      </c>
      <c r="G206">
        <v>1.5701989999999999</v>
      </c>
      <c r="H206" s="5">
        <v>1</v>
      </c>
      <c r="I206">
        <v>965.93768599999999</v>
      </c>
      <c r="J206">
        <v>0.36188100000000001</v>
      </c>
      <c r="K206" s="5">
        <v>2</v>
      </c>
      <c r="L206" s="5">
        <v>0</v>
      </c>
      <c r="M206" s="5">
        <v>0</v>
      </c>
      <c r="O206">
        <f>180-C206</f>
        <v>101.469003</v>
      </c>
      <c r="R206">
        <f t="shared" si="8"/>
        <v>5.8596589999999997</v>
      </c>
      <c r="S206">
        <f t="shared" si="9"/>
        <v>1.5701989999999999</v>
      </c>
      <c r="U206">
        <f>I204-I206</f>
        <v>-59.923493000000008</v>
      </c>
      <c r="W206" s="56" t="s">
        <v>54</v>
      </c>
    </row>
    <row r="207" spans="1:23" ht="14.4" thickBot="1" x14ac:dyDescent="0.3">
      <c r="A207" s="17" t="s">
        <v>13</v>
      </c>
      <c r="B207" s="9">
        <v>1</v>
      </c>
      <c r="C207">
        <v>177.57391000000001</v>
      </c>
      <c r="D207">
        <v>0.49326100000000001</v>
      </c>
      <c r="E207" s="5">
        <v>0</v>
      </c>
      <c r="F207">
        <v>-1.7617069999999999</v>
      </c>
      <c r="G207">
        <v>0.47208</v>
      </c>
      <c r="H207" s="5">
        <v>0</v>
      </c>
      <c r="I207">
        <v>845.83023800000001</v>
      </c>
      <c r="J207">
        <v>0.316884</v>
      </c>
      <c r="K207" s="5">
        <v>0</v>
      </c>
      <c r="L207" s="5">
        <v>0</v>
      </c>
      <c r="M207" s="5">
        <v>0</v>
      </c>
      <c r="O207">
        <f>180-C207</f>
        <v>2.4260899999999879</v>
      </c>
      <c r="R207">
        <f t="shared" si="8"/>
        <v>1.7617069999999999</v>
      </c>
      <c r="S207">
        <f t="shared" si="9"/>
        <v>0.47208</v>
      </c>
      <c r="U207">
        <f>I204-I207</f>
        <v>60.183954999999969</v>
      </c>
      <c r="W207" s="2">
        <v>1457.0063700000001</v>
      </c>
    </row>
    <row r="208" spans="1:23" x14ac:dyDescent="0.25">
      <c r="A208" s="19" t="s">
        <v>13</v>
      </c>
      <c r="B208" s="10">
        <v>1</v>
      </c>
      <c r="C208" s="3">
        <v>101.470342</v>
      </c>
      <c r="D208" s="3">
        <v>0.281862</v>
      </c>
      <c r="E208" s="5">
        <v>1</v>
      </c>
      <c r="F208" s="3">
        <v>3.8895719999999998</v>
      </c>
      <c r="G208" s="3">
        <v>-1.042279</v>
      </c>
      <c r="H208" s="5">
        <v>2</v>
      </c>
      <c r="I208" s="3">
        <v>857.44229900000005</v>
      </c>
      <c r="J208" s="3">
        <v>0.32123400000000002</v>
      </c>
      <c r="K208" s="5">
        <v>1</v>
      </c>
      <c r="L208" s="5">
        <v>0</v>
      </c>
      <c r="M208" s="6">
        <v>1</v>
      </c>
      <c r="O208" s="3">
        <f>180-C208</f>
        <v>78.529657999999998</v>
      </c>
      <c r="P208" s="3"/>
      <c r="R208" s="3">
        <f t="shared" si="8"/>
        <v>3.8895719999999998</v>
      </c>
      <c r="S208" s="3">
        <f t="shared" si="9"/>
        <v>1.042279</v>
      </c>
      <c r="U208" s="3">
        <f>I204-I208</f>
        <v>48.571893999999929</v>
      </c>
      <c r="W208" t="s">
        <v>56</v>
      </c>
    </row>
    <row r="209" spans="1:23" ht="14.4" thickBot="1" x14ac:dyDescent="0.3">
      <c r="A209" s="17" t="s">
        <v>13</v>
      </c>
      <c r="B209" s="9">
        <v>2</v>
      </c>
      <c r="C209">
        <v>95.425432999999998</v>
      </c>
      <c r="D209">
        <v>0.265071</v>
      </c>
      <c r="E209" s="5">
        <v>1</v>
      </c>
      <c r="F209">
        <v>1.149656</v>
      </c>
      <c r="G209">
        <v>0.25603399999999998</v>
      </c>
      <c r="H209" s="5">
        <v>1</v>
      </c>
      <c r="I209">
        <v>905.02998600000001</v>
      </c>
      <c r="J209">
        <v>0.35586000000000001</v>
      </c>
      <c r="K209" s="5">
        <v>2</v>
      </c>
      <c r="L209" s="5">
        <v>0</v>
      </c>
      <c r="M209" s="5">
        <v>0</v>
      </c>
      <c r="O209" s="5">
        <f>180-C209</f>
        <v>84.574567000000002</v>
      </c>
      <c r="R209">
        <f t="shared" si="8"/>
        <v>1.149656</v>
      </c>
      <c r="S209">
        <f t="shared" si="9"/>
        <v>0.25603399999999998</v>
      </c>
      <c r="U209">
        <f>I208-I209</f>
        <v>-47.58768699999996</v>
      </c>
      <c r="W209" s="2"/>
    </row>
    <row r="210" spans="1:23" x14ac:dyDescent="0.25">
      <c r="A210" s="17" t="s">
        <v>13</v>
      </c>
      <c r="B210" s="9">
        <v>2</v>
      </c>
      <c r="C210">
        <v>178.83574300000001</v>
      </c>
      <c r="D210">
        <v>0.49676599999999999</v>
      </c>
      <c r="E210" s="5">
        <v>0</v>
      </c>
      <c r="F210">
        <v>5.0538290000000003</v>
      </c>
      <c r="G210">
        <v>1.125513</v>
      </c>
      <c r="H210" s="5">
        <v>2</v>
      </c>
      <c r="I210">
        <v>801.05823299999997</v>
      </c>
      <c r="J210">
        <v>0.31497799999999998</v>
      </c>
      <c r="K210" s="5">
        <v>0</v>
      </c>
      <c r="L210" s="5">
        <v>0</v>
      </c>
      <c r="M210" s="5">
        <v>1</v>
      </c>
      <c r="O210">
        <f>180-C210</f>
        <v>1.1642569999999921</v>
      </c>
      <c r="R210">
        <f t="shared" si="8"/>
        <v>5.0538290000000003</v>
      </c>
      <c r="S210">
        <f t="shared" si="9"/>
        <v>1.125513</v>
      </c>
      <c r="U210">
        <f>I208-I210</f>
        <v>56.384066000000075</v>
      </c>
      <c r="W210" t="s">
        <v>57</v>
      </c>
    </row>
    <row r="211" spans="1:23" ht="14.4" thickBot="1" x14ac:dyDescent="0.3">
      <c r="A211" s="19" t="s">
        <v>13</v>
      </c>
      <c r="B211" s="10">
        <v>2</v>
      </c>
      <c r="C211" s="3">
        <v>95.385687000000004</v>
      </c>
      <c r="D211" s="3">
        <v>0.26495999999999997</v>
      </c>
      <c r="E211" s="5">
        <v>2</v>
      </c>
      <c r="F211" s="3">
        <v>-1.7132400000000001</v>
      </c>
      <c r="G211" s="3">
        <v>-0.38154700000000003</v>
      </c>
      <c r="H211" s="5">
        <v>0</v>
      </c>
      <c r="I211" s="3">
        <v>837.13282900000002</v>
      </c>
      <c r="J211" s="3">
        <v>0.32916200000000001</v>
      </c>
      <c r="K211" s="5">
        <v>1</v>
      </c>
      <c r="L211" s="5">
        <v>0</v>
      </c>
      <c r="M211" s="6">
        <v>0</v>
      </c>
      <c r="O211" s="3">
        <f>C211</f>
        <v>95.385687000000004</v>
      </c>
      <c r="P211" s="3"/>
      <c r="R211" s="3">
        <f t="shared" si="8"/>
        <v>1.7132400000000001</v>
      </c>
      <c r="S211" s="3">
        <f t="shared" si="9"/>
        <v>0.38154700000000003</v>
      </c>
      <c r="U211" s="3">
        <f>I208-I211</f>
        <v>20.309470000000033</v>
      </c>
      <c r="W211" s="64">
        <f>SUM(F204,F208,F210,F212,F215,F219,F222,F225,F230,F227,F232,F234,F235,F239,F240,F242,F245,F247)</f>
        <v>38.308570000000003</v>
      </c>
    </row>
    <row r="212" spans="1:23" x14ac:dyDescent="0.25">
      <c r="A212" s="22" t="s">
        <v>13</v>
      </c>
      <c r="B212" s="12">
        <v>3</v>
      </c>
      <c r="C212" s="7">
        <v>83.275009999999995</v>
      </c>
      <c r="D212" s="7">
        <v>0.231319</v>
      </c>
      <c r="E212" s="5">
        <v>1</v>
      </c>
      <c r="F212" s="65">
        <v>0.56377699999999997</v>
      </c>
      <c r="G212" s="21">
        <v>-0.29725099999999999</v>
      </c>
      <c r="H212" s="5">
        <v>0</v>
      </c>
      <c r="I212" s="7">
        <v>835.28867300000002</v>
      </c>
      <c r="J212" s="7">
        <v>0.510459</v>
      </c>
      <c r="K212" s="5">
        <v>0</v>
      </c>
      <c r="L212" s="5">
        <v>0</v>
      </c>
      <c r="M212" s="5">
        <v>1</v>
      </c>
      <c r="O212" s="5">
        <f>180-C212</f>
        <v>96.724990000000005</v>
      </c>
      <c r="R212">
        <f t="shared" si="8"/>
        <v>0.56377699999999997</v>
      </c>
      <c r="S212">
        <f t="shared" si="9"/>
        <v>0.29725099999999999</v>
      </c>
      <c r="U212">
        <f>I210-I212</f>
        <v>-34.230440000000044</v>
      </c>
      <c r="W212" t="s">
        <v>64</v>
      </c>
    </row>
    <row r="213" spans="1:23" ht="14.4" thickBot="1" x14ac:dyDescent="0.3">
      <c r="A213" s="19" t="s">
        <v>13</v>
      </c>
      <c r="B213" s="10">
        <v>3</v>
      </c>
      <c r="C213" s="3">
        <v>83.371604000000005</v>
      </c>
      <c r="D213" s="3">
        <v>0.23158799999999999</v>
      </c>
      <c r="E213" s="5">
        <v>0</v>
      </c>
      <c r="F213" s="3">
        <v>-2.4604149999999998</v>
      </c>
      <c r="G213" s="3">
        <v>1.2972509999999999</v>
      </c>
      <c r="H213" s="5">
        <v>1</v>
      </c>
      <c r="I213" s="3">
        <v>801.05823299999997</v>
      </c>
      <c r="J213" s="3">
        <v>0.489541</v>
      </c>
      <c r="K213" s="5">
        <v>1</v>
      </c>
      <c r="L213" s="5">
        <v>0</v>
      </c>
      <c r="M213" s="6">
        <v>0</v>
      </c>
      <c r="O213" s="3">
        <f>C213</f>
        <v>83.371604000000005</v>
      </c>
      <c r="P213" s="3"/>
      <c r="R213" s="3">
        <f t="shared" si="8"/>
        <v>2.4604149999999998</v>
      </c>
      <c r="S213" s="3">
        <f t="shared" si="9"/>
        <v>1.2972509999999999</v>
      </c>
      <c r="U213" s="3">
        <f>I210-I213</f>
        <v>0</v>
      </c>
      <c r="W213" s="2">
        <f>SUM(R204,R208,R210,R212,R215,R219,R222,R225,R227,R230,R232,R234,R235,R239,R240,R242,R245,R247)</f>
        <v>55.955853999999988</v>
      </c>
    </row>
    <row r="214" spans="1:23" x14ac:dyDescent="0.25">
      <c r="A214" s="17" t="s">
        <v>13</v>
      </c>
      <c r="B214" s="9">
        <v>4</v>
      </c>
      <c r="C214">
        <v>179.36620300000001</v>
      </c>
      <c r="D214">
        <v>0.49823899999999999</v>
      </c>
      <c r="E214" s="5">
        <v>0</v>
      </c>
      <c r="F214">
        <v>1.1975739999999999</v>
      </c>
      <c r="G214">
        <v>0.115468</v>
      </c>
      <c r="H214" s="5">
        <v>0</v>
      </c>
      <c r="I214">
        <v>858.24786800000004</v>
      </c>
      <c r="J214">
        <v>0.33906500000000001</v>
      </c>
      <c r="K214" s="5">
        <v>1</v>
      </c>
      <c r="L214" s="5">
        <v>0</v>
      </c>
      <c r="M214" s="5">
        <v>0</v>
      </c>
      <c r="O214">
        <f>180-C214</f>
        <v>0.63379699999998707</v>
      </c>
      <c r="R214">
        <f t="shared" si="8"/>
        <v>1.1975739999999999</v>
      </c>
      <c r="S214">
        <f t="shared" si="9"/>
        <v>0.115468</v>
      </c>
      <c r="U214">
        <f>I212-I214</f>
        <v>-22.959195000000022</v>
      </c>
      <c r="W214" t="s">
        <v>60</v>
      </c>
    </row>
    <row r="215" spans="1:23" ht="14.4" thickBot="1" x14ac:dyDescent="0.3">
      <c r="A215" s="17" t="s">
        <v>13</v>
      </c>
      <c r="B215" s="9">
        <v>4</v>
      </c>
      <c r="C215">
        <v>95.168199999999999</v>
      </c>
      <c r="D215">
        <v>0.26435599999999998</v>
      </c>
      <c r="E215" s="5">
        <v>2</v>
      </c>
      <c r="F215">
        <v>5.5997130000000004</v>
      </c>
      <c r="G215">
        <v>0.53991299999999998</v>
      </c>
      <c r="H215" s="5">
        <v>2</v>
      </c>
      <c r="I215">
        <v>804.23490900000002</v>
      </c>
      <c r="J215">
        <v>0.31772699999999998</v>
      </c>
      <c r="K215" s="5">
        <v>0</v>
      </c>
      <c r="L215" s="5">
        <v>0</v>
      </c>
      <c r="M215" s="5">
        <v>1</v>
      </c>
      <c r="O215">
        <f>180-C215</f>
        <v>84.831800000000001</v>
      </c>
      <c r="R215">
        <f t="shared" si="8"/>
        <v>5.5997130000000004</v>
      </c>
      <c r="S215">
        <f t="shared" si="9"/>
        <v>0.53991299999999998</v>
      </c>
      <c r="U215">
        <f>I212-I215</f>
        <v>31.053764000000001</v>
      </c>
      <c r="W215" s="2">
        <f>AVERAGE(O204,O208,O210,O212,O215,O219,O222,O225,O230,O227,O232,O234,O235,O239,O240,O242,O245,O247)</f>
        <v>60.583119333333315</v>
      </c>
    </row>
    <row r="216" spans="1:23" x14ac:dyDescent="0.25">
      <c r="A216" s="19" t="s">
        <v>13</v>
      </c>
      <c r="B216" s="10">
        <v>4</v>
      </c>
      <c r="C216" s="3">
        <v>143.39621600000001</v>
      </c>
      <c r="D216" s="3">
        <v>0.39832299999999998</v>
      </c>
      <c r="E216" s="5">
        <v>1</v>
      </c>
      <c r="F216" s="3">
        <v>3.5742280000000002</v>
      </c>
      <c r="G216" s="3">
        <v>0.34461999999999998</v>
      </c>
      <c r="H216" s="5">
        <v>1</v>
      </c>
      <c r="I216" s="3">
        <v>868.73390300000005</v>
      </c>
      <c r="J216" s="3">
        <v>0.34320800000000001</v>
      </c>
      <c r="K216" s="5">
        <v>2</v>
      </c>
      <c r="L216" s="5">
        <v>0</v>
      </c>
      <c r="M216" s="6">
        <v>0</v>
      </c>
      <c r="O216" s="3">
        <f>180-C216</f>
        <v>36.60378399999999</v>
      </c>
      <c r="P216" s="3"/>
      <c r="R216" s="3">
        <f t="shared" si="8"/>
        <v>3.5742280000000002</v>
      </c>
      <c r="S216" s="3">
        <f t="shared" si="9"/>
        <v>0.34461999999999998</v>
      </c>
      <c r="U216" s="3">
        <f>I212-I216</f>
        <v>-33.445230000000038</v>
      </c>
      <c r="W216" t="s">
        <v>59</v>
      </c>
    </row>
    <row r="217" spans="1:23" ht="14.4" thickBot="1" x14ac:dyDescent="0.3">
      <c r="A217" s="17" t="s">
        <v>13</v>
      </c>
      <c r="B217" s="9">
        <v>5</v>
      </c>
      <c r="C217">
        <v>89.353768000000002</v>
      </c>
      <c r="D217">
        <v>0.24820500000000001</v>
      </c>
      <c r="E217" s="5">
        <v>2</v>
      </c>
      <c r="F217">
        <v>-0.14133499999999999</v>
      </c>
      <c r="G217">
        <v>-3.3758000000000003E-2</v>
      </c>
      <c r="H217" s="5">
        <v>0</v>
      </c>
      <c r="I217">
        <v>868.73390300000005</v>
      </c>
      <c r="J217">
        <v>0.36371199999999998</v>
      </c>
      <c r="K217" s="5">
        <v>2</v>
      </c>
      <c r="L217" s="5">
        <v>0</v>
      </c>
      <c r="M217" s="5">
        <v>0</v>
      </c>
      <c r="O217" s="5">
        <f>180-C217</f>
        <v>90.646231999999998</v>
      </c>
      <c r="R217">
        <f t="shared" si="8"/>
        <v>0.14133499999999999</v>
      </c>
      <c r="S217">
        <f t="shared" si="9"/>
        <v>3.3758000000000003E-2</v>
      </c>
      <c r="U217">
        <f>I215-I217</f>
        <v>-64.498994000000039</v>
      </c>
      <c r="W217" s="64">
        <f>AVERAGE(F204,F208,F210,F212,F215,F219,F222,F225,F230,F227,F232,F234,F235,F239,F240,F242,F245,F247)</f>
        <v>2.1282538888888891</v>
      </c>
    </row>
    <row r="218" spans="1:23" x14ac:dyDescent="0.25">
      <c r="A218" s="17" t="s">
        <v>13</v>
      </c>
      <c r="B218" s="9">
        <v>5</v>
      </c>
      <c r="C218">
        <v>179.42883800000001</v>
      </c>
      <c r="D218">
        <v>0.49841299999999999</v>
      </c>
      <c r="E218" s="5">
        <v>0</v>
      </c>
      <c r="F218">
        <v>5.0285510000000002</v>
      </c>
      <c r="G218">
        <v>1.201093</v>
      </c>
      <c r="H218" s="5">
        <v>2</v>
      </c>
      <c r="I218">
        <v>772.11550899999997</v>
      </c>
      <c r="J218">
        <v>0.32326100000000002</v>
      </c>
      <c r="K218" s="5">
        <v>1</v>
      </c>
      <c r="L218" s="5">
        <v>0</v>
      </c>
      <c r="M218" s="5">
        <v>0</v>
      </c>
      <c r="O218">
        <f>180-C218</f>
        <v>0.57116199999998685</v>
      </c>
      <c r="R218">
        <f t="shared" si="8"/>
        <v>5.0285510000000002</v>
      </c>
      <c r="S218">
        <f t="shared" si="9"/>
        <v>1.201093</v>
      </c>
      <c r="U218">
        <f>I215-I218</f>
        <v>32.119400000000041</v>
      </c>
      <c r="W218" t="s">
        <v>65</v>
      </c>
    </row>
    <row r="219" spans="1:23" ht="14.4" thickBot="1" x14ac:dyDescent="0.3">
      <c r="A219" s="19" t="s">
        <v>13</v>
      </c>
      <c r="B219" s="10">
        <v>5</v>
      </c>
      <c r="C219" s="3">
        <v>89.271659999999997</v>
      </c>
      <c r="D219" s="3">
        <v>0.247977</v>
      </c>
      <c r="E219" s="5">
        <v>1</v>
      </c>
      <c r="F219" s="3">
        <v>-0.70057199999999997</v>
      </c>
      <c r="G219" s="3">
        <v>-0.16733500000000001</v>
      </c>
      <c r="H219" s="5">
        <v>1</v>
      </c>
      <c r="I219" s="3">
        <v>747.66954199999998</v>
      </c>
      <c r="J219" s="3">
        <v>0.31302600000000003</v>
      </c>
      <c r="K219" s="5">
        <v>0</v>
      </c>
      <c r="L219" s="5">
        <v>0</v>
      </c>
      <c r="M219" s="6">
        <v>1</v>
      </c>
      <c r="O219" s="3">
        <f>C219</f>
        <v>89.271659999999997</v>
      </c>
      <c r="P219" s="3"/>
      <c r="R219" s="3">
        <f t="shared" si="8"/>
        <v>0.70057199999999997</v>
      </c>
      <c r="S219" s="3">
        <f t="shared" si="9"/>
        <v>0.16733500000000001</v>
      </c>
      <c r="U219" s="3">
        <f>I215-I219</f>
        <v>56.565367000000037</v>
      </c>
      <c r="W219" s="2">
        <f>AVERAGE(R204,R208,R210,R212,R215,R219,R222,R225,R227,R230,R232,R234,R235,R239,R240,R242,R245,R247)</f>
        <v>3.108658555555555</v>
      </c>
    </row>
    <row r="220" spans="1:23" x14ac:dyDescent="0.25">
      <c r="A220" s="17" t="s">
        <v>13</v>
      </c>
      <c r="B220" s="9">
        <v>6</v>
      </c>
      <c r="C220">
        <v>0.20860600000000001</v>
      </c>
      <c r="D220">
        <v>5.7899999999999998E-4</v>
      </c>
      <c r="E220" s="5">
        <v>0</v>
      </c>
      <c r="F220">
        <v>4.7658199999999997</v>
      </c>
      <c r="G220">
        <v>1.1905049999999999</v>
      </c>
      <c r="H220" s="5">
        <v>1</v>
      </c>
      <c r="I220">
        <v>718.49385299999994</v>
      </c>
      <c r="J220">
        <v>0.33253100000000002</v>
      </c>
      <c r="K220" s="5">
        <v>1</v>
      </c>
      <c r="L220" s="5">
        <v>0</v>
      </c>
      <c r="M220" s="5">
        <v>0</v>
      </c>
      <c r="O220" s="5">
        <f>C220</f>
        <v>0.20860600000000001</v>
      </c>
      <c r="R220">
        <f t="shared" si="8"/>
        <v>4.7658199999999997</v>
      </c>
      <c r="S220">
        <f t="shared" si="9"/>
        <v>1.1905049999999999</v>
      </c>
      <c r="U220">
        <f>I219-I220</f>
        <v>29.175689000000034</v>
      </c>
      <c r="W220" t="s">
        <v>61</v>
      </c>
    </row>
    <row r="221" spans="1:23" ht="14.4" thickBot="1" x14ac:dyDescent="0.3">
      <c r="A221" s="17" t="s">
        <v>13</v>
      </c>
      <c r="B221" s="9">
        <v>6</v>
      </c>
      <c r="C221">
        <v>77.095218000000003</v>
      </c>
      <c r="D221">
        <v>0.21415300000000001</v>
      </c>
      <c r="E221" s="5">
        <v>1</v>
      </c>
      <c r="F221">
        <v>-5.9663500000000003</v>
      </c>
      <c r="G221">
        <v>-1.4903979999999999</v>
      </c>
      <c r="H221" s="5">
        <v>0</v>
      </c>
      <c r="I221">
        <v>752.76597300000003</v>
      </c>
      <c r="J221">
        <v>0.34839199999999998</v>
      </c>
      <c r="K221" s="5">
        <v>2</v>
      </c>
      <c r="L221" s="5">
        <v>0</v>
      </c>
      <c r="M221" s="5">
        <v>0</v>
      </c>
      <c r="O221">
        <f>C221</f>
        <v>77.095218000000003</v>
      </c>
      <c r="R221">
        <f t="shared" si="8"/>
        <v>5.9663500000000003</v>
      </c>
      <c r="S221">
        <f t="shared" si="9"/>
        <v>1.4903979999999999</v>
      </c>
      <c r="U221">
        <f>I219-I221</f>
        <v>-5.0964310000000523</v>
      </c>
      <c r="W221" s="2"/>
    </row>
    <row r="222" spans="1:23" x14ac:dyDescent="0.25">
      <c r="A222" s="19" t="s">
        <v>13</v>
      </c>
      <c r="B222" s="10">
        <v>6</v>
      </c>
      <c r="C222" s="3">
        <v>77.095281</v>
      </c>
      <c r="D222" s="3">
        <v>0.21415400000000001</v>
      </c>
      <c r="E222" s="5">
        <v>2</v>
      </c>
      <c r="F222" s="3">
        <v>5.203722</v>
      </c>
      <c r="G222" s="3">
        <v>1.299893</v>
      </c>
      <c r="H222" s="5">
        <v>2</v>
      </c>
      <c r="I222" s="3">
        <v>689.42425400000002</v>
      </c>
      <c r="J222" s="3">
        <v>0.319077</v>
      </c>
      <c r="K222" s="5">
        <v>0</v>
      </c>
      <c r="L222" s="5">
        <v>0</v>
      </c>
      <c r="M222" s="6">
        <v>1</v>
      </c>
      <c r="O222" s="3">
        <f>180-C222</f>
        <v>102.904719</v>
      </c>
      <c r="P222" s="3"/>
      <c r="R222" s="3">
        <f t="shared" si="8"/>
        <v>5.203722</v>
      </c>
      <c r="S222" s="3">
        <f t="shared" si="9"/>
        <v>1.299893</v>
      </c>
      <c r="U222" s="3">
        <f>I219-I222</f>
        <v>58.24528799999996</v>
      </c>
      <c r="W222" t="s">
        <v>58</v>
      </c>
    </row>
    <row r="223" spans="1:23" ht="14.4" thickBot="1" x14ac:dyDescent="0.3">
      <c r="A223" s="17" t="s">
        <v>13</v>
      </c>
      <c r="B223" s="9">
        <v>7</v>
      </c>
      <c r="C223">
        <v>75.884007999999994</v>
      </c>
      <c r="D223">
        <v>0.210789</v>
      </c>
      <c r="E223" s="5">
        <v>1</v>
      </c>
      <c r="F223">
        <v>4.3953879999999996</v>
      </c>
      <c r="G223">
        <v>0.46690599999999999</v>
      </c>
      <c r="H223" s="5">
        <v>1</v>
      </c>
      <c r="I223">
        <v>689.42425400000002</v>
      </c>
      <c r="J223">
        <v>0.35624099999999997</v>
      </c>
      <c r="K223" s="5">
        <v>2</v>
      </c>
      <c r="L223" s="5">
        <v>0</v>
      </c>
      <c r="M223" s="5">
        <v>0</v>
      </c>
      <c r="O223">
        <f>C223</f>
        <v>75.884007999999994</v>
      </c>
      <c r="R223">
        <f t="shared" si="8"/>
        <v>4.3953879999999996</v>
      </c>
      <c r="S223">
        <f t="shared" si="9"/>
        <v>0.46690599999999999</v>
      </c>
      <c r="U223">
        <f>I222-I223</f>
        <v>0</v>
      </c>
      <c r="W223" s="2"/>
    </row>
    <row r="224" spans="1:23" x14ac:dyDescent="0.25">
      <c r="A224" s="17" t="s">
        <v>13</v>
      </c>
      <c r="B224" s="9">
        <v>7</v>
      </c>
      <c r="C224">
        <v>179.81625700000001</v>
      </c>
      <c r="D224">
        <v>0.49948999999999999</v>
      </c>
      <c r="E224" s="5">
        <v>0</v>
      </c>
      <c r="F224">
        <v>5.3874649999999997</v>
      </c>
      <c r="G224">
        <v>0.57228999999999997</v>
      </c>
      <c r="H224" s="5">
        <v>2</v>
      </c>
      <c r="I224">
        <v>665.53831400000001</v>
      </c>
      <c r="J224">
        <v>0.34389799999999998</v>
      </c>
      <c r="K224" s="5">
        <v>1</v>
      </c>
      <c r="L224" s="5">
        <v>0</v>
      </c>
      <c r="M224" s="5">
        <v>0</v>
      </c>
      <c r="O224">
        <f>180-C224</f>
        <v>0.18374299999999266</v>
      </c>
      <c r="R224">
        <f t="shared" si="8"/>
        <v>5.3874649999999997</v>
      </c>
      <c r="S224">
        <f t="shared" si="9"/>
        <v>0.57228999999999997</v>
      </c>
      <c r="U224">
        <f>I222-I224</f>
        <v>23.885940000000005</v>
      </c>
      <c r="W224" t="s">
        <v>68</v>
      </c>
    </row>
    <row r="225" spans="1:23" ht="14.4" thickBot="1" x14ac:dyDescent="0.3">
      <c r="A225" s="19" t="s">
        <v>13</v>
      </c>
      <c r="B225" s="10">
        <v>7</v>
      </c>
      <c r="C225" s="3">
        <v>75.981424000000004</v>
      </c>
      <c r="D225" s="3">
        <v>0.21106</v>
      </c>
      <c r="E225" s="5">
        <v>2</v>
      </c>
      <c r="F225" s="3">
        <v>-0.36898599999999998</v>
      </c>
      <c r="G225" s="3">
        <v>-3.9196000000000002E-2</v>
      </c>
      <c r="H225" s="5">
        <v>0</v>
      </c>
      <c r="I225" s="3">
        <v>580.31446700000004</v>
      </c>
      <c r="J225" s="3">
        <v>0.29986099999999999</v>
      </c>
      <c r="K225" s="5">
        <v>0</v>
      </c>
      <c r="L225" s="5">
        <v>0</v>
      </c>
      <c r="M225" s="6">
        <v>1</v>
      </c>
      <c r="O225" s="3">
        <f>180-C225</f>
        <v>104.018576</v>
      </c>
      <c r="P225" s="3"/>
      <c r="R225" s="3">
        <f t="shared" si="8"/>
        <v>0.36898599999999998</v>
      </c>
      <c r="S225" s="3">
        <f t="shared" si="9"/>
        <v>3.9196000000000002E-2</v>
      </c>
      <c r="U225" s="3">
        <f>I222-I225</f>
        <v>109.10978699999998</v>
      </c>
      <c r="W225" s="2">
        <v>18</v>
      </c>
    </row>
    <row r="226" spans="1:23" x14ac:dyDescent="0.25">
      <c r="A226" s="17" t="s">
        <v>13</v>
      </c>
      <c r="B226" s="9">
        <v>8</v>
      </c>
      <c r="C226">
        <v>179.86955</v>
      </c>
      <c r="D226">
        <v>0.49963800000000003</v>
      </c>
      <c r="E226" s="5">
        <v>0</v>
      </c>
      <c r="F226">
        <v>-0.238537</v>
      </c>
      <c r="G226">
        <v>0.108929</v>
      </c>
      <c r="H226" s="5">
        <v>0</v>
      </c>
      <c r="I226">
        <v>498.57606900000002</v>
      </c>
      <c r="J226">
        <v>0.29990800000000001</v>
      </c>
      <c r="K226" s="5">
        <v>0</v>
      </c>
      <c r="L226" s="5">
        <v>0</v>
      </c>
      <c r="M226" s="5">
        <v>0</v>
      </c>
      <c r="O226">
        <f>180-C226</f>
        <v>0.13044999999999618</v>
      </c>
      <c r="R226">
        <f t="shared" si="8"/>
        <v>0.238537</v>
      </c>
      <c r="S226">
        <f t="shared" si="9"/>
        <v>0.108929</v>
      </c>
      <c r="U226">
        <f>I225-I226</f>
        <v>81.738398000000018</v>
      </c>
      <c r="W226" t="s">
        <v>69</v>
      </c>
    </row>
    <row r="227" spans="1:23" ht="14.4" thickBot="1" x14ac:dyDescent="0.3">
      <c r="A227" s="17" t="s">
        <v>13</v>
      </c>
      <c r="B227" s="9">
        <v>8</v>
      </c>
      <c r="C227">
        <v>95.397122999999993</v>
      </c>
      <c r="D227">
        <v>0.26499200000000001</v>
      </c>
      <c r="E227" s="5">
        <v>2</v>
      </c>
      <c r="F227">
        <v>5.1863039999999998</v>
      </c>
      <c r="G227">
        <v>-2.3683480000000001</v>
      </c>
      <c r="H227" s="5">
        <v>2</v>
      </c>
      <c r="I227">
        <v>541.84236499999997</v>
      </c>
      <c r="J227">
        <v>0.325934</v>
      </c>
      <c r="K227" s="5">
        <v>1</v>
      </c>
      <c r="L227" s="5">
        <v>1</v>
      </c>
      <c r="M227" s="5">
        <v>1</v>
      </c>
      <c r="O227">
        <f>C227</f>
        <v>95.397122999999993</v>
      </c>
      <c r="R227">
        <f t="shared" si="8"/>
        <v>5.1863039999999998</v>
      </c>
      <c r="S227">
        <f t="shared" si="9"/>
        <v>2.3683480000000001</v>
      </c>
      <c r="U227">
        <f>I225-I227</f>
        <v>38.472102000000064</v>
      </c>
      <c r="W227" s="2">
        <v>10</v>
      </c>
    </row>
    <row r="228" spans="1:23" x14ac:dyDescent="0.25">
      <c r="A228" s="24" t="s">
        <v>13</v>
      </c>
      <c r="B228" s="10">
        <v>8</v>
      </c>
      <c r="C228" s="3">
        <v>95.389926000000003</v>
      </c>
      <c r="D228" s="3">
        <v>0.26497199999999999</v>
      </c>
      <c r="E228" s="5">
        <v>1</v>
      </c>
      <c r="F228" s="3">
        <v>-7.137607</v>
      </c>
      <c r="G228" s="3">
        <v>3.25942</v>
      </c>
      <c r="H228" s="5">
        <v>1</v>
      </c>
      <c r="I228" s="3">
        <v>622.01019399999996</v>
      </c>
      <c r="J228" s="3">
        <v>0.37415799999999999</v>
      </c>
      <c r="K228" s="5">
        <v>2</v>
      </c>
      <c r="L228" s="5">
        <v>1</v>
      </c>
      <c r="M228" s="6">
        <v>0</v>
      </c>
      <c r="O228" s="3">
        <f>180-C228</f>
        <v>84.610073999999997</v>
      </c>
      <c r="P228" s="3"/>
      <c r="R228" s="3">
        <f t="shared" si="8"/>
        <v>7.137607</v>
      </c>
      <c r="S228" s="3">
        <f t="shared" si="9"/>
        <v>3.25942</v>
      </c>
      <c r="U228" s="3">
        <f>I225-I228</f>
        <v>-41.69572699999992</v>
      </c>
      <c r="W228" t="s">
        <v>73</v>
      </c>
    </row>
    <row r="229" spans="1:23" ht="14.4" thickBot="1" x14ac:dyDescent="0.3">
      <c r="A229" s="17" t="s">
        <v>13</v>
      </c>
      <c r="B229" s="9">
        <v>9</v>
      </c>
      <c r="C229">
        <v>92.805334000000002</v>
      </c>
      <c r="D229">
        <v>0.25779299999999999</v>
      </c>
      <c r="E229" s="5">
        <v>1</v>
      </c>
      <c r="F229">
        <v>-4.4671589999999997</v>
      </c>
      <c r="G229">
        <v>0.94076499999999996</v>
      </c>
      <c r="H229" s="5">
        <v>1</v>
      </c>
      <c r="I229">
        <v>541.84236499999997</v>
      </c>
      <c r="J229">
        <v>0.55406599999999995</v>
      </c>
      <c r="K229" s="5">
        <v>1</v>
      </c>
      <c r="L229" s="5">
        <v>0</v>
      </c>
      <c r="M229" s="5">
        <v>0</v>
      </c>
      <c r="O229" s="5">
        <f>C229</f>
        <v>92.805334000000002</v>
      </c>
      <c r="R229">
        <f t="shared" si="8"/>
        <v>4.4671589999999997</v>
      </c>
      <c r="S229">
        <f t="shared" si="9"/>
        <v>0.94076499999999996</v>
      </c>
      <c r="U229">
        <f>I227-I229</f>
        <v>0</v>
      </c>
      <c r="W229" s="2">
        <v>11</v>
      </c>
    </row>
    <row r="230" spans="1:23" x14ac:dyDescent="0.25">
      <c r="A230" s="19" t="s">
        <v>13</v>
      </c>
      <c r="B230" s="10">
        <v>9</v>
      </c>
      <c r="C230" s="3">
        <v>92.772431999999995</v>
      </c>
      <c r="D230" s="3">
        <v>0.25770100000000001</v>
      </c>
      <c r="E230" s="5">
        <v>0</v>
      </c>
      <c r="F230" s="3">
        <v>-0.28127400000000002</v>
      </c>
      <c r="G230" s="3">
        <v>5.9235000000000003E-2</v>
      </c>
      <c r="H230" s="5">
        <v>0</v>
      </c>
      <c r="I230" s="3">
        <v>436.09599300000002</v>
      </c>
      <c r="J230" s="3">
        <v>0.445934</v>
      </c>
      <c r="K230" s="5">
        <v>0</v>
      </c>
      <c r="L230" s="5">
        <v>0</v>
      </c>
      <c r="M230" s="6">
        <v>1</v>
      </c>
      <c r="O230" s="3">
        <f>180-C230</f>
        <v>87.227568000000005</v>
      </c>
      <c r="P230" s="3"/>
      <c r="R230" s="3">
        <f t="shared" si="8"/>
        <v>0.28127400000000002</v>
      </c>
      <c r="S230" s="3">
        <f t="shared" si="9"/>
        <v>5.9235000000000003E-2</v>
      </c>
      <c r="U230" s="3">
        <f>I227-I230</f>
        <v>105.74637199999995</v>
      </c>
      <c r="W230" t="s">
        <v>74</v>
      </c>
    </row>
    <row r="231" spans="1:23" ht="14.4" thickBot="1" x14ac:dyDescent="0.3">
      <c r="A231" s="17" t="s">
        <v>13</v>
      </c>
      <c r="B231" s="9">
        <v>10</v>
      </c>
      <c r="C231">
        <v>103.476068</v>
      </c>
      <c r="D231">
        <v>0.28743400000000002</v>
      </c>
      <c r="E231" s="5">
        <v>1</v>
      </c>
      <c r="F231">
        <v>-3.6840320000000002</v>
      </c>
      <c r="G231">
        <v>-2.6892339999999999</v>
      </c>
      <c r="H231" s="5">
        <v>0</v>
      </c>
      <c r="I231">
        <v>470.46082100000001</v>
      </c>
      <c r="J231">
        <v>0.53962500000000002</v>
      </c>
      <c r="K231" s="5">
        <v>1</v>
      </c>
      <c r="L231" s="5">
        <v>0</v>
      </c>
      <c r="M231" s="5">
        <v>0</v>
      </c>
      <c r="O231">
        <f>C231</f>
        <v>103.476068</v>
      </c>
      <c r="R231">
        <f t="shared" si="8"/>
        <v>3.6840320000000002</v>
      </c>
      <c r="S231">
        <f t="shared" si="9"/>
        <v>2.6892339999999999</v>
      </c>
      <c r="U231">
        <f>I230-I231</f>
        <v>-34.364827999999989</v>
      </c>
      <c r="W231" s="2">
        <f>AVERAGE(E204,E208,E210,E212,E215,E219,E222,E225,E227,E230,E232,E234,E235,E239,E240,E242,E245,E247)</f>
        <v>0.77777777777777779</v>
      </c>
    </row>
    <row r="232" spans="1:23" x14ac:dyDescent="0.25">
      <c r="A232" s="19" t="s">
        <v>13</v>
      </c>
      <c r="B232" s="10">
        <v>10</v>
      </c>
      <c r="C232" s="3">
        <v>103.44408199999999</v>
      </c>
      <c r="D232" s="3">
        <v>0.28734500000000002</v>
      </c>
      <c r="E232" s="5">
        <v>0</v>
      </c>
      <c r="F232" s="3">
        <v>5.0539509999999996</v>
      </c>
      <c r="G232" s="3">
        <v>3.6892339999999999</v>
      </c>
      <c r="H232" s="5">
        <v>1</v>
      </c>
      <c r="I232" s="3">
        <v>401.36851799999999</v>
      </c>
      <c r="J232" s="3">
        <v>0.46037499999999998</v>
      </c>
      <c r="K232" s="5">
        <v>0</v>
      </c>
      <c r="L232" s="5">
        <v>0</v>
      </c>
      <c r="M232" s="6">
        <v>1</v>
      </c>
      <c r="O232" s="3">
        <f>180-C232</f>
        <v>76.555918000000005</v>
      </c>
      <c r="P232" s="3"/>
      <c r="R232" s="3">
        <f t="shared" si="8"/>
        <v>5.0539509999999996</v>
      </c>
      <c r="S232" s="3">
        <f t="shared" si="9"/>
        <v>3.6892339999999999</v>
      </c>
      <c r="U232" s="3">
        <f>I230-I232</f>
        <v>34.727475000000027</v>
      </c>
      <c r="W232" t="s">
        <v>75</v>
      </c>
    </row>
    <row r="233" spans="1:23" ht="14.4" thickBot="1" x14ac:dyDescent="0.3">
      <c r="A233" s="17" t="s">
        <v>13</v>
      </c>
      <c r="B233" s="9">
        <v>11</v>
      </c>
      <c r="C233">
        <v>61.848582999999998</v>
      </c>
      <c r="D233">
        <v>0.17180200000000001</v>
      </c>
      <c r="E233" s="5">
        <v>1</v>
      </c>
      <c r="F233">
        <v>1.4334519999999999</v>
      </c>
      <c r="G233">
        <v>0.20985699999999999</v>
      </c>
      <c r="H233" s="5">
        <v>0</v>
      </c>
      <c r="I233">
        <v>536.66370600000005</v>
      </c>
      <c r="J233">
        <v>0.58900200000000003</v>
      </c>
      <c r="K233" s="5">
        <v>1</v>
      </c>
      <c r="L233" s="5">
        <v>0</v>
      </c>
      <c r="M233" s="5">
        <v>0</v>
      </c>
      <c r="O233">
        <f>C233</f>
        <v>61.848582999999998</v>
      </c>
      <c r="R233">
        <f t="shared" si="8"/>
        <v>1.4334519999999999</v>
      </c>
      <c r="S233">
        <f t="shared" si="9"/>
        <v>0.20985699999999999</v>
      </c>
      <c r="U233">
        <f>I232-I233</f>
        <v>-135.29518800000005</v>
      </c>
      <c r="W233" s="2">
        <f>AVERAGE(H204,H208,H210,H212,H215,H219,H222,H225,H227,H230,H232,H234,H235,H239,H240,H242,H245,H247)</f>
        <v>0.83333333333333337</v>
      </c>
    </row>
    <row r="234" spans="1:23" x14ac:dyDescent="0.25">
      <c r="A234" s="19" t="s">
        <v>13</v>
      </c>
      <c r="B234" s="10">
        <v>11</v>
      </c>
      <c r="C234" s="3">
        <v>179.564167</v>
      </c>
      <c r="D234" s="3">
        <v>0.49878899999999998</v>
      </c>
      <c r="E234" s="5">
        <v>0</v>
      </c>
      <c r="F234" s="3">
        <v>5.3971689999999999</v>
      </c>
      <c r="G234" s="3">
        <v>0.79014300000000004</v>
      </c>
      <c r="H234" s="5">
        <v>1</v>
      </c>
      <c r="I234" s="3">
        <v>374.47660000000002</v>
      </c>
      <c r="J234" s="3">
        <v>0.41099799999999997</v>
      </c>
      <c r="K234" s="5">
        <v>0</v>
      </c>
      <c r="L234" s="5">
        <v>0</v>
      </c>
      <c r="M234" s="6">
        <v>1</v>
      </c>
      <c r="O234" s="3">
        <f>180-C234</f>
        <v>0.43583300000000236</v>
      </c>
      <c r="P234" s="3"/>
      <c r="R234" s="3">
        <f t="shared" si="8"/>
        <v>5.3971689999999999</v>
      </c>
      <c r="S234" s="3">
        <f t="shared" si="9"/>
        <v>0.79014300000000004</v>
      </c>
      <c r="U234" s="3">
        <f>I232-I234</f>
        <v>26.891917999999976</v>
      </c>
      <c r="W234" t="s">
        <v>76</v>
      </c>
    </row>
    <row r="235" spans="1:23" ht="14.4" thickBot="1" x14ac:dyDescent="0.3">
      <c r="A235" s="17" t="s">
        <v>13</v>
      </c>
      <c r="B235" s="9">
        <v>12</v>
      </c>
      <c r="C235">
        <v>179.094639</v>
      </c>
      <c r="D235">
        <v>0.49748500000000001</v>
      </c>
      <c r="E235" s="5">
        <v>0</v>
      </c>
      <c r="F235">
        <v>6.30253</v>
      </c>
      <c r="G235">
        <v>1.07226</v>
      </c>
      <c r="H235" s="5">
        <v>1</v>
      </c>
      <c r="I235">
        <v>371.00580600000001</v>
      </c>
      <c r="J235">
        <v>0.408275</v>
      </c>
      <c r="K235" s="5">
        <v>0</v>
      </c>
      <c r="L235" s="5">
        <v>0</v>
      </c>
      <c r="M235" s="5">
        <v>1</v>
      </c>
      <c r="O235">
        <f>180-C235</f>
        <v>0.90536099999999919</v>
      </c>
      <c r="R235">
        <f t="shared" si="8"/>
        <v>6.30253</v>
      </c>
      <c r="S235">
        <f t="shared" si="9"/>
        <v>1.07226</v>
      </c>
      <c r="U235">
        <f>I234-I235</f>
        <v>3.4707940000000121</v>
      </c>
      <c r="W235" s="2">
        <f>AVERAGE(K204,K208,K210,K212,K215,K219,K222,K225,K227,K230,K232,K234,K235,K239,K240,K242,K245,K247)</f>
        <v>0.16666666666666666</v>
      </c>
    </row>
    <row r="236" spans="1:23" x14ac:dyDescent="0.25">
      <c r="A236" s="19" t="s">
        <v>13</v>
      </c>
      <c r="B236" s="10">
        <v>12</v>
      </c>
      <c r="C236" s="3">
        <v>97.884573000000003</v>
      </c>
      <c r="D236" s="3">
        <v>0.27190199999999998</v>
      </c>
      <c r="E236" s="5">
        <v>1</v>
      </c>
      <c r="F236" s="3">
        <v>-0.42473</v>
      </c>
      <c r="G236" s="3">
        <v>-7.2260000000000005E-2</v>
      </c>
      <c r="H236" s="5">
        <v>0</v>
      </c>
      <c r="I236" s="3">
        <v>537.70918600000005</v>
      </c>
      <c r="J236" s="3">
        <v>0.59172499999999995</v>
      </c>
      <c r="K236" s="5">
        <v>1</v>
      </c>
      <c r="L236" s="5">
        <v>0</v>
      </c>
      <c r="M236" s="6">
        <v>0</v>
      </c>
      <c r="O236" s="3">
        <f>180-C236</f>
        <v>82.115426999999997</v>
      </c>
      <c r="P236" s="3"/>
      <c r="R236" s="3">
        <f t="shared" si="8"/>
        <v>0.42473</v>
      </c>
      <c r="S236" s="3">
        <f t="shared" si="9"/>
        <v>7.2260000000000005E-2</v>
      </c>
      <c r="U236" s="3">
        <f>I234-I236</f>
        <v>-163.23258600000003</v>
      </c>
    </row>
    <row r="237" spans="1:23" x14ac:dyDescent="0.25">
      <c r="A237" s="17" t="s">
        <v>13</v>
      </c>
      <c r="B237" s="9">
        <v>13</v>
      </c>
      <c r="C237">
        <v>178.77573000000001</v>
      </c>
      <c r="D237">
        <v>0.49659900000000001</v>
      </c>
      <c r="E237" s="5">
        <v>0</v>
      </c>
      <c r="F237">
        <v>7.5267989999999996</v>
      </c>
      <c r="G237">
        <v>1.224542</v>
      </c>
      <c r="H237" s="5">
        <v>2</v>
      </c>
      <c r="I237">
        <v>372.85960799999998</v>
      </c>
      <c r="J237">
        <v>0.31792999999999999</v>
      </c>
      <c r="K237" s="5">
        <v>1</v>
      </c>
      <c r="L237" s="5">
        <v>0</v>
      </c>
      <c r="M237" s="5">
        <v>0</v>
      </c>
      <c r="O237" s="5">
        <f>180-C237</f>
        <v>1.22426999999999</v>
      </c>
      <c r="R237">
        <f t="shared" si="8"/>
        <v>7.5267989999999996</v>
      </c>
      <c r="S237">
        <f t="shared" si="9"/>
        <v>1.224542</v>
      </c>
      <c r="U237">
        <f>I235-I237</f>
        <v>-1.8538019999999733</v>
      </c>
    </row>
    <row r="238" spans="1:23" x14ac:dyDescent="0.25">
      <c r="A238" s="17" t="s">
        <v>13</v>
      </c>
      <c r="B238" s="9">
        <v>13</v>
      </c>
      <c r="C238">
        <v>107.729952</v>
      </c>
      <c r="D238">
        <v>0.29925000000000002</v>
      </c>
      <c r="E238" s="5">
        <v>1</v>
      </c>
      <c r="F238">
        <v>1.9459010000000001</v>
      </c>
      <c r="G238">
        <v>0.31657999999999997</v>
      </c>
      <c r="H238" s="5">
        <v>1</v>
      </c>
      <c r="I238">
        <v>490.24276099999997</v>
      </c>
      <c r="J238">
        <v>0.41802</v>
      </c>
      <c r="K238" s="5">
        <v>2</v>
      </c>
      <c r="L238" s="5">
        <v>0</v>
      </c>
      <c r="M238" s="5">
        <v>0</v>
      </c>
      <c r="O238" s="5">
        <f>180-C238</f>
        <v>72.270048000000003</v>
      </c>
      <c r="R238">
        <f t="shared" si="8"/>
        <v>1.9459010000000001</v>
      </c>
      <c r="S238">
        <f t="shared" si="9"/>
        <v>0.31657999999999997</v>
      </c>
      <c r="U238">
        <f>I235-I238</f>
        <v>-119.23695499999997</v>
      </c>
    </row>
    <row r="239" spans="1:23" x14ac:dyDescent="0.25">
      <c r="A239" s="19" t="s">
        <v>13</v>
      </c>
      <c r="B239" s="10">
        <v>13</v>
      </c>
      <c r="C239" s="3">
        <v>94.678769000000003</v>
      </c>
      <c r="D239" s="3">
        <v>0.26299699999999998</v>
      </c>
      <c r="E239" s="5">
        <v>2</v>
      </c>
      <c r="F239" s="3">
        <v>-3.3260740000000002</v>
      </c>
      <c r="G239" s="3">
        <v>-0.54112199999999999</v>
      </c>
      <c r="H239" s="5">
        <v>0</v>
      </c>
      <c r="I239" s="3">
        <v>309.67103800000001</v>
      </c>
      <c r="J239" s="3">
        <v>0.26405000000000001</v>
      </c>
      <c r="K239" s="5">
        <v>0</v>
      </c>
      <c r="L239" s="5">
        <v>0</v>
      </c>
      <c r="M239" s="6">
        <v>1</v>
      </c>
      <c r="O239" s="3">
        <f>C239</f>
        <v>94.678769000000003</v>
      </c>
      <c r="P239" s="3"/>
      <c r="R239" s="3">
        <f t="shared" si="8"/>
        <v>3.3260740000000002</v>
      </c>
      <c r="S239" s="3">
        <f t="shared" si="9"/>
        <v>0.54112199999999999</v>
      </c>
      <c r="U239" s="3">
        <f>I235-I239</f>
        <v>61.334767999999997</v>
      </c>
    </row>
    <row r="240" spans="1:23" x14ac:dyDescent="0.25">
      <c r="A240" s="17" t="s">
        <v>13</v>
      </c>
      <c r="B240" s="9">
        <v>14</v>
      </c>
      <c r="C240">
        <v>177.72059400000001</v>
      </c>
      <c r="D240">
        <v>0.493668</v>
      </c>
      <c r="E240" s="5">
        <v>0</v>
      </c>
      <c r="F240">
        <v>-1.0466679999999999</v>
      </c>
      <c r="G240">
        <v>0.113052</v>
      </c>
      <c r="H240" s="5">
        <v>0</v>
      </c>
      <c r="I240">
        <v>295.99066299999998</v>
      </c>
      <c r="J240">
        <v>0.501691</v>
      </c>
      <c r="K240" s="5">
        <v>1</v>
      </c>
      <c r="L240" s="5">
        <v>0</v>
      </c>
      <c r="M240" s="5">
        <v>1</v>
      </c>
      <c r="O240" s="5">
        <f>180-C240</f>
        <v>2.2794059999999945</v>
      </c>
      <c r="R240">
        <f t="shared" si="8"/>
        <v>1.0466679999999999</v>
      </c>
      <c r="S240">
        <f t="shared" si="9"/>
        <v>0.113052</v>
      </c>
      <c r="U240">
        <f>I239-I240</f>
        <v>13.680375000000026</v>
      </c>
    </row>
    <row r="241" spans="1:23" x14ac:dyDescent="0.25">
      <c r="A241" s="19" t="s">
        <v>13</v>
      </c>
      <c r="B241" s="10">
        <v>14</v>
      </c>
      <c r="C241" s="3">
        <v>64.110607999999999</v>
      </c>
      <c r="D241" s="3">
        <v>0.17808499999999999</v>
      </c>
      <c r="E241" s="5">
        <v>1</v>
      </c>
      <c r="F241" s="3">
        <v>-8.2116349999999994</v>
      </c>
      <c r="G241" s="3">
        <v>0.88694799999999996</v>
      </c>
      <c r="H241" s="5">
        <v>1</v>
      </c>
      <c r="I241" s="3">
        <v>293.99509</v>
      </c>
      <c r="J241" s="3">
        <v>0.498309</v>
      </c>
      <c r="K241" s="5">
        <v>0</v>
      </c>
      <c r="L241" s="5">
        <v>1</v>
      </c>
      <c r="M241" s="6">
        <v>0</v>
      </c>
      <c r="O241" s="3">
        <f>C241</f>
        <v>64.110607999999999</v>
      </c>
      <c r="P241" s="3"/>
      <c r="R241" s="3">
        <f t="shared" si="8"/>
        <v>8.2116349999999994</v>
      </c>
      <c r="S241" s="3">
        <f t="shared" si="9"/>
        <v>0.88694799999999996</v>
      </c>
      <c r="U241" s="3">
        <f>I239-I241</f>
        <v>15.675948000000005</v>
      </c>
    </row>
    <row r="242" spans="1:23" x14ac:dyDescent="0.25">
      <c r="A242" s="17" t="s">
        <v>13</v>
      </c>
      <c r="B242" s="9">
        <v>15</v>
      </c>
      <c r="C242">
        <v>153.412237</v>
      </c>
      <c r="D242">
        <v>0.426145</v>
      </c>
      <c r="E242" s="5">
        <v>0</v>
      </c>
      <c r="F242">
        <v>-2.0879349999999999</v>
      </c>
      <c r="G242">
        <v>-0.36809599999999998</v>
      </c>
      <c r="H242" s="5">
        <v>0</v>
      </c>
      <c r="I242">
        <v>228.920659</v>
      </c>
      <c r="J242">
        <v>0.43508599999999997</v>
      </c>
      <c r="K242" s="5">
        <v>0</v>
      </c>
      <c r="L242" s="5">
        <v>0</v>
      </c>
      <c r="M242" s="5">
        <v>1</v>
      </c>
      <c r="O242">
        <f>180-C242</f>
        <v>26.587762999999995</v>
      </c>
      <c r="R242">
        <f t="shared" si="8"/>
        <v>2.0879349999999999</v>
      </c>
      <c r="S242">
        <f t="shared" si="9"/>
        <v>0.36809599999999998</v>
      </c>
      <c r="U242">
        <f>I240-I242</f>
        <v>67.070003999999983</v>
      </c>
    </row>
    <row r="243" spans="1:23" x14ac:dyDescent="0.25">
      <c r="A243" s="19" t="s">
        <v>13</v>
      </c>
      <c r="B243" s="10">
        <v>15</v>
      </c>
      <c r="C243" s="3">
        <v>85.824586999999994</v>
      </c>
      <c r="D243" s="3">
        <v>0.238402</v>
      </c>
      <c r="E243" s="5">
        <v>1</v>
      </c>
      <c r="F243" s="3">
        <v>7.7602000000000002</v>
      </c>
      <c r="G243" s="3">
        <v>1.368096</v>
      </c>
      <c r="H243" s="5">
        <v>1</v>
      </c>
      <c r="I243" s="3">
        <v>297.22928300000001</v>
      </c>
      <c r="J243" s="3">
        <v>0.56491400000000003</v>
      </c>
      <c r="K243" s="5">
        <v>1</v>
      </c>
      <c r="L243" s="5">
        <v>1</v>
      </c>
      <c r="M243" s="3">
        <v>0</v>
      </c>
      <c r="O243" s="3">
        <f>180-C243</f>
        <v>94.175413000000006</v>
      </c>
      <c r="P243" s="3"/>
      <c r="R243" s="3">
        <f t="shared" si="8"/>
        <v>7.7602000000000002</v>
      </c>
      <c r="S243" s="3">
        <f t="shared" si="9"/>
        <v>1.368096</v>
      </c>
      <c r="U243" s="3">
        <f>I240-I243</f>
        <v>-1.2386200000000258</v>
      </c>
    </row>
    <row r="244" spans="1:23" x14ac:dyDescent="0.25">
      <c r="A244" s="17" t="s">
        <v>13</v>
      </c>
      <c r="B244" s="9">
        <v>16</v>
      </c>
      <c r="C244">
        <v>85.502110000000002</v>
      </c>
      <c r="D244">
        <v>0.23750599999999999</v>
      </c>
      <c r="E244" s="5">
        <v>1</v>
      </c>
      <c r="F244">
        <v>8.7059119999999997</v>
      </c>
      <c r="G244">
        <v>-2.9812159999999999</v>
      </c>
      <c r="H244" s="5">
        <v>2</v>
      </c>
      <c r="I244">
        <v>130.233046</v>
      </c>
      <c r="J244">
        <v>0.29339399999999999</v>
      </c>
      <c r="K244" s="5">
        <v>1</v>
      </c>
      <c r="L244" s="5">
        <v>0</v>
      </c>
      <c r="M244" s="5">
        <v>0</v>
      </c>
      <c r="O244">
        <f>C244</f>
        <v>85.502110000000002</v>
      </c>
      <c r="R244">
        <f t="shared" si="8"/>
        <v>8.7059119999999997</v>
      </c>
      <c r="S244">
        <f t="shared" si="9"/>
        <v>2.9812159999999999</v>
      </c>
      <c r="U244">
        <f>I242-I244</f>
        <v>98.687612999999999</v>
      </c>
    </row>
    <row r="245" spans="1:23" x14ac:dyDescent="0.25">
      <c r="A245" s="17" t="s">
        <v>13</v>
      </c>
      <c r="B245" s="9">
        <v>16</v>
      </c>
      <c r="C245">
        <v>178.50824</v>
      </c>
      <c r="D245">
        <v>0.49585600000000002</v>
      </c>
      <c r="E245" s="5">
        <v>0</v>
      </c>
      <c r="F245">
        <v>-1.0121329999999999</v>
      </c>
      <c r="G245">
        <v>0.34659000000000001</v>
      </c>
      <c r="H245" s="5">
        <v>0</v>
      </c>
      <c r="I245">
        <v>107.616277</v>
      </c>
      <c r="J245">
        <v>0.24244199999999999</v>
      </c>
      <c r="K245" s="5">
        <v>0</v>
      </c>
      <c r="L245" s="5">
        <v>0</v>
      </c>
      <c r="M245" s="5">
        <v>1</v>
      </c>
      <c r="O245">
        <f>180-C245</f>
        <v>1.4917599999999993</v>
      </c>
      <c r="R245">
        <f t="shared" si="8"/>
        <v>1.0121329999999999</v>
      </c>
      <c r="S245">
        <f t="shared" si="9"/>
        <v>0.34659000000000001</v>
      </c>
      <c r="U245">
        <f>I242-I245</f>
        <v>121.304382</v>
      </c>
    </row>
    <row r="246" spans="1:23" x14ac:dyDescent="0.25">
      <c r="A246" s="19" t="s">
        <v>13</v>
      </c>
      <c r="B246" s="10">
        <v>16</v>
      </c>
      <c r="C246" s="3">
        <v>94.488615999999993</v>
      </c>
      <c r="D246" s="3">
        <v>0.26246799999999998</v>
      </c>
      <c r="E246" s="5">
        <v>2</v>
      </c>
      <c r="F246" s="3">
        <v>-10.614034999999999</v>
      </c>
      <c r="G246" s="3">
        <v>3.6346250000000002</v>
      </c>
      <c r="H246" s="5">
        <v>1</v>
      </c>
      <c r="I246" s="3">
        <v>206.035347</v>
      </c>
      <c r="J246" s="3">
        <v>0.46416400000000002</v>
      </c>
      <c r="K246" s="5">
        <v>2</v>
      </c>
      <c r="L246" s="5">
        <v>1</v>
      </c>
      <c r="M246" s="6">
        <v>0</v>
      </c>
      <c r="O246" s="3">
        <f>C246</f>
        <v>94.488615999999993</v>
      </c>
      <c r="P246" s="3"/>
      <c r="R246" s="3">
        <f t="shared" si="8"/>
        <v>10.614034999999999</v>
      </c>
      <c r="S246" s="3">
        <f t="shared" si="9"/>
        <v>3.6346250000000002</v>
      </c>
      <c r="U246" s="3">
        <f>I242-I246</f>
        <v>22.885311999999999</v>
      </c>
    </row>
    <row r="247" spans="1:23" x14ac:dyDescent="0.25">
      <c r="A247" s="17" t="s">
        <v>13</v>
      </c>
      <c r="B247" s="9">
        <v>17</v>
      </c>
      <c r="C247">
        <v>131.41265899999999</v>
      </c>
      <c r="D247">
        <v>0.365035</v>
      </c>
      <c r="E247" s="5">
        <v>0</v>
      </c>
      <c r="F247">
        <v>4.2172619999999998</v>
      </c>
      <c r="G247">
        <v>-1.8967449999999999</v>
      </c>
      <c r="H247" s="5">
        <v>1</v>
      </c>
      <c r="I247">
        <v>0</v>
      </c>
      <c r="J247">
        <v>0</v>
      </c>
      <c r="K247" s="5">
        <v>0</v>
      </c>
      <c r="L247" s="5">
        <v>0</v>
      </c>
      <c r="M247" s="5">
        <v>1</v>
      </c>
      <c r="O247">
        <f>180-C247</f>
        <v>48.587341000000009</v>
      </c>
      <c r="R247">
        <f t="shared" si="8"/>
        <v>4.2172619999999998</v>
      </c>
      <c r="S247">
        <f t="shared" si="9"/>
        <v>1.8967449999999999</v>
      </c>
      <c r="U247">
        <f>I245-I247</f>
        <v>107.616277</v>
      </c>
    </row>
    <row r="248" spans="1:23" ht="14.4" thickBot="1" x14ac:dyDescent="0.3">
      <c r="A248" s="25" t="s">
        <v>13</v>
      </c>
      <c r="B248" s="8">
        <v>17</v>
      </c>
      <c r="C248" s="2">
        <v>53.560907999999998</v>
      </c>
      <c r="D248" s="2">
        <v>0.14878</v>
      </c>
      <c r="E248" s="5">
        <v>1</v>
      </c>
      <c r="F248" s="2">
        <v>-6.4406829999999999</v>
      </c>
      <c r="G248" s="2">
        <v>2.8967450000000001</v>
      </c>
      <c r="H248" s="5">
        <v>0</v>
      </c>
      <c r="I248" s="2">
        <v>131.37076400000001</v>
      </c>
      <c r="J248" s="2">
        <v>1</v>
      </c>
      <c r="K248" s="5">
        <v>1</v>
      </c>
      <c r="L248" s="5">
        <v>1</v>
      </c>
      <c r="M248" s="2">
        <v>0</v>
      </c>
      <c r="O248" s="2">
        <f>C248</f>
        <v>53.560907999999998</v>
      </c>
      <c r="P248" s="2"/>
      <c r="R248" s="2">
        <f t="shared" si="8"/>
        <v>6.4406829999999999</v>
      </c>
      <c r="S248" s="2">
        <f t="shared" si="9"/>
        <v>2.8967450000000001</v>
      </c>
      <c r="U248" s="2">
        <f>I245-I248</f>
        <v>-23.754487000000012</v>
      </c>
      <c r="W248" s="2"/>
    </row>
    <row r="249" spans="1:23" x14ac:dyDescent="0.25">
      <c r="A249" s="23" t="s">
        <v>15</v>
      </c>
      <c r="B249" s="9">
        <v>0</v>
      </c>
      <c r="C249">
        <v>81.096354000000005</v>
      </c>
      <c r="D249">
        <v>0.225268</v>
      </c>
      <c r="E249" s="5">
        <v>1</v>
      </c>
      <c r="F249">
        <v>0.66438299999999995</v>
      </c>
      <c r="G249">
        <v>-0.17471</v>
      </c>
      <c r="H249" s="5">
        <v>0</v>
      </c>
      <c r="I249">
        <v>906.01419299999998</v>
      </c>
      <c r="J249">
        <v>0.48916500000000002</v>
      </c>
      <c r="K249" s="5">
        <v>0</v>
      </c>
      <c r="L249" s="5">
        <v>0</v>
      </c>
      <c r="M249" s="5">
        <v>1</v>
      </c>
      <c r="O249">
        <f>180-C249</f>
        <v>98.903645999999995</v>
      </c>
      <c r="R249">
        <f t="shared" si="8"/>
        <v>0.66438299999999995</v>
      </c>
      <c r="S249">
        <f t="shared" si="9"/>
        <v>0.17471</v>
      </c>
      <c r="U249">
        <f>W250-I249</f>
        <v>78.572757000000024</v>
      </c>
      <c r="W249" s="5" t="s">
        <v>53</v>
      </c>
    </row>
    <row r="250" spans="1:23" ht="14.4" thickBot="1" x14ac:dyDescent="0.3">
      <c r="A250" s="24" t="s">
        <v>15</v>
      </c>
      <c r="B250" s="10">
        <v>0</v>
      </c>
      <c r="C250" s="3">
        <v>0.52467699999999995</v>
      </c>
      <c r="D250" s="3">
        <v>1.457E-3</v>
      </c>
      <c r="E250" s="5">
        <v>0</v>
      </c>
      <c r="F250" s="3">
        <v>-4.4671589999999997</v>
      </c>
      <c r="G250" s="3">
        <v>1.1747099999999999</v>
      </c>
      <c r="H250" s="5">
        <v>1</v>
      </c>
      <c r="I250" s="3">
        <v>946.14992900000004</v>
      </c>
      <c r="J250" s="3">
        <v>0.51083500000000004</v>
      </c>
      <c r="K250" s="5">
        <v>1</v>
      </c>
      <c r="L250" s="5">
        <v>0</v>
      </c>
      <c r="M250" s="6">
        <v>0</v>
      </c>
      <c r="O250" s="3">
        <f>C250</f>
        <v>0.52467699999999995</v>
      </c>
      <c r="P250" s="3"/>
      <c r="R250" s="3">
        <f t="shared" si="8"/>
        <v>4.4671589999999997</v>
      </c>
      <c r="S250" s="3">
        <f t="shared" si="9"/>
        <v>1.1747099999999999</v>
      </c>
      <c r="U250" s="3">
        <f>W250-I250</f>
        <v>38.437020999999959</v>
      </c>
      <c r="W250" s="2">
        <v>984.58695</v>
      </c>
    </row>
    <row r="251" spans="1:23" x14ac:dyDescent="0.25">
      <c r="A251" s="23" t="s">
        <v>15</v>
      </c>
      <c r="B251" s="9">
        <v>1</v>
      </c>
      <c r="C251">
        <v>78.530996999999999</v>
      </c>
      <c r="D251">
        <v>0.218142</v>
      </c>
      <c r="E251" s="5">
        <v>2</v>
      </c>
      <c r="F251">
        <v>-5.8596589999999997</v>
      </c>
      <c r="G251">
        <v>1.5701989999999999</v>
      </c>
      <c r="H251" s="5">
        <v>1</v>
      </c>
      <c r="I251">
        <v>965.93768599999999</v>
      </c>
      <c r="J251">
        <v>0.36188100000000001</v>
      </c>
      <c r="K251" s="5">
        <v>2</v>
      </c>
      <c r="L251" s="5">
        <v>0</v>
      </c>
      <c r="M251" s="5">
        <v>0</v>
      </c>
      <c r="O251">
        <f>180-C251</f>
        <v>101.469003</v>
      </c>
      <c r="R251">
        <f t="shared" si="8"/>
        <v>5.8596589999999997</v>
      </c>
      <c r="S251">
        <f t="shared" si="9"/>
        <v>1.5701989999999999</v>
      </c>
      <c r="U251">
        <f>I249-I251</f>
        <v>-59.923493000000008</v>
      </c>
      <c r="W251" s="56" t="s">
        <v>54</v>
      </c>
    </row>
    <row r="252" spans="1:23" ht="14.4" thickBot="1" x14ac:dyDescent="0.3">
      <c r="A252" s="23" t="s">
        <v>15</v>
      </c>
      <c r="B252" s="9">
        <v>1</v>
      </c>
      <c r="C252">
        <v>177.57391000000001</v>
      </c>
      <c r="D252">
        <v>0.49326100000000001</v>
      </c>
      <c r="E252" s="5">
        <v>0</v>
      </c>
      <c r="F252">
        <v>-1.7617069999999999</v>
      </c>
      <c r="G252">
        <v>0.47208</v>
      </c>
      <c r="H252" s="5">
        <v>0</v>
      </c>
      <c r="I252">
        <v>845.83023800000001</v>
      </c>
      <c r="J252">
        <v>0.316884</v>
      </c>
      <c r="K252" s="5">
        <v>0</v>
      </c>
      <c r="L252" s="5">
        <v>0</v>
      </c>
      <c r="M252" s="5">
        <v>0</v>
      </c>
      <c r="O252">
        <f>180-C252</f>
        <v>2.4260899999999879</v>
      </c>
      <c r="R252">
        <f t="shared" si="8"/>
        <v>1.7617069999999999</v>
      </c>
      <c r="S252">
        <f t="shared" si="9"/>
        <v>0.47208</v>
      </c>
      <c r="U252">
        <f>I249-I252</f>
        <v>60.183954999999969</v>
      </c>
      <c r="W252" s="2">
        <v>1429.9625040000001</v>
      </c>
    </row>
    <row r="253" spans="1:23" x14ac:dyDescent="0.25">
      <c r="A253" s="24" t="s">
        <v>15</v>
      </c>
      <c r="B253" s="10">
        <v>1</v>
      </c>
      <c r="C253" s="3">
        <v>101.470342</v>
      </c>
      <c r="D253" s="3">
        <v>0.281862</v>
      </c>
      <c r="E253" s="5">
        <v>1</v>
      </c>
      <c r="F253" s="3">
        <v>3.8895719999999998</v>
      </c>
      <c r="G253" s="3">
        <v>-1.042279</v>
      </c>
      <c r="H253" s="5">
        <v>2</v>
      </c>
      <c r="I253" s="3">
        <v>857.44229900000005</v>
      </c>
      <c r="J253" s="3">
        <v>0.32123400000000002</v>
      </c>
      <c r="K253" s="5">
        <v>1</v>
      </c>
      <c r="L253" s="5">
        <v>0</v>
      </c>
      <c r="M253" s="6">
        <v>1</v>
      </c>
      <c r="O253" s="3">
        <f>180-C253</f>
        <v>78.529657999999998</v>
      </c>
      <c r="P253" s="3"/>
      <c r="R253" s="3">
        <f t="shared" si="8"/>
        <v>3.8895719999999998</v>
      </c>
      <c r="S253" s="3">
        <f t="shared" si="9"/>
        <v>1.042279</v>
      </c>
      <c r="U253" s="3">
        <f>I249-I253</f>
        <v>48.571893999999929</v>
      </c>
      <c r="W253" t="s">
        <v>56</v>
      </c>
    </row>
    <row r="254" spans="1:23" ht="14.4" thickBot="1" x14ac:dyDescent="0.3">
      <c r="A254" s="23" t="s">
        <v>15</v>
      </c>
      <c r="B254" s="9">
        <v>2</v>
      </c>
      <c r="C254">
        <v>95.425432999999998</v>
      </c>
      <c r="D254">
        <v>0.265071</v>
      </c>
      <c r="E254" s="5">
        <v>1</v>
      </c>
      <c r="F254">
        <v>1.149656</v>
      </c>
      <c r="G254">
        <v>0.25603399999999998</v>
      </c>
      <c r="H254" s="5">
        <v>1</v>
      </c>
      <c r="I254">
        <v>905.02998600000001</v>
      </c>
      <c r="J254">
        <v>0.35586000000000001</v>
      </c>
      <c r="K254" s="5">
        <v>2</v>
      </c>
      <c r="L254" s="5">
        <v>0</v>
      </c>
      <c r="M254" s="5">
        <v>0</v>
      </c>
      <c r="O254" s="5">
        <f>180-C254</f>
        <v>84.574567000000002</v>
      </c>
      <c r="R254">
        <f t="shared" si="8"/>
        <v>1.149656</v>
      </c>
      <c r="S254">
        <f t="shared" si="9"/>
        <v>0.25603399999999998</v>
      </c>
      <c r="U254">
        <f>I253-I254</f>
        <v>-47.58768699999996</v>
      </c>
      <c r="W254" s="2"/>
    </row>
    <row r="255" spans="1:23" x14ac:dyDescent="0.25">
      <c r="A255" s="23" t="s">
        <v>15</v>
      </c>
      <c r="B255" s="9">
        <v>2</v>
      </c>
      <c r="C255">
        <v>178.83574300000001</v>
      </c>
      <c r="D255">
        <v>0.49676599999999999</v>
      </c>
      <c r="E255" s="5">
        <v>0</v>
      </c>
      <c r="F255">
        <v>5.0538290000000003</v>
      </c>
      <c r="G255">
        <v>1.125513</v>
      </c>
      <c r="H255" s="5">
        <v>2</v>
      </c>
      <c r="I255">
        <v>801.05823299999997</v>
      </c>
      <c r="J255">
        <v>0.31497799999999998</v>
      </c>
      <c r="K255" s="5">
        <v>0</v>
      </c>
      <c r="L255" s="5">
        <v>0</v>
      </c>
      <c r="M255" s="5">
        <v>1</v>
      </c>
      <c r="O255">
        <f>180-C255</f>
        <v>1.1642569999999921</v>
      </c>
      <c r="R255">
        <f t="shared" si="8"/>
        <v>5.0538290000000003</v>
      </c>
      <c r="S255">
        <f t="shared" si="9"/>
        <v>1.125513</v>
      </c>
      <c r="U255">
        <f>I253-I255</f>
        <v>56.384066000000075</v>
      </c>
      <c r="W255" t="s">
        <v>57</v>
      </c>
    </row>
    <row r="256" spans="1:23" ht="14.4" thickBot="1" x14ac:dyDescent="0.3">
      <c r="A256" s="24" t="s">
        <v>15</v>
      </c>
      <c r="B256" s="10">
        <v>2</v>
      </c>
      <c r="C256" s="3">
        <v>95.385687000000004</v>
      </c>
      <c r="D256" s="3">
        <v>0.26495999999999997</v>
      </c>
      <c r="E256" s="5">
        <v>2</v>
      </c>
      <c r="F256" s="3">
        <v>-1.7132400000000001</v>
      </c>
      <c r="G256" s="3">
        <v>-0.38154700000000003</v>
      </c>
      <c r="H256" s="5">
        <v>0</v>
      </c>
      <c r="I256" s="3">
        <v>837.13282900000002</v>
      </c>
      <c r="J256" s="3">
        <v>0.32916200000000001</v>
      </c>
      <c r="K256" s="5">
        <v>1</v>
      </c>
      <c r="L256" s="5">
        <v>0</v>
      </c>
      <c r="M256" s="6">
        <v>0</v>
      </c>
      <c r="O256" s="3">
        <f>C256</f>
        <v>95.385687000000004</v>
      </c>
      <c r="P256" s="3"/>
      <c r="R256" s="3">
        <f t="shared" si="8"/>
        <v>1.7132400000000001</v>
      </c>
      <c r="S256" s="3">
        <f t="shared" si="9"/>
        <v>0.38154700000000003</v>
      </c>
      <c r="U256" s="3">
        <f>I253-I256</f>
        <v>20.309470000000033</v>
      </c>
      <c r="W256" s="2">
        <f>SUM(F249,F253,F255,F258,F260,F261,F263,F265,F267,F272,F273,F276,F278,F280,F281,F283,F286,F288,F290,F294,F295)</f>
        <v>39.998380000000004</v>
      </c>
    </row>
    <row r="257" spans="1:23" x14ac:dyDescent="0.25">
      <c r="A257" s="23" t="s">
        <v>15</v>
      </c>
      <c r="B257" s="9">
        <v>3</v>
      </c>
      <c r="C257">
        <v>83.275009999999995</v>
      </c>
      <c r="D257">
        <v>0.231319</v>
      </c>
      <c r="E257" s="5">
        <v>1</v>
      </c>
      <c r="F257">
        <v>0.56377699999999997</v>
      </c>
      <c r="G257">
        <v>-0.29725099999999999</v>
      </c>
      <c r="H257" s="5">
        <v>0</v>
      </c>
      <c r="I257">
        <v>835.28867300000002</v>
      </c>
      <c r="J257">
        <v>0.510459</v>
      </c>
      <c r="K257" s="5">
        <v>1</v>
      </c>
      <c r="L257" s="5">
        <v>0</v>
      </c>
      <c r="M257" s="5">
        <v>0</v>
      </c>
      <c r="O257" s="5">
        <f>180-C257</f>
        <v>96.724990000000005</v>
      </c>
      <c r="R257">
        <f t="shared" si="8"/>
        <v>0.56377699999999997</v>
      </c>
      <c r="S257">
        <f t="shared" si="9"/>
        <v>0.29725099999999999</v>
      </c>
      <c r="U257">
        <f>I255-I257</f>
        <v>-34.230440000000044</v>
      </c>
      <c r="W257" t="s">
        <v>64</v>
      </c>
    </row>
    <row r="258" spans="1:23" ht="14.4" thickBot="1" x14ac:dyDescent="0.3">
      <c r="A258" s="24" t="s">
        <v>15</v>
      </c>
      <c r="B258" s="10">
        <v>3</v>
      </c>
      <c r="C258" s="3">
        <v>83.371604000000005</v>
      </c>
      <c r="D258" s="3">
        <v>0.23158799999999999</v>
      </c>
      <c r="E258" s="5">
        <v>0</v>
      </c>
      <c r="F258" s="3">
        <v>-2.4604149999999998</v>
      </c>
      <c r="G258" s="3">
        <v>1.2972509999999999</v>
      </c>
      <c r="H258" s="5">
        <v>1</v>
      </c>
      <c r="I258" s="3">
        <v>801.05823299999997</v>
      </c>
      <c r="J258" s="3">
        <v>0.489541</v>
      </c>
      <c r="K258" s="5">
        <v>0</v>
      </c>
      <c r="L258" s="5">
        <v>0</v>
      </c>
      <c r="M258" s="6">
        <v>1</v>
      </c>
      <c r="O258" s="3">
        <f>C258</f>
        <v>83.371604000000005</v>
      </c>
      <c r="P258" s="3"/>
      <c r="R258" s="3">
        <f t="shared" ref="R258:R321" si="10">ABS(F258)</f>
        <v>2.4604149999999998</v>
      </c>
      <c r="S258" s="3">
        <f t="shared" ref="S258:S321" si="11">ABS(G258)</f>
        <v>1.2972509999999999</v>
      </c>
      <c r="U258" s="3">
        <f>I255-I258</f>
        <v>0</v>
      </c>
      <c r="W258" s="2">
        <f>SUM(R249,R253,R255,R258,R260,R261,R263,R265,R267,R272,R273,R276,R278,R280,R281,R283,R286,R288,R290,R294,R295)</f>
        <v>58.302749999999996</v>
      </c>
    </row>
    <row r="259" spans="1:23" x14ac:dyDescent="0.25">
      <c r="A259" s="23" t="s">
        <v>15</v>
      </c>
      <c r="B259" s="9">
        <v>4</v>
      </c>
      <c r="C259">
        <v>82.699274000000003</v>
      </c>
      <c r="D259">
        <v>0.22972000000000001</v>
      </c>
      <c r="E259" s="5">
        <v>1</v>
      </c>
      <c r="F259">
        <v>5.9663500000000003</v>
      </c>
      <c r="G259">
        <v>0.48009499999999999</v>
      </c>
      <c r="H259" s="5">
        <v>0</v>
      </c>
      <c r="I259">
        <v>718.49385299999994</v>
      </c>
      <c r="J259">
        <v>0.48835299999999998</v>
      </c>
      <c r="K259" s="5">
        <v>0</v>
      </c>
      <c r="L259" s="5">
        <v>0</v>
      </c>
      <c r="M259" s="5">
        <v>0</v>
      </c>
      <c r="O259">
        <f>180-C259</f>
        <v>97.300725999999997</v>
      </c>
      <c r="R259">
        <f t="shared" si="10"/>
        <v>5.9663500000000003</v>
      </c>
      <c r="S259">
        <f t="shared" si="11"/>
        <v>0.48009499999999999</v>
      </c>
      <c r="U259">
        <f>I258-I259</f>
        <v>82.564380000000028</v>
      </c>
      <c r="W259" t="s">
        <v>60</v>
      </c>
    </row>
    <row r="260" spans="1:23" ht="14.4" thickBot="1" x14ac:dyDescent="0.3">
      <c r="A260" s="24" t="s">
        <v>15</v>
      </c>
      <c r="B260" s="10">
        <v>4</v>
      </c>
      <c r="C260" s="3">
        <v>0.68834200000000001</v>
      </c>
      <c r="D260" s="3">
        <v>1.9120000000000001E-3</v>
      </c>
      <c r="E260" s="5">
        <v>0</v>
      </c>
      <c r="F260" s="3">
        <v>6.4610810000000001</v>
      </c>
      <c r="G260" s="3">
        <v>0.51990499999999995</v>
      </c>
      <c r="H260" s="5">
        <v>1</v>
      </c>
      <c r="I260" s="3">
        <v>752.76597300000003</v>
      </c>
      <c r="J260" s="3">
        <v>0.51164699999999996</v>
      </c>
      <c r="K260" s="5">
        <v>1</v>
      </c>
      <c r="L260" s="5">
        <v>0</v>
      </c>
      <c r="M260" s="6">
        <v>1</v>
      </c>
      <c r="O260" s="3">
        <f>C260</f>
        <v>0.68834200000000001</v>
      </c>
      <c r="P260" s="3"/>
      <c r="R260" s="3">
        <f t="shared" si="10"/>
        <v>6.4610810000000001</v>
      </c>
      <c r="S260" s="3">
        <f t="shared" si="11"/>
        <v>0.51990499999999995</v>
      </c>
      <c r="U260" s="3">
        <f>I258-I260</f>
        <v>48.292259999999942</v>
      </c>
      <c r="W260" s="2">
        <f>AVERAGE(O249,O253,O255,O258,O260,O261,O263,O265,O267,O272,O273,O276,O278,O280,O281,O283,O286,O288,O290,O294,O295)</f>
        <v>48.468549476190468</v>
      </c>
    </row>
    <row r="261" spans="1:23" x14ac:dyDescent="0.25">
      <c r="A261" s="23" t="s">
        <v>15</v>
      </c>
      <c r="B261" s="9">
        <v>5</v>
      </c>
      <c r="C261">
        <v>1.1467890000000001</v>
      </c>
      <c r="D261">
        <v>3.186E-3</v>
      </c>
      <c r="E261" s="5">
        <v>0</v>
      </c>
      <c r="F261">
        <v>0.20924300000000001</v>
      </c>
      <c r="G261">
        <v>-3.0291999999999999E-2</v>
      </c>
      <c r="H261" s="5">
        <v>0</v>
      </c>
      <c r="I261">
        <v>660.00020500000005</v>
      </c>
      <c r="J261">
        <v>0.480493</v>
      </c>
      <c r="K261" s="5">
        <v>0</v>
      </c>
      <c r="L261" s="5">
        <v>0</v>
      </c>
      <c r="M261" s="5">
        <v>1</v>
      </c>
      <c r="O261">
        <f>C261</f>
        <v>1.1467890000000001</v>
      </c>
      <c r="R261">
        <f t="shared" si="10"/>
        <v>0.20924300000000001</v>
      </c>
      <c r="S261">
        <f t="shared" si="11"/>
        <v>3.0291999999999999E-2</v>
      </c>
      <c r="U261">
        <f>I260-I261</f>
        <v>92.76576799999998</v>
      </c>
      <c r="W261" t="s">
        <v>59</v>
      </c>
    </row>
    <row r="262" spans="1:23" ht="14.4" thickBot="1" x14ac:dyDescent="0.3">
      <c r="A262" s="24" t="s">
        <v>15</v>
      </c>
      <c r="B262" s="10">
        <v>5</v>
      </c>
      <c r="C262" s="3">
        <v>92.849343000000005</v>
      </c>
      <c r="D262" s="3">
        <v>0.25791500000000001</v>
      </c>
      <c r="E262" s="5">
        <v>1</v>
      </c>
      <c r="F262" s="3">
        <v>-7.1168319999999996</v>
      </c>
      <c r="G262" s="3">
        <v>1.030292</v>
      </c>
      <c r="H262" s="5">
        <v>1</v>
      </c>
      <c r="I262" s="3">
        <v>713.58841800000005</v>
      </c>
      <c r="J262" s="3">
        <v>0.51950700000000005</v>
      </c>
      <c r="K262" s="5">
        <v>1</v>
      </c>
      <c r="L262" s="5">
        <v>1</v>
      </c>
      <c r="M262" s="6">
        <v>0</v>
      </c>
      <c r="O262" s="3">
        <f>C262</f>
        <v>92.849343000000005</v>
      </c>
      <c r="P262" s="3"/>
      <c r="R262" s="3">
        <f t="shared" si="10"/>
        <v>7.1168319999999996</v>
      </c>
      <c r="S262" s="3">
        <f t="shared" si="11"/>
        <v>1.030292</v>
      </c>
      <c r="U262" s="3">
        <f>I260-I262</f>
        <v>39.177554999999984</v>
      </c>
      <c r="W262" s="2">
        <f>AVERAGE(F249,F253,F255,F258,F260,F261,F263,F265,F267,F272,F273,F276,F278,F280,F281,F283,F286,F288,F290,F294,F295)</f>
        <v>1.9046847619047622</v>
      </c>
    </row>
    <row r="263" spans="1:23" x14ac:dyDescent="0.25">
      <c r="A263" s="23" t="s">
        <v>15</v>
      </c>
      <c r="B263" s="9">
        <v>6</v>
      </c>
      <c r="C263">
        <v>16.056563000000001</v>
      </c>
      <c r="D263">
        <v>4.4602000000000003E-2</v>
      </c>
      <c r="E263" s="5">
        <v>0</v>
      </c>
      <c r="F263">
        <v>-1.3757280000000001</v>
      </c>
      <c r="G263">
        <v>0.235453</v>
      </c>
      <c r="H263" s="5">
        <v>0</v>
      </c>
      <c r="I263">
        <v>652.02562599999999</v>
      </c>
      <c r="J263">
        <v>0.49696099999999999</v>
      </c>
      <c r="K263" s="5">
        <v>0</v>
      </c>
      <c r="L263" s="5">
        <v>0</v>
      </c>
      <c r="M263" s="5">
        <v>1</v>
      </c>
      <c r="O263" s="5">
        <f>C263</f>
        <v>16.056563000000001</v>
      </c>
      <c r="R263">
        <f t="shared" si="10"/>
        <v>1.3757280000000001</v>
      </c>
      <c r="S263">
        <f t="shared" si="11"/>
        <v>0.235453</v>
      </c>
      <c r="U263">
        <f>I261-I263</f>
        <v>7.9745790000000625</v>
      </c>
      <c r="W263" t="s">
        <v>65</v>
      </c>
    </row>
    <row r="264" spans="1:23" ht="14.4" thickBot="1" x14ac:dyDescent="0.3">
      <c r="A264" s="24" t="s">
        <v>15</v>
      </c>
      <c r="B264" s="10">
        <v>6</v>
      </c>
      <c r="C264" s="3">
        <v>88.500522000000004</v>
      </c>
      <c r="D264" s="3">
        <v>0.245835</v>
      </c>
      <c r="E264" s="5">
        <v>1</v>
      </c>
      <c r="F264" s="3">
        <v>-4.4671589999999997</v>
      </c>
      <c r="G264" s="3">
        <v>0.76454699999999998</v>
      </c>
      <c r="H264" s="5">
        <v>1</v>
      </c>
      <c r="I264" s="3">
        <v>660.00020500000005</v>
      </c>
      <c r="J264" s="3">
        <v>0.50303900000000001</v>
      </c>
      <c r="K264" s="5">
        <v>1</v>
      </c>
      <c r="L264" s="5">
        <v>1</v>
      </c>
      <c r="M264" s="6">
        <v>0</v>
      </c>
      <c r="O264" s="3">
        <f>180-C264</f>
        <v>91.499477999999996</v>
      </c>
      <c r="P264" s="3"/>
      <c r="R264" s="3">
        <f t="shared" si="10"/>
        <v>4.4671589999999997</v>
      </c>
      <c r="S264" s="3">
        <f t="shared" si="11"/>
        <v>0.76454699999999998</v>
      </c>
      <c r="U264" s="3">
        <f>I261-I264</f>
        <v>0</v>
      </c>
      <c r="W264" s="2">
        <f>AVERAGE(R249,R253,R255,R258,R260,R261,R263,R265,R267,R272,R273,R276,R278,R280,R281,R283,R286,R288,R290,R294,R295)</f>
        <v>2.7763214285714284</v>
      </c>
    </row>
    <row r="265" spans="1:23" x14ac:dyDescent="0.25">
      <c r="A265" s="23" t="s">
        <v>15</v>
      </c>
      <c r="B265" s="9">
        <v>7</v>
      </c>
      <c r="C265">
        <v>178.98963599999999</v>
      </c>
      <c r="D265">
        <v>0.497193</v>
      </c>
      <c r="E265" s="5">
        <v>0</v>
      </c>
      <c r="F265">
        <v>-0.36536299999999999</v>
      </c>
      <c r="G265">
        <v>4.7919999999999997E-2</v>
      </c>
      <c r="H265" s="5">
        <v>0</v>
      </c>
      <c r="I265">
        <v>606.67149199999994</v>
      </c>
      <c r="J265">
        <v>0.46764099999999997</v>
      </c>
      <c r="K265" s="5">
        <v>0</v>
      </c>
      <c r="L265" s="5">
        <v>0</v>
      </c>
      <c r="M265" s="5">
        <v>1</v>
      </c>
      <c r="O265" s="5">
        <f>180-C265</f>
        <v>1.0103640000000098</v>
      </c>
      <c r="R265">
        <f t="shared" si="10"/>
        <v>0.36536299999999999</v>
      </c>
      <c r="S265">
        <f t="shared" si="11"/>
        <v>4.7919999999999997E-2</v>
      </c>
      <c r="U265">
        <f>I263-I265</f>
        <v>45.354134000000045</v>
      </c>
      <c r="W265" t="s">
        <v>61</v>
      </c>
    </row>
    <row r="266" spans="1:23" ht="14.4" thickBot="1" x14ac:dyDescent="0.3">
      <c r="A266" s="24" t="s">
        <v>15</v>
      </c>
      <c r="B266" s="10">
        <v>7</v>
      </c>
      <c r="C266" s="3">
        <v>85.735810999999998</v>
      </c>
      <c r="D266" s="3">
        <v>0.23815500000000001</v>
      </c>
      <c r="E266" s="5">
        <v>1</v>
      </c>
      <c r="F266" s="3">
        <v>-7.2590589999999997</v>
      </c>
      <c r="G266" s="3">
        <v>0.95208000000000004</v>
      </c>
      <c r="H266" s="5">
        <v>1</v>
      </c>
      <c r="I266" s="3">
        <v>690.63081199999999</v>
      </c>
      <c r="J266" s="3">
        <v>0.53235900000000003</v>
      </c>
      <c r="K266" s="5">
        <v>1</v>
      </c>
      <c r="L266" s="5">
        <v>1</v>
      </c>
      <c r="M266" s="6">
        <v>0</v>
      </c>
      <c r="O266" s="3">
        <f>C266</f>
        <v>85.735810999999998</v>
      </c>
      <c r="P266" s="3"/>
      <c r="R266" s="3">
        <f t="shared" si="10"/>
        <v>7.2590589999999997</v>
      </c>
      <c r="S266" s="3">
        <f t="shared" si="11"/>
        <v>0.95208000000000004</v>
      </c>
      <c r="U266" s="3">
        <f>I263-I266</f>
        <v>-38.605186000000003</v>
      </c>
      <c r="W266" s="2"/>
    </row>
    <row r="267" spans="1:23" x14ac:dyDescent="0.25">
      <c r="A267" s="23" t="s">
        <v>15</v>
      </c>
      <c r="B267" s="9">
        <v>8</v>
      </c>
      <c r="C267">
        <v>114.289658</v>
      </c>
      <c r="D267">
        <v>0.317471</v>
      </c>
      <c r="E267" s="5">
        <v>2</v>
      </c>
      <c r="F267">
        <v>5.6369150000000001</v>
      </c>
      <c r="G267">
        <v>2.0282300000000002</v>
      </c>
      <c r="H267" s="5">
        <v>2</v>
      </c>
      <c r="I267">
        <v>550.71845299999995</v>
      </c>
      <c r="J267">
        <v>0.30406</v>
      </c>
      <c r="K267" s="5">
        <v>0</v>
      </c>
      <c r="L267" s="5">
        <v>0</v>
      </c>
      <c r="M267" s="5">
        <v>1</v>
      </c>
      <c r="O267">
        <f>C267</f>
        <v>114.289658</v>
      </c>
      <c r="R267">
        <f t="shared" si="10"/>
        <v>5.6369150000000001</v>
      </c>
      <c r="S267">
        <f t="shared" si="11"/>
        <v>2.0282300000000002</v>
      </c>
      <c r="U267">
        <f>I265-I267</f>
        <v>55.95303899999999</v>
      </c>
      <c r="W267" t="s">
        <v>58</v>
      </c>
    </row>
    <row r="268" spans="1:23" ht="14.4" thickBot="1" x14ac:dyDescent="0.3">
      <c r="A268" s="23" t="s">
        <v>15</v>
      </c>
      <c r="B268" s="9">
        <v>8</v>
      </c>
      <c r="C268">
        <v>114.344725</v>
      </c>
      <c r="D268">
        <v>0.31762400000000002</v>
      </c>
      <c r="E268" s="5">
        <v>1</v>
      </c>
      <c r="F268">
        <v>-3.8240249999999998</v>
      </c>
      <c r="G268">
        <v>-1.3759300000000001</v>
      </c>
      <c r="H268" s="5">
        <v>1</v>
      </c>
      <c r="I268">
        <v>671.69616599999995</v>
      </c>
      <c r="J268">
        <v>0.37085400000000002</v>
      </c>
      <c r="K268" s="5">
        <v>2</v>
      </c>
      <c r="L268" s="5">
        <v>0</v>
      </c>
      <c r="M268" s="5">
        <v>0</v>
      </c>
      <c r="O268">
        <f>180-C268</f>
        <v>65.655275000000003</v>
      </c>
      <c r="R268">
        <f t="shared" si="10"/>
        <v>3.8240249999999998</v>
      </c>
      <c r="S268">
        <f t="shared" si="11"/>
        <v>1.3759300000000001</v>
      </c>
      <c r="U268">
        <f>I265-I268</f>
        <v>-65.024674000000005</v>
      </c>
      <c r="W268" s="2"/>
    </row>
    <row r="269" spans="1:23" x14ac:dyDescent="0.25">
      <c r="A269" s="24" t="s">
        <v>15</v>
      </c>
      <c r="B269" s="10">
        <v>8</v>
      </c>
      <c r="C269" s="3">
        <v>4.9341249999999999</v>
      </c>
      <c r="D269" s="3">
        <v>1.3705999999999999E-2</v>
      </c>
      <c r="E269" s="5">
        <v>0</v>
      </c>
      <c r="F269" s="3">
        <v>0.96633899999999995</v>
      </c>
      <c r="G269" s="3">
        <v>0.34770000000000001</v>
      </c>
      <c r="H269" s="5">
        <v>0</v>
      </c>
      <c r="I269" s="3">
        <v>588.80028300000004</v>
      </c>
      <c r="J269" s="3">
        <v>0.32508599999999999</v>
      </c>
      <c r="K269" s="5">
        <v>1</v>
      </c>
      <c r="L269" s="5">
        <v>0</v>
      </c>
      <c r="M269" s="3">
        <v>0</v>
      </c>
      <c r="O269" s="3">
        <f>C269</f>
        <v>4.9341249999999999</v>
      </c>
      <c r="P269" s="3"/>
      <c r="R269" s="3">
        <f t="shared" si="10"/>
        <v>0.96633899999999995</v>
      </c>
      <c r="S269" s="3">
        <f t="shared" si="11"/>
        <v>0.34770000000000001</v>
      </c>
      <c r="U269" s="3">
        <f>I265-I269</f>
        <v>17.871208999999908</v>
      </c>
      <c r="W269" t="s">
        <v>68</v>
      </c>
    </row>
    <row r="270" spans="1:23" ht="14.4" thickBot="1" x14ac:dyDescent="0.3">
      <c r="A270" s="23" t="s">
        <v>15</v>
      </c>
      <c r="B270" s="9">
        <v>9</v>
      </c>
      <c r="C270">
        <v>83.069496000000001</v>
      </c>
      <c r="D270">
        <v>0.23074900000000001</v>
      </c>
      <c r="E270" s="5">
        <v>2</v>
      </c>
      <c r="F270">
        <v>1.551158</v>
      </c>
      <c r="G270">
        <v>0.34105099999999999</v>
      </c>
      <c r="H270" s="5">
        <v>1</v>
      </c>
      <c r="I270">
        <v>482.79512099999999</v>
      </c>
      <c r="J270">
        <v>0.31512200000000001</v>
      </c>
      <c r="K270" s="5">
        <v>0</v>
      </c>
      <c r="L270" s="5">
        <v>0</v>
      </c>
      <c r="M270" s="5">
        <v>0</v>
      </c>
      <c r="O270">
        <f>C270</f>
        <v>83.069496000000001</v>
      </c>
      <c r="R270">
        <f t="shared" si="10"/>
        <v>1.551158</v>
      </c>
      <c r="S270">
        <f t="shared" si="11"/>
        <v>0.34105099999999999</v>
      </c>
      <c r="U270">
        <f>I267-I270</f>
        <v>67.923331999999959</v>
      </c>
      <c r="W270" s="2">
        <v>21</v>
      </c>
    </row>
    <row r="271" spans="1:23" x14ac:dyDescent="0.25">
      <c r="A271" s="23" t="s">
        <v>15</v>
      </c>
      <c r="B271" s="9">
        <v>9</v>
      </c>
      <c r="C271">
        <v>71.365228999999999</v>
      </c>
      <c r="D271">
        <v>0.198237</v>
      </c>
      <c r="E271" s="5">
        <v>1</v>
      </c>
      <c r="F271">
        <v>-2.8003330000000002</v>
      </c>
      <c r="G271">
        <v>-0.61570599999999998</v>
      </c>
      <c r="H271" s="5">
        <v>0</v>
      </c>
      <c r="I271">
        <v>550.71845299999995</v>
      </c>
      <c r="J271">
        <v>0.359456</v>
      </c>
      <c r="K271" s="5">
        <v>2</v>
      </c>
      <c r="L271" s="5">
        <v>0</v>
      </c>
      <c r="M271" s="5">
        <v>0</v>
      </c>
      <c r="O271">
        <f>C271</f>
        <v>71.365228999999999</v>
      </c>
      <c r="R271">
        <f t="shared" si="10"/>
        <v>2.8003330000000002</v>
      </c>
      <c r="S271">
        <f t="shared" si="11"/>
        <v>0.61570599999999998</v>
      </c>
      <c r="U271">
        <f>I267-I271</f>
        <v>0</v>
      </c>
      <c r="W271" t="s">
        <v>69</v>
      </c>
    </row>
    <row r="272" spans="1:23" ht="14.4" thickBot="1" x14ac:dyDescent="0.3">
      <c r="A272" s="24" t="s">
        <v>15</v>
      </c>
      <c r="B272" s="10">
        <v>9</v>
      </c>
      <c r="C272" s="3">
        <v>179.83957599999999</v>
      </c>
      <c r="D272" s="3">
        <v>0.499554</v>
      </c>
      <c r="E272" s="5">
        <v>0</v>
      </c>
      <c r="F272" s="3">
        <v>5.7973379999999999</v>
      </c>
      <c r="G272" s="3">
        <v>1.2746550000000001</v>
      </c>
      <c r="H272" s="5">
        <v>2</v>
      </c>
      <c r="I272" s="3">
        <v>498.57606900000002</v>
      </c>
      <c r="J272" s="3">
        <v>0.32542199999999999</v>
      </c>
      <c r="K272" s="5">
        <v>1</v>
      </c>
      <c r="L272" s="5">
        <v>0</v>
      </c>
      <c r="M272" s="6">
        <v>1</v>
      </c>
      <c r="O272" s="3">
        <f>180-C272</f>
        <v>0.16042400000000612</v>
      </c>
      <c r="P272" s="3"/>
      <c r="R272" s="3">
        <f t="shared" si="10"/>
        <v>5.7973379999999999</v>
      </c>
      <c r="S272" s="3">
        <f t="shared" si="11"/>
        <v>1.2746550000000001</v>
      </c>
      <c r="U272" s="3">
        <f>I267-I272</f>
        <v>52.142383999999936</v>
      </c>
      <c r="W272" s="2">
        <v>8</v>
      </c>
    </row>
    <row r="273" spans="1:23" x14ac:dyDescent="0.25">
      <c r="A273" s="23" t="s">
        <v>15</v>
      </c>
      <c r="B273" s="9">
        <v>10</v>
      </c>
      <c r="C273">
        <v>177.999257</v>
      </c>
      <c r="D273">
        <v>0.49444199999999999</v>
      </c>
      <c r="E273" s="5">
        <v>0</v>
      </c>
      <c r="F273">
        <v>3.7965960000000001</v>
      </c>
      <c r="G273">
        <v>0.94088499999999997</v>
      </c>
      <c r="H273" s="5">
        <v>1</v>
      </c>
      <c r="I273">
        <v>492.62013400000001</v>
      </c>
      <c r="J273">
        <v>0.45913300000000001</v>
      </c>
      <c r="K273" s="5">
        <v>0</v>
      </c>
      <c r="L273" s="5">
        <v>0</v>
      </c>
      <c r="M273" s="5">
        <v>1</v>
      </c>
      <c r="O273">
        <f>180-C273</f>
        <v>2.0007429999999999</v>
      </c>
      <c r="R273">
        <f t="shared" si="10"/>
        <v>3.7965960000000001</v>
      </c>
      <c r="S273">
        <f t="shared" si="11"/>
        <v>0.94088499999999997</v>
      </c>
      <c r="U273">
        <f>I272-I273</f>
        <v>5.9559350000000109</v>
      </c>
      <c r="W273" t="s">
        <v>73</v>
      </c>
    </row>
    <row r="274" spans="1:23" ht="14.4" thickBot="1" x14ac:dyDescent="0.3">
      <c r="A274" s="24" t="s">
        <v>15</v>
      </c>
      <c r="B274" s="10">
        <v>10</v>
      </c>
      <c r="C274" s="3">
        <v>74.787229999999994</v>
      </c>
      <c r="D274" s="3">
        <v>0.20774200000000001</v>
      </c>
      <c r="E274" s="5">
        <v>1</v>
      </c>
      <c r="F274" s="3">
        <v>0.238537</v>
      </c>
      <c r="G274" s="3">
        <v>5.9115000000000001E-2</v>
      </c>
      <c r="H274" s="5">
        <v>0</v>
      </c>
      <c r="I274" s="3">
        <v>580.31446700000004</v>
      </c>
      <c r="J274" s="3">
        <v>0.54086699999999999</v>
      </c>
      <c r="K274" s="5">
        <v>1</v>
      </c>
      <c r="L274" s="5">
        <v>0</v>
      </c>
      <c r="M274" s="6">
        <v>0</v>
      </c>
      <c r="O274" s="3">
        <f>C274</f>
        <v>74.787229999999994</v>
      </c>
      <c r="P274" s="3"/>
      <c r="R274" s="3">
        <f t="shared" si="10"/>
        <v>0.238537</v>
      </c>
      <c r="S274" s="3">
        <f t="shared" si="11"/>
        <v>5.9115000000000001E-2</v>
      </c>
      <c r="U274" s="3">
        <f>I272-I274</f>
        <v>-81.738398000000018</v>
      </c>
      <c r="W274" s="2">
        <v>8</v>
      </c>
    </row>
    <row r="275" spans="1:23" x14ac:dyDescent="0.25">
      <c r="A275" s="23" t="s">
        <v>15</v>
      </c>
      <c r="B275" s="9">
        <v>11</v>
      </c>
      <c r="C275">
        <v>180</v>
      </c>
      <c r="D275">
        <v>0.5</v>
      </c>
      <c r="E275" s="5">
        <v>0</v>
      </c>
      <c r="F275">
        <v>3.7965960000000001</v>
      </c>
      <c r="G275">
        <v>1.2896639999999999</v>
      </c>
      <c r="H275" s="5">
        <v>1</v>
      </c>
      <c r="I275">
        <v>470.46082100000001</v>
      </c>
      <c r="J275">
        <v>0.51289099999999999</v>
      </c>
      <c r="K275" s="5">
        <v>1</v>
      </c>
      <c r="L275" s="5">
        <v>0</v>
      </c>
      <c r="M275" s="5">
        <v>0</v>
      </c>
      <c r="O275">
        <f>180-C275</f>
        <v>0</v>
      </c>
      <c r="R275">
        <f t="shared" si="10"/>
        <v>3.7965960000000001</v>
      </c>
      <c r="S275">
        <f t="shared" si="11"/>
        <v>1.2896639999999999</v>
      </c>
      <c r="U275">
        <f>I273-I275</f>
        <v>22.159312999999997</v>
      </c>
      <c r="W275" t="s">
        <v>74</v>
      </c>
    </row>
    <row r="276" spans="1:23" ht="14.4" thickBot="1" x14ac:dyDescent="0.3">
      <c r="A276" s="24" t="s">
        <v>15</v>
      </c>
      <c r="B276" s="10">
        <v>11</v>
      </c>
      <c r="C276" s="3">
        <v>88.048261999999994</v>
      </c>
      <c r="D276" s="3">
        <v>0.24457899999999999</v>
      </c>
      <c r="E276" s="5">
        <v>1</v>
      </c>
      <c r="F276" s="3">
        <v>-0.85273100000000002</v>
      </c>
      <c r="G276" s="3">
        <v>-0.28966399999999998</v>
      </c>
      <c r="H276" s="5">
        <v>0</v>
      </c>
      <c r="I276" s="3">
        <v>446.81187899999998</v>
      </c>
      <c r="J276" s="3">
        <v>0.48710900000000001</v>
      </c>
      <c r="K276" s="5">
        <v>0</v>
      </c>
      <c r="L276" s="5">
        <v>0</v>
      </c>
      <c r="M276" s="6">
        <v>1</v>
      </c>
      <c r="O276" s="3">
        <f>C276</f>
        <v>88.048261999999994</v>
      </c>
      <c r="P276" s="3"/>
      <c r="R276" s="3">
        <f t="shared" si="10"/>
        <v>0.85273100000000002</v>
      </c>
      <c r="S276" s="3">
        <f t="shared" si="11"/>
        <v>0.28966399999999998</v>
      </c>
      <c r="U276" s="3">
        <f>I273-I276</f>
        <v>45.808255000000031</v>
      </c>
      <c r="W276" s="2">
        <f>AVERAGE(E249,E253,E255,E258,E260,E261,E263,E265,E267,E272,E273,E276,E278,E280,E281,E283,E286,E288,E290,E294,E295)</f>
        <v>0.52380952380952384</v>
      </c>
    </row>
    <row r="277" spans="1:23" x14ac:dyDescent="0.25">
      <c r="A277" s="23" t="s">
        <v>15</v>
      </c>
      <c r="B277" s="9">
        <v>12</v>
      </c>
      <c r="C277">
        <v>89.914835999999994</v>
      </c>
      <c r="D277">
        <v>0.24976300000000001</v>
      </c>
      <c r="E277" s="5">
        <v>1</v>
      </c>
      <c r="F277">
        <v>-3.2539829999999998</v>
      </c>
      <c r="G277">
        <v>0.94676199999999999</v>
      </c>
      <c r="H277" s="5">
        <v>1</v>
      </c>
      <c r="I277">
        <v>497.53719000000001</v>
      </c>
      <c r="J277">
        <v>0.53931799999999996</v>
      </c>
      <c r="K277" s="5">
        <v>1</v>
      </c>
      <c r="L277" s="5">
        <v>0</v>
      </c>
      <c r="M277" s="5">
        <v>0</v>
      </c>
      <c r="O277">
        <f>180-C277</f>
        <v>90.085164000000006</v>
      </c>
      <c r="R277">
        <f t="shared" si="10"/>
        <v>3.2539829999999998</v>
      </c>
      <c r="S277">
        <f t="shared" si="11"/>
        <v>0.94676199999999999</v>
      </c>
      <c r="U277">
        <f>I276-I277</f>
        <v>-50.725311000000033</v>
      </c>
      <c r="W277" t="s">
        <v>75</v>
      </c>
    </row>
    <row r="278" spans="1:23" ht="14.4" thickBot="1" x14ac:dyDescent="0.3">
      <c r="A278" s="24" t="s">
        <v>15</v>
      </c>
      <c r="B278" s="10">
        <v>12</v>
      </c>
      <c r="C278" s="3">
        <v>0.66975399999999996</v>
      </c>
      <c r="D278" s="3">
        <v>1.8600000000000001E-3</v>
      </c>
      <c r="E278" s="5">
        <v>0</v>
      </c>
      <c r="F278" s="3">
        <v>-0.182977</v>
      </c>
      <c r="G278" s="3">
        <v>5.3238000000000001E-2</v>
      </c>
      <c r="H278" s="5">
        <v>0</v>
      </c>
      <c r="I278" s="3">
        <v>424.99282599999998</v>
      </c>
      <c r="J278" s="3">
        <v>0.46068199999999998</v>
      </c>
      <c r="K278" s="5">
        <v>0</v>
      </c>
      <c r="L278" s="5">
        <v>0</v>
      </c>
      <c r="M278" s="6">
        <v>1</v>
      </c>
      <c r="O278" s="3">
        <f>C278</f>
        <v>0.66975399999999996</v>
      </c>
      <c r="P278" s="3"/>
      <c r="R278" s="3">
        <f t="shared" si="10"/>
        <v>0.182977</v>
      </c>
      <c r="S278" s="3">
        <f t="shared" si="11"/>
        <v>5.3238000000000001E-2</v>
      </c>
      <c r="U278" s="3">
        <f>I276-I278</f>
        <v>21.819052999999997</v>
      </c>
      <c r="W278" s="2">
        <f>AVERAGE(H249,H253,H255,H258,H260,H261,H263,H265,H267,H272,H273,H276,H278,H280,H281,H283,H286,H288,H290,H294,H295)</f>
        <v>0.7142857142857143</v>
      </c>
    </row>
    <row r="279" spans="1:23" x14ac:dyDescent="0.25">
      <c r="A279" s="23" t="s">
        <v>15</v>
      </c>
      <c r="B279" s="9">
        <v>13</v>
      </c>
      <c r="C279">
        <v>91.371530000000007</v>
      </c>
      <c r="D279">
        <v>0.25380999999999998</v>
      </c>
      <c r="E279" s="5">
        <v>1</v>
      </c>
      <c r="F279">
        <v>-3.167316</v>
      </c>
      <c r="G279">
        <v>1</v>
      </c>
      <c r="H279" s="5">
        <v>1</v>
      </c>
      <c r="I279">
        <v>482.79512099999999</v>
      </c>
      <c r="J279">
        <v>0.54392499999999999</v>
      </c>
      <c r="K279" s="5">
        <v>1</v>
      </c>
      <c r="L279" s="5">
        <v>0</v>
      </c>
      <c r="M279" s="5">
        <v>0</v>
      </c>
      <c r="O279">
        <f>C279</f>
        <v>91.371530000000007</v>
      </c>
      <c r="R279">
        <f t="shared" si="10"/>
        <v>3.167316</v>
      </c>
      <c r="S279">
        <f t="shared" si="11"/>
        <v>1</v>
      </c>
      <c r="U279">
        <f>I278-I279</f>
        <v>-57.802295000000015</v>
      </c>
      <c r="W279" t="s">
        <v>76</v>
      </c>
    </row>
    <row r="280" spans="1:23" ht="14.4" thickBot="1" x14ac:dyDescent="0.3">
      <c r="A280" s="24" t="s">
        <v>15</v>
      </c>
      <c r="B280" s="10">
        <v>13</v>
      </c>
      <c r="C280" s="3">
        <v>0.182977</v>
      </c>
      <c r="D280" s="3">
        <v>5.0799999999999999E-4</v>
      </c>
      <c r="E280" s="5">
        <v>0</v>
      </c>
      <c r="F280" s="3">
        <v>0</v>
      </c>
      <c r="G280" s="3">
        <v>0</v>
      </c>
      <c r="H280" s="5">
        <v>0</v>
      </c>
      <c r="I280" s="3">
        <v>404.81897700000002</v>
      </c>
      <c r="J280" s="3">
        <v>0.45607500000000001</v>
      </c>
      <c r="K280" s="5">
        <v>0</v>
      </c>
      <c r="L280" s="5">
        <v>0</v>
      </c>
      <c r="M280" s="6">
        <v>1</v>
      </c>
      <c r="O280" s="3">
        <f>C280</f>
        <v>0.182977</v>
      </c>
      <c r="P280" s="3"/>
      <c r="R280" s="3">
        <f t="shared" si="10"/>
        <v>0</v>
      </c>
      <c r="S280" s="3">
        <f t="shared" si="11"/>
        <v>0</v>
      </c>
      <c r="U280" s="3">
        <f>I278-I280</f>
        <v>20.173848999999962</v>
      </c>
      <c r="W280" s="2">
        <f>AVERAGE(K249,K253,K255,K258,K260,K261,K263,K265,K267,K272,K273,K276,K278,K280,K281,K283,K286,K288,K290,K294,K295)</f>
        <v>0.14285714285714285</v>
      </c>
    </row>
    <row r="281" spans="1:23" x14ac:dyDescent="0.25">
      <c r="A281" s="23" t="s">
        <v>15</v>
      </c>
      <c r="B281" s="9">
        <v>14</v>
      </c>
      <c r="C281">
        <v>95.714329000000006</v>
      </c>
      <c r="D281">
        <v>0.26587300000000003</v>
      </c>
      <c r="E281" s="5">
        <v>1</v>
      </c>
      <c r="F281">
        <v>0</v>
      </c>
      <c r="G281">
        <v>0</v>
      </c>
      <c r="H281" s="5">
        <v>0</v>
      </c>
      <c r="I281">
        <v>404.81897700000002</v>
      </c>
      <c r="J281">
        <v>0.46732099999999999</v>
      </c>
      <c r="K281" s="5">
        <v>0</v>
      </c>
      <c r="L281" s="5">
        <v>0</v>
      </c>
      <c r="M281" s="5">
        <v>1</v>
      </c>
      <c r="O281" s="5">
        <f>C281</f>
        <v>95.714329000000006</v>
      </c>
      <c r="R281">
        <f t="shared" si="10"/>
        <v>0</v>
      </c>
      <c r="S281">
        <f t="shared" si="11"/>
        <v>0</v>
      </c>
      <c r="U281">
        <f>I280-I281</f>
        <v>0</v>
      </c>
    </row>
    <row r="282" spans="1:23" x14ac:dyDescent="0.25">
      <c r="A282" s="24" t="s">
        <v>15</v>
      </c>
      <c r="B282" s="10">
        <v>14</v>
      </c>
      <c r="C282" s="3">
        <v>95.700224000000006</v>
      </c>
      <c r="D282" s="3">
        <v>0.26583400000000001</v>
      </c>
      <c r="E282" s="5">
        <v>0</v>
      </c>
      <c r="F282" s="3">
        <v>-4.0198150000000004</v>
      </c>
      <c r="G282" s="3">
        <v>1</v>
      </c>
      <c r="H282" s="5">
        <v>1</v>
      </c>
      <c r="I282" s="3">
        <v>461.43511699999999</v>
      </c>
      <c r="J282" s="3">
        <v>0.53267900000000001</v>
      </c>
      <c r="K282" s="5">
        <v>1</v>
      </c>
      <c r="L282" s="5">
        <v>0</v>
      </c>
      <c r="M282" s="6">
        <v>0</v>
      </c>
      <c r="O282" s="3">
        <f>180-C282</f>
        <v>84.299775999999994</v>
      </c>
      <c r="P282" s="3"/>
      <c r="R282" s="3">
        <f t="shared" si="10"/>
        <v>4.0198150000000004</v>
      </c>
      <c r="S282" s="3">
        <f t="shared" si="11"/>
        <v>1</v>
      </c>
      <c r="U282" s="3">
        <f>I280-I282</f>
        <v>-56.616139999999973</v>
      </c>
    </row>
    <row r="283" spans="1:23" x14ac:dyDescent="0.25">
      <c r="A283" s="23" t="s">
        <v>15</v>
      </c>
      <c r="B283" s="9">
        <v>15</v>
      </c>
      <c r="C283">
        <v>91.881863999999993</v>
      </c>
      <c r="D283">
        <v>0.25522699999999998</v>
      </c>
      <c r="E283" s="5">
        <v>1</v>
      </c>
      <c r="F283">
        <v>2.6183040000000002</v>
      </c>
      <c r="G283">
        <v>-0.80096000000000001</v>
      </c>
      <c r="H283" s="5">
        <v>0</v>
      </c>
      <c r="I283">
        <v>297.09636899999998</v>
      </c>
      <c r="J283">
        <v>0.47943599999999997</v>
      </c>
      <c r="K283" s="5">
        <v>0</v>
      </c>
      <c r="L283" s="5">
        <v>0</v>
      </c>
      <c r="M283" s="5">
        <v>1</v>
      </c>
      <c r="O283" s="5">
        <f>C283</f>
        <v>91.881863999999993</v>
      </c>
      <c r="R283">
        <f t="shared" si="10"/>
        <v>2.6183040000000002</v>
      </c>
      <c r="S283">
        <f t="shared" si="11"/>
        <v>0.80096000000000001</v>
      </c>
      <c r="U283">
        <f>I281-I283</f>
        <v>107.72260800000004</v>
      </c>
    </row>
    <row r="284" spans="1:23" x14ac:dyDescent="0.25">
      <c r="A284" s="24" t="s">
        <v>15</v>
      </c>
      <c r="B284" s="10">
        <v>15</v>
      </c>
      <c r="C284" s="3">
        <v>22.516549999999999</v>
      </c>
      <c r="D284" s="3">
        <v>6.2546000000000004E-2</v>
      </c>
      <c r="E284" s="5">
        <v>0</v>
      </c>
      <c r="F284" s="3">
        <v>-5.8872640000000001</v>
      </c>
      <c r="G284" s="3">
        <v>1.8009599999999999</v>
      </c>
      <c r="H284" s="5">
        <v>1</v>
      </c>
      <c r="I284" s="3">
        <v>322.58229799999998</v>
      </c>
      <c r="J284" s="3">
        <v>0.52056400000000003</v>
      </c>
      <c r="K284" s="5">
        <v>1</v>
      </c>
      <c r="L284" s="5">
        <v>1</v>
      </c>
      <c r="M284" s="6">
        <v>0</v>
      </c>
      <c r="O284" s="3">
        <f>C284</f>
        <v>22.516549999999999</v>
      </c>
      <c r="P284" s="3"/>
      <c r="R284" s="3">
        <f t="shared" si="10"/>
        <v>5.8872640000000001</v>
      </c>
      <c r="S284" s="3">
        <f t="shared" si="11"/>
        <v>1.8009599999999999</v>
      </c>
      <c r="U284" s="3">
        <f>I281-I284</f>
        <v>82.236679000000038</v>
      </c>
    </row>
    <row r="285" spans="1:23" x14ac:dyDescent="0.25">
      <c r="A285" s="23" t="s">
        <v>15</v>
      </c>
      <c r="B285" s="9">
        <v>16</v>
      </c>
      <c r="C285">
        <v>177.75661199999999</v>
      </c>
      <c r="D285">
        <v>0.49376799999999998</v>
      </c>
      <c r="E285" s="5">
        <v>0</v>
      </c>
      <c r="F285">
        <v>4.0781090000000004</v>
      </c>
      <c r="G285">
        <v>3.469932</v>
      </c>
      <c r="H285" s="5">
        <v>1</v>
      </c>
      <c r="I285">
        <v>293.99509</v>
      </c>
      <c r="J285">
        <v>0.50469299999999995</v>
      </c>
      <c r="K285" s="5">
        <v>1</v>
      </c>
      <c r="L285" s="5">
        <v>0</v>
      </c>
      <c r="M285" s="5">
        <v>0</v>
      </c>
      <c r="O285" s="5">
        <f>180-C285</f>
        <v>2.2433880000000102</v>
      </c>
      <c r="R285">
        <f t="shared" si="10"/>
        <v>4.0781090000000004</v>
      </c>
      <c r="S285">
        <f t="shared" si="11"/>
        <v>3.469932</v>
      </c>
      <c r="U285">
        <f>I283-I285</f>
        <v>3.1012789999999768</v>
      </c>
    </row>
    <row r="286" spans="1:23" x14ac:dyDescent="0.25">
      <c r="A286" s="24" t="s">
        <v>15</v>
      </c>
      <c r="B286" s="10">
        <v>16</v>
      </c>
      <c r="C286" s="3">
        <v>109.569142</v>
      </c>
      <c r="D286" s="3">
        <v>0.30435899999999999</v>
      </c>
      <c r="E286" s="5">
        <v>1</v>
      </c>
      <c r="F286" s="3">
        <v>-2.902838</v>
      </c>
      <c r="G286" s="3">
        <v>-2.469932</v>
      </c>
      <c r="H286" s="5">
        <v>0</v>
      </c>
      <c r="I286" s="3">
        <v>288.52771100000001</v>
      </c>
      <c r="J286" s="3">
        <v>0.495307</v>
      </c>
      <c r="K286" s="5">
        <v>0</v>
      </c>
      <c r="L286" s="5">
        <v>0</v>
      </c>
      <c r="M286" s="6">
        <v>1</v>
      </c>
      <c r="O286" s="3">
        <f>C286</f>
        <v>109.569142</v>
      </c>
      <c r="P286" s="3"/>
      <c r="R286" s="3">
        <f t="shared" si="10"/>
        <v>2.902838</v>
      </c>
      <c r="S286" s="3">
        <f t="shared" si="11"/>
        <v>2.469932</v>
      </c>
      <c r="U286" s="3">
        <f>I283-I286</f>
        <v>8.5686579999999708</v>
      </c>
    </row>
    <row r="287" spans="1:23" x14ac:dyDescent="0.25">
      <c r="A287" s="23" t="s">
        <v>15</v>
      </c>
      <c r="B287" s="9">
        <v>17</v>
      </c>
      <c r="C287">
        <v>122.049058</v>
      </c>
      <c r="D287">
        <v>0.33902500000000002</v>
      </c>
      <c r="E287" s="5">
        <v>1</v>
      </c>
      <c r="F287">
        <v>-5.0367800000000003</v>
      </c>
      <c r="G287">
        <v>1.0396319999999999</v>
      </c>
      <c r="H287" s="5">
        <v>1</v>
      </c>
      <c r="I287">
        <v>322.58229799999998</v>
      </c>
      <c r="J287">
        <v>0.57234399999999996</v>
      </c>
      <c r="K287" s="5">
        <v>1</v>
      </c>
      <c r="L287" s="5">
        <v>0</v>
      </c>
      <c r="M287" s="5">
        <v>0</v>
      </c>
      <c r="O287">
        <f>180-C287</f>
        <v>57.950941999999998</v>
      </c>
      <c r="R287">
        <f t="shared" si="10"/>
        <v>5.0367800000000003</v>
      </c>
      <c r="S287">
        <f t="shared" si="11"/>
        <v>1.0396319999999999</v>
      </c>
      <c r="U287">
        <f>I286-I287</f>
        <v>-34.05458699999997</v>
      </c>
    </row>
    <row r="288" spans="1:23" x14ac:dyDescent="0.25">
      <c r="A288" s="24" t="s">
        <v>15</v>
      </c>
      <c r="B288" s="10">
        <v>17</v>
      </c>
      <c r="C288" s="3">
        <v>3.094846</v>
      </c>
      <c r="D288" s="3">
        <v>8.5970000000000005E-3</v>
      </c>
      <c r="E288" s="5">
        <v>0</v>
      </c>
      <c r="F288" s="3">
        <v>0.19200700000000001</v>
      </c>
      <c r="G288" s="3">
        <v>-3.9632000000000001E-2</v>
      </c>
      <c r="H288" s="5">
        <v>0</v>
      </c>
      <c r="I288" s="3">
        <v>241.03397899999999</v>
      </c>
      <c r="J288" s="3">
        <v>0.42765599999999998</v>
      </c>
      <c r="K288" s="5">
        <v>0</v>
      </c>
      <c r="L288" s="5">
        <v>0</v>
      </c>
      <c r="M288" s="6">
        <v>1</v>
      </c>
      <c r="O288" s="3">
        <f>C288</f>
        <v>3.094846</v>
      </c>
      <c r="P288" s="3"/>
      <c r="R288" s="3">
        <f t="shared" si="10"/>
        <v>0.19200700000000001</v>
      </c>
      <c r="S288" s="3">
        <f t="shared" si="11"/>
        <v>3.9632000000000001E-2</v>
      </c>
      <c r="U288" s="3">
        <f>I286-I288</f>
        <v>47.493732000000023</v>
      </c>
    </row>
    <row r="289" spans="1:23" x14ac:dyDescent="0.25">
      <c r="A289" s="23" t="s">
        <v>15</v>
      </c>
      <c r="B289" s="9">
        <v>18</v>
      </c>
      <c r="C289">
        <v>21.787457</v>
      </c>
      <c r="D289">
        <v>6.0520999999999998E-2</v>
      </c>
      <c r="E289" s="5">
        <v>0</v>
      </c>
      <c r="F289">
        <v>1.503147</v>
      </c>
      <c r="G289">
        <v>0.30712499999999998</v>
      </c>
      <c r="H289" s="5">
        <v>0</v>
      </c>
      <c r="I289">
        <v>156.49763200000001</v>
      </c>
      <c r="J289">
        <v>0.28383599999999998</v>
      </c>
      <c r="K289" s="5">
        <v>1</v>
      </c>
      <c r="L289" s="5">
        <v>0</v>
      </c>
      <c r="M289" s="5">
        <v>0</v>
      </c>
      <c r="O289">
        <f>C289</f>
        <v>21.787457</v>
      </c>
      <c r="R289">
        <f t="shared" si="10"/>
        <v>1.503147</v>
      </c>
      <c r="S289">
        <f t="shared" si="11"/>
        <v>0.30712499999999998</v>
      </c>
      <c r="U289">
        <f>I288-I289</f>
        <v>84.536346999999978</v>
      </c>
    </row>
    <row r="290" spans="1:23" x14ac:dyDescent="0.25">
      <c r="A290" s="23" t="s">
        <v>15</v>
      </c>
      <c r="B290" s="9">
        <v>18</v>
      </c>
      <c r="C290">
        <v>83.018495000000001</v>
      </c>
      <c r="D290">
        <v>0.23060700000000001</v>
      </c>
      <c r="E290" s="5">
        <v>2</v>
      </c>
      <c r="F290">
        <v>10.614034999999999</v>
      </c>
      <c r="G290">
        <v>2.1686770000000002</v>
      </c>
      <c r="H290" s="5">
        <v>2</v>
      </c>
      <c r="I290">
        <v>141.74243999999999</v>
      </c>
      <c r="J290">
        <v>0.257075</v>
      </c>
      <c r="K290" s="5">
        <v>0</v>
      </c>
      <c r="L290" s="5">
        <v>1</v>
      </c>
      <c r="M290" s="5">
        <v>1</v>
      </c>
      <c r="O290">
        <f>180-C290</f>
        <v>96.981504999999999</v>
      </c>
      <c r="R290">
        <f t="shared" si="10"/>
        <v>10.614034999999999</v>
      </c>
      <c r="S290">
        <f t="shared" si="11"/>
        <v>2.1686770000000002</v>
      </c>
      <c r="U290">
        <f>I288-I290</f>
        <v>99.291539</v>
      </c>
    </row>
    <row r="291" spans="1:23" x14ac:dyDescent="0.25">
      <c r="A291" s="24" t="s">
        <v>15</v>
      </c>
      <c r="B291" s="10">
        <v>18</v>
      </c>
      <c r="C291" s="3">
        <v>66.277304000000001</v>
      </c>
      <c r="D291" s="3">
        <v>0.18410399999999999</v>
      </c>
      <c r="E291" s="5">
        <v>1</v>
      </c>
      <c r="F291" s="3">
        <v>-7.2229369999999999</v>
      </c>
      <c r="G291" s="3">
        <v>-1.4758020000000001</v>
      </c>
      <c r="H291" s="5">
        <v>1</v>
      </c>
      <c r="I291" s="3">
        <v>253.12644399999999</v>
      </c>
      <c r="J291" s="3">
        <v>0.45908900000000002</v>
      </c>
      <c r="K291" s="5">
        <v>2</v>
      </c>
      <c r="L291" s="5">
        <v>1</v>
      </c>
      <c r="M291" s="6">
        <v>0</v>
      </c>
      <c r="O291" s="3">
        <f>C291</f>
        <v>66.277304000000001</v>
      </c>
      <c r="P291" s="3"/>
      <c r="R291" s="3">
        <f t="shared" si="10"/>
        <v>7.2229369999999999</v>
      </c>
      <c r="S291" s="3">
        <f t="shared" si="11"/>
        <v>1.4758020000000001</v>
      </c>
      <c r="U291" s="3">
        <f>I288-I291</f>
        <v>-12.092465000000004</v>
      </c>
    </row>
    <row r="292" spans="1:23" x14ac:dyDescent="0.25">
      <c r="A292" s="23" t="s">
        <v>15</v>
      </c>
      <c r="B292" s="9">
        <v>19</v>
      </c>
      <c r="C292">
        <v>1.908123</v>
      </c>
      <c r="D292">
        <v>5.3E-3</v>
      </c>
      <c r="E292" s="5">
        <v>0</v>
      </c>
      <c r="F292">
        <v>8.7059119999999997</v>
      </c>
      <c r="G292">
        <v>1.206782</v>
      </c>
      <c r="H292" s="5">
        <v>2</v>
      </c>
      <c r="I292">
        <v>130.233046</v>
      </c>
      <c r="J292">
        <v>0.27900900000000001</v>
      </c>
      <c r="K292" s="5">
        <v>1</v>
      </c>
      <c r="L292" s="5">
        <v>0</v>
      </c>
      <c r="M292" s="5">
        <v>0</v>
      </c>
      <c r="O292">
        <f>C292</f>
        <v>1.908123</v>
      </c>
      <c r="R292">
        <f t="shared" si="10"/>
        <v>8.7059119999999997</v>
      </c>
      <c r="S292">
        <f t="shared" si="11"/>
        <v>1.206782</v>
      </c>
      <c r="U292">
        <f>I290-I292</f>
        <v>11.509393999999986</v>
      </c>
    </row>
    <row r="293" spans="1:23" x14ac:dyDescent="0.25">
      <c r="A293" s="23" t="s">
        <v>15</v>
      </c>
      <c r="B293" s="9">
        <v>19</v>
      </c>
      <c r="C293">
        <v>94.488615999999993</v>
      </c>
      <c r="D293">
        <v>0.26246799999999998</v>
      </c>
      <c r="E293" s="5">
        <v>2</v>
      </c>
      <c r="F293">
        <v>-0.47962700000000003</v>
      </c>
      <c r="G293">
        <v>-6.6484000000000001E-2</v>
      </c>
      <c r="H293" s="5">
        <v>0</v>
      </c>
      <c r="I293">
        <v>228.920659</v>
      </c>
      <c r="J293">
        <v>0.49043599999999998</v>
      </c>
      <c r="K293" s="5">
        <v>2</v>
      </c>
      <c r="L293" s="5">
        <v>0</v>
      </c>
      <c r="M293" s="5">
        <v>0</v>
      </c>
      <c r="O293">
        <f>C293</f>
        <v>94.488615999999993</v>
      </c>
      <c r="R293">
        <f t="shared" si="10"/>
        <v>0.47962700000000003</v>
      </c>
      <c r="S293">
        <f t="shared" si="11"/>
        <v>6.6484000000000001E-2</v>
      </c>
      <c r="U293">
        <f>I290-I293</f>
        <v>-87.178219000000013</v>
      </c>
    </row>
    <row r="294" spans="1:23" x14ac:dyDescent="0.25">
      <c r="A294" s="24" t="s">
        <v>15</v>
      </c>
      <c r="B294" s="10">
        <v>19</v>
      </c>
      <c r="C294" s="3">
        <v>94.212529000000004</v>
      </c>
      <c r="D294" s="3">
        <v>0.26170100000000002</v>
      </c>
      <c r="E294" s="5">
        <v>1</v>
      </c>
      <c r="F294" s="3">
        <v>-1.0121329999999999</v>
      </c>
      <c r="G294" s="3">
        <v>-0.14029800000000001</v>
      </c>
      <c r="H294" s="5">
        <v>1</v>
      </c>
      <c r="I294" s="3">
        <v>107.616277</v>
      </c>
      <c r="J294" s="3">
        <v>0.23055500000000001</v>
      </c>
      <c r="K294" s="5">
        <v>0</v>
      </c>
      <c r="L294" s="5">
        <v>0</v>
      </c>
      <c r="M294" s="6">
        <v>1</v>
      </c>
      <c r="O294" s="3">
        <f>180-C294</f>
        <v>85.787470999999996</v>
      </c>
      <c r="P294" s="3"/>
      <c r="R294" s="3">
        <f t="shared" si="10"/>
        <v>1.0121329999999999</v>
      </c>
      <c r="S294" s="3">
        <f t="shared" si="11"/>
        <v>0.14029800000000001</v>
      </c>
      <c r="U294" s="3">
        <f>I290-I294</f>
        <v>34.126162999999991</v>
      </c>
    </row>
    <row r="295" spans="1:23" x14ac:dyDescent="0.25">
      <c r="A295" s="23" t="s">
        <v>15</v>
      </c>
      <c r="B295" s="9">
        <v>20</v>
      </c>
      <c r="C295">
        <v>131.41265899999999</v>
      </c>
      <c r="D295">
        <v>0.365035</v>
      </c>
      <c r="E295" s="5">
        <v>0</v>
      </c>
      <c r="F295">
        <v>4.2172619999999998</v>
      </c>
      <c r="G295">
        <v>-1.8967449999999999</v>
      </c>
      <c r="H295" s="5">
        <v>1</v>
      </c>
      <c r="I295">
        <v>0</v>
      </c>
      <c r="J295">
        <v>0</v>
      </c>
      <c r="K295" s="5">
        <v>0</v>
      </c>
      <c r="L295" s="5">
        <v>0</v>
      </c>
      <c r="M295" s="5">
        <v>1</v>
      </c>
      <c r="O295">
        <f>180-C295</f>
        <v>48.587341000000009</v>
      </c>
      <c r="R295">
        <f t="shared" si="10"/>
        <v>4.2172619999999998</v>
      </c>
      <c r="S295">
        <f t="shared" si="11"/>
        <v>1.8967449999999999</v>
      </c>
      <c r="U295">
        <f>I294-I295</f>
        <v>107.616277</v>
      </c>
    </row>
    <row r="296" spans="1:23" ht="14.4" thickBot="1" x14ac:dyDescent="0.3">
      <c r="A296" s="26" t="s">
        <v>15</v>
      </c>
      <c r="B296" s="8">
        <v>20</v>
      </c>
      <c r="C296" s="2">
        <v>53.560907999999998</v>
      </c>
      <c r="D296" s="2">
        <v>0.14878</v>
      </c>
      <c r="E296" s="5">
        <v>1</v>
      </c>
      <c r="F296" s="2">
        <v>-6.4406829999999999</v>
      </c>
      <c r="G296" s="2">
        <v>2.8967450000000001</v>
      </c>
      <c r="H296" s="5">
        <v>0</v>
      </c>
      <c r="I296" s="2">
        <v>131.37076400000001</v>
      </c>
      <c r="J296" s="2">
        <v>1</v>
      </c>
      <c r="K296" s="5">
        <v>1</v>
      </c>
      <c r="L296" s="5">
        <v>1</v>
      </c>
      <c r="M296" s="2">
        <v>0</v>
      </c>
      <c r="O296" s="2">
        <f>C296</f>
        <v>53.560907999999998</v>
      </c>
      <c r="P296" s="2"/>
      <c r="R296" s="2">
        <f t="shared" si="10"/>
        <v>6.4406829999999999</v>
      </c>
      <c r="S296" s="2">
        <f t="shared" si="11"/>
        <v>2.8967450000000001</v>
      </c>
      <c r="U296" s="2">
        <f>I294-I296</f>
        <v>-23.754487000000012</v>
      </c>
      <c r="W296" s="2"/>
    </row>
    <row r="297" spans="1:23" x14ac:dyDescent="0.25">
      <c r="A297" s="23" t="s">
        <v>16</v>
      </c>
      <c r="B297" s="9">
        <v>0</v>
      </c>
      <c r="C297">
        <v>81.096354000000005</v>
      </c>
      <c r="D297">
        <v>0.225268</v>
      </c>
      <c r="E297" s="5">
        <v>1</v>
      </c>
      <c r="F297">
        <v>0.66438299999999995</v>
      </c>
      <c r="G297">
        <v>0.11580799999999999</v>
      </c>
      <c r="H297" s="5">
        <v>0</v>
      </c>
      <c r="I297">
        <v>906.01419299999998</v>
      </c>
      <c r="J297">
        <v>0.49230099999999999</v>
      </c>
      <c r="K297" s="5">
        <v>0</v>
      </c>
      <c r="L297" s="5">
        <v>0</v>
      </c>
      <c r="M297" s="5">
        <v>1</v>
      </c>
      <c r="O297">
        <f>180-C297</f>
        <v>98.903645999999995</v>
      </c>
      <c r="R297">
        <f t="shared" si="10"/>
        <v>0.66438299999999995</v>
      </c>
      <c r="S297">
        <f t="shared" si="11"/>
        <v>0.11580799999999999</v>
      </c>
      <c r="U297">
        <f>W298-I297</f>
        <v>78.572757000000024</v>
      </c>
      <c r="W297" s="5" t="s">
        <v>53</v>
      </c>
    </row>
    <row r="298" spans="1:23" ht="14.4" thickBot="1" x14ac:dyDescent="0.3">
      <c r="A298" s="24" t="s">
        <v>16</v>
      </c>
      <c r="B298" s="10">
        <v>0</v>
      </c>
      <c r="C298" s="3">
        <v>0.52467699999999995</v>
      </c>
      <c r="D298" s="3">
        <v>1.457E-3</v>
      </c>
      <c r="E298" s="5">
        <v>0</v>
      </c>
      <c r="F298" s="3">
        <v>5.0725550000000004</v>
      </c>
      <c r="G298" s="3">
        <v>0.88419199999999998</v>
      </c>
      <c r="H298" s="5">
        <v>1</v>
      </c>
      <c r="I298" s="3">
        <v>934.35075800000004</v>
      </c>
      <c r="J298" s="3">
        <v>0.50769900000000001</v>
      </c>
      <c r="K298" s="5">
        <v>1</v>
      </c>
      <c r="L298" s="5">
        <v>0</v>
      </c>
      <c r="M298" s="6">
        <v>0</v>
      </c>
      <c r="O298" s="3">
        <f>C298</f>
        <v>0.52467699999999995</v>
      </c>
      <c r="P298" s="3"/>
      <c r="R298" s="3">
        <f t="shared" si="10"/>
        <v>5.0725550000000004</v>
      </c>
      <c r="S298" s="3">
        <f t="shared" si="11"/>
        <v>0.88419199999999998</v>
      </c>
      <c r="U298" s="3">
        <f>W298-I298</f>
        <v>50.23619199999996</v>
      </c>
      <c r="W298" s="2">
        <v>984.58695</v>
      </c>
    </row>
    <row r="299" spans="1:23" x14ac:dyDescent="0.25">
      <c r="A299" s="23" t="s">
        <v>16</v>
      </c>
      <c r="B299" s="9">
        <v>1</v>
      </c>
      <c r="C299">
        <v>78.530996999999999</v>
      </c>
      <c r="D299">
        <v>0.218142</v>
      </c>
      <c r="E299" s="5">
        <v>2</v>
      </c>
      <c r="F299">
        <v>-5.8596589999999997</v>
      </c>
      <c r="G299">
        <v>1.5701989999999999</v>
      </c>
      <c r="H299" s="5">
        <v>1</v>
      </c>
      <c r="I299">
        <v>965.93768599999999</v>
      </c>
      <c r="J299">
        <v>0.36188100000000001</v>
      </c>
      <c r="K299" s="5">
        <v>2</v>
      </c>
      <c r="L299" s="5">
        <v>0</v>
      </c>
      <c r="M299" s="5">
        <v>0</v>
      </c>
      <c r="O299">
        <f>180-C299</f>
        <v>101.469003</v>
      </c>
      <c r="R299">
        <f t="shared" si="10"/>
        <v>5.8596589999999997</v>
      </c>
      <c r="S299">
        <f t="shared" si="11"/>
        <v>1.5701989999999999</v>
      </c>
      <c r="U299">
        <f>I297-I299</f>
        <v>-59.923493000000008</v>
      </c>
      <c r="W299" s="56" t="s">
        <v>54</v>
      </c>
    </row>
    <row r="300" spans="1:23" ht="14.4" thickBot="1" x14ac:dyDescent="0.3">
      <c r="A300" s="23" t="s">
        <v>16</v>
      </c>
      <c r="B300" s="9">
        <v>1</v>
      </c>
      <c r="C300">
        <v>177.57391000000001</v>
      </c>
      <c r="D300">
        <v>0.49326100000000001</v>
      </c>
      <c r="E300" s="5">
        <v>0</v>
      </c>
      <c r="F300">
        <v>-1.7617069999999999</v>
      </c>
      <c r="G300">
        <v>0.47208</v>
      </c>
      <c r="H300" s="5">
        <v>0</v>
      </c>
      <c r="I300">
        <v>845.83023800000001</v>
      </c>
      <c r="J300">
        <v>0.316884</v>
      </c>
      <c r="K300" s="5">
        <v>0</v>
      </c>
      <c r="L300" s="5">
        <v>0</v>
      </c>
      <c r="M300" s="5">
        <v>0</v>
      </c>
      <c r="O300">
        <f>180-C300</f>
        <v>2.4260899999999879</v>
      </c>
      <c r="R300">
        <f t="shared" si="10"/>
        <v>1.7617069999999999</v>
      </c>
      <c r="S300">
        <f t="shared" si="11"/>
        <v>0.47208</v>
      </c>
      <c r="U300">
        <f>I297-I300</f>
        <v>60.183954999999969</v>
      </c>
      <c r="W300" s="2">
        <v>1417.1423070000001</v>
      </c>
    </row>
    <row r="301" spans="1:23" x14ac:dyDescent="0.25">
      <c r="A301" s="24" t="s">
        <v>16</v>
      </c>
      <c r="B301" s="10">
        <v>1</v>
      </c>
      <c r="C301" s="3">
        <v>101.470342</v>
      </c>
      <c r="D301" s="3">
        <v>0.281862</v>
      </c>
      <c r="E301" s="5">
        <v>1</v>
      </c>
      <c r="F301" s="3">
        <v>3.8895719999999998</v>
      </c>
      <c r="G301" s="3">
        <v>-1.042279</v>
      </c>
      <c r="H301" s="5">
        <v>2</v>
      </c>
      <c r="I301" s="3">
        <v>857.44229900000005</v>
      </c>
      <c r="J301" s="3">
        <v>0.32123400000000002</v>
      </c>
      <c r="K301" s="5">
        <v>1</v>
      </c>
      <c r="L301" s="5">
        <v>0</v>
      </c>
      <c r="M301" s="6">
        <v>1</v>
      </c>
      <c r="O301" s="3">
        <f>180-C301</f>
        <v>78.529657999999998</v>
      </c>
      <c r="P301" s="3"/>
      <c r="R301" s="3">
        <f t="shared" si="10"/>
        <v>3.8895719999999998</v>
      </c>
      <c r="S301" s="3">
        <f t="shared" si="11"/>
        <v>1.042279</v>
      </c>
      <c r="U301" s="3">
        <f>I297-I301</f>
        <v>48.571893999999929</v>
      </c>
      <c r="W301" t="s">
        <v>56</v>
      </c>
    </row>
    <row r="302" spans="1:23" ht="14.4" thickBot="1" x14ac:dyDescent="0.3">
      <c r="A302" s="23" t="s">
        <v>16</v>
      </c>
      <c r="B302" s="9">
        <v>2</v>
      </c>
      <c r="C302">
        <v>95.425432999999998</v>
      </c>
      <c r="D302">
        <v>0.265071</v>
      </c>
      <c r="E302" s="5">
        <v>2</v>
      </c>
      <c r="F302">
        <v>-3.5763340000000001</v>
      </c>
      <c r="G302">
        <v>15.170317000000001</v>
      </c>
      <c r="H302" s="5">
        <v>1</v>
      </c>
      <c r="I302">
        <v>857.44229900000005</v>
      </c>
      <c r="J302">
        <v>0.34357700000000002</v>
      </c>
      <c r="K302" s="5">
        <v>2</v>
      </c>
      <c r="L302" s="5">
        <v>0</v>
      </c>
      <c r="M302" s="5">
        <v>0</v>
      </c>
      <c r="O302" s="5">
        <f>C302</f>
        <v>95.425432999999998</v>
      </c>
      <c r="R302">
        <f t="shared" si="10"/>
        <v>3.5763340000000001</v>
      </c>
      <c r="S302">
        <f t="shared" si="11"/>
        <v>15.170317000000001</v>
      </c>
      <c r="U302">
        <f>I301-I302</f>
        <v>0</v>
      </c>
      <c r="W302" s="2"/>
    </row>
    <row r="303" spans="1:23" x14ac:dyDescent="0.25">
      <c r="A303" s="23" t="s">
        <v>16</v>
      </c>
      <c r="B303" s="9">
        <v>2</v>
      </c>
      <c r="C303">
        <v>178.83574300000001</v>
      </c>
      <c r="D303">
        <v>0.49676599999999999</v>
      </c>
      <c r="E303" s="5">
        <v>0</v>
      </c>
      <c r="F303">
        <v>5.0538290000000003</v>
      </c>
      <c r="G303">
        <v>-21.437646000000001</v>
      </c>
      <c r="H303" s="5">
        <v>2</v>
      </c>
      <c r="I303">
        <v>801.05823299999997</v>
      </c>
      <c r="J303">
        <v>0.32098399999999999</v>
      </c>
      <c r="K303" s="5">
        <v>0</v>
      </c>
      <c r="L303" s="5">
        <v>0</v>
      </c>
      <c r="M303" s="5">
        <v>1</v>
      </c>
      <c r="O303">
        <f>180-C303</f>
        <v>1.1642569999999921</v>
      </c>
      <c r="R303">
        <f t="shared" si="10"/>
        <v>5.0538290000000003</v>
      </c>
      <c r="S303">
        <f t="shared" si="11"/>
        <v>21.437646000000001</v>
      </c>
      <c r="U303">
        <f>I301-I303</f>
        <v>56.384066000000075</v>
      </c>
      <c r="W303" t="s">
        <v>57</v>
      </c>
    </row>
    <row r="304" spans="1:23" ht="14.4" thickBot="1" x14ac:dyDescent="0.3">
      <c r="A304" s="24" t="s">
        <v>16</v>
      </c>
      <c r="B304" s="10">
        <v>2</v>
      </c>
      <c r="C304" s="3">
        <v>95.385687000000004</v>
      </c>
      <c r="D304" s="3">
        <v>0.26495999999999997</v>
      </c>
      <c r="E304" s="5">
        <v>1</v>
      </c>
      <c r="F304" s="3">
        <v>-1.7132400000000001</v>
      </c>
      <c r="G304" s="3">
        <v>7.2673290000000001</v>
      </c>
      <c r="H304" s="5">
        <v>0</v>
      </c>
      <c r="I304" s="3">
        <v>837.13282900000002</v>
      </c>
      <c r="J304" s="3">
        <v>0.33543899999999999</v>
      </c>
      <c r="K304" s="5">
        <v>1</v>
      </c>
      <c r="L304" s="5">
        <v>0</v>
      </c>
      <c r="M304" s="6">
        <v>0</v>
      </c>
      <c r="O304" s="3">
        <f>180-C304</f>
        <v>84.614312999999996</v>
      </c>
      <c r="P304" s="3"/>
      <c r="R304" s="3">
        <f t="shared" si="10"/>
        <v>1.7132400000000001</v>
      </c>
      <c r="S304" s="3">
        <f t="shared" si="11"/>
        <v>7.2673290000000001</v>
      </c>
      <c r="U304" s="3">
        <f>I301-I304</f>
        <v>20.309470000000033</v>
      </c>
      <c r="W304" s="2">
        <f>SUM(F297,F301,F303,F306,F308,F309,F311,F313,F315,F320,F321,F323,F326,F328,F329,F333,F334,F336,F339,F341)</f>
        <v>43.046406999999995</v>
      </c>
    </row>
    <row r="305" spans="1:23" x14ac:dyDescent="0.25">
      <c r="A305" s="23" t="s">
        <v>16</v>
      </c>
      <c r="B305" s="9">
        <v>3</v>
      </c>
      <c r="C305">
        <v>83.275009999999995</v>
      </c>
      <c r="D305">
        <v>0.231319</v>
      </c>
      <c r="E305" s="5">
        <v>1</v>
      </c>
      <c r="F305">
        <v>0.56377699999999997</v>
      </c>
      <c r="G305">
        <v>-0.29725099999999999</v>
      </c>
      <c r="H305" s="5">
        <v>0</v>
      </c>
      <c r="I305">
        <v>835.28867300000002</v>
      </c>
      <c r="J305">
        <v>0.510459</v>
      </c>
      <c r="K305" s="5">
        <v>1</v>
      </c>
      <c r="L305" s="5">
        <v>0</v>
      </c>
      <c r="M305" s="5">
        <v>0</v>
      </c>
      <c r="O305" s="5">
        <f>180-C305</f>
        <v>96.724990000000005</v>
      </c>
      <c r="R305">
        <f t="shared" si="10"/>
        <v>0.56377699999999997</v>
      </c>
      <c r="S305">
        <f t="shared" si="11"/>
        <v>0.29725099999999999</v>
      </c>
      <c r="U305">
        <f>I303-I305</f>
        <v>-34.230440000000044</v>
      </c>
      <c r="W305" t="s">
        <v>64</v>
      </c>
    </row>
    <row r="306" spans="1:23" ht="14.4" thickBot="1" x14ac:dyDescent="0.3">
      <c r="A306" s="24" t="s">
        <v>16</v>
      </c>
      <c r="B306" s="10">
        <v>3</v>
      </c>
      <c r="C306" s="3">
        <v>83.371604000000005</v>
      </c>
      <c r="D306" s="3">
        <v>0.23158799999999999</v>
      </c>
      <c r="E306" s="5">
        <v>0</v>
      </c>
      <c r="F306" s="3">
        <v>-2.4604149999999998</v>
      </c>
      <c r="G306" s="3">
        <v>1.2972509999999999</v>
      </c>
      <c r="H306" s="5">
        <v>1</v>
      </c>
      <c r="I306" s="3">
        <v>801.05823299999997</v>
      </c>
      <c r="J306" s="3">
        <v>0.489541</v>
      </c>
      <c r="K306" s="5">
        <v>0</v>
      </c>
      <c r="L306" s="5">
        <v>0</v>
      </c>
      <c r="M306" s="6">
        <v>1</v>
      </c>
      <c r="O306" s="3">
        <f>C306</f>
        <v>83.371604000000005</v>
      </c>
      <c r="P306" s="3"/>
      <c r="R306" s="3">
        <f t="shared" si="10"/>
        <v>2.4604149999999998</v>
      </c>
      <c r="S306" s="3">
        <f t="shared" si="11"/>
        <v>1.2972509999999999</v>
      </c>
      <c r="U306" s="3">
        <f>I303-I306</f>
        <v>0</v>
      </c>
      <c r="W306" s="2">
        <f>SUM(R297,R301,R303,R306,R308,R309,R311,R313,R315,R320,R321,R323,R326,R328,R329,R333,R334,R336,R339,R341)</f>
        <v>65.518676999999997</v>
      </c>
    </row>
    <row r="307" spans="1:23" x14ac:dyDescent="0.25">
      <c r="A307" s="23" t="s">
        <v>16</v>
      </c>
      <c r="B307" s="9">
        <v>4</v>
      </c>
      <c r="C307">
        <v>82.699274000000003</v>
      </c>
      <c r="D307">
        <v>0.22972000000000001</v>
      </c>
      <c r="E307" s="5">
        <v>1</v>
      </c>
      <c r="F307">
        <v>5.9663500000000003</v>
      </c>
      <c r="G307">
        <v>1.1864349999999999</v>
      </c>
      <c r="H307" s="5">
        <v>1</v>
      </c>
      <c r="I307">
        <v>718.49385299999994</v>
      </c>
      <c r="J307">
        <v>0.51505999999999996</v>
      </c>
      <c r="K307" s="5">
        <v>1</v>
      </c>
      <c r="L307" s="5">
        <v>0</v>
      </c>
      <c r="M307" s="5">
        <v>0</v>
      </c>
      <c r="O307">
        <f>180-C307</f>
        <v>97.300725999999997</v>
      </c>
      <c r="R307">
        <f t="shared" si="10"/>
        <v>5.9663500000000003</v>
      </c>
      <c r="S307">
        <f t="shared" si="11"/>
        <v>1.1864349999999999</v>
      </c>
      <c r="U307">
        <f>I306-I307</f>
        <v>82.564380000000028</v>
      </c>
      <c r="W307" t="s">
        <v>60</v>
      </c>
    </row>
    <row r="308" spans="1:23" ht="14.4" thickBot="1" x14ac:dyDescent="0.3">
      <c r="A308" s="24" t="s">
        <v>16</v>
      </c>
      <c r="B308" s="10">
        <v>4</v>
      </c>
      <c r="C308" s="3">
        <v>0.68834200000000001</v>
      </c>
      <c r="D308" s="3">
        <v>1.9120000000000001E-3</v>
      </c>
      <c r="E308" s="5">
        <v>0</v>
      </c>
      <c r="F308" s="3">
        <v>-0.93754700000000002</v>
      </c>
      <c r="G308" s="3">
        <v>-0.18643499999999999</v>
      </c>
      <c r="H308" s="5">
        <v>0</v>
      </c>
      <c r="I308" s="3">
        <v>676.47810200000004</v>
      </c>
      <c r="J308" s="3">
        <v>0.48493999999999998</v>
      </c>
      <c r="K308" s="5">
        <v>0</v>
      </c>
      <c r="L308" s="5">
        <v>0</v>
      </c>
      <c r="M308" s="6">
        <v>1</v>
      </c>
      <c r="O308" s="3">
        <f>C308</f>
        <v>0.68834200000000001</v>
      </c>
      <c r="P308" s="3"/>
      <c r="R308" s="3">
        <f t="shared" si="10"/>
        <v>0.93754700000000002</v>
      </c>
      <c r="S308" s="3">
        <f t="shared" si="11"/>
        <v>0.18643499999999999</v>
      </c>
      <c r="U308" s="3">
        <f>I306-I308</f>
        <v>124.58013099999994</v>
      </c>
      <c r="W308" s="64">
        <f>AVERAGE(O297,O301,O303,O306,O308,O309,O311,O313,O315,O320,O321,O323,O326,O328,O329,O333,O334,O336,O339,O341)</f>
        <v>28.682910200000002</v>
      </c>
    </row>
    <row r="309" spans="1:23" x14ac:dyDescent="0.25">
      <c r="A309" s="23" t="s">
        <v>16</v>
      </c>
      <c r="B309" s="9">
        <v>5</v>
      </c>
      <c r="C309">
        <v>1.1467890000000001</v>
      </c>
      <c r="D309">
        <v>3.186E-3</v>
      </c>
      <c r="E309" s="5">
        <v>0</v>
      </c>
      <c r="F309">
        <v>0.20924300000000001</v>
      </c>
      <c r="G309">
        <v>-3.0291999999999999E-2</v>
      </c>
      <c r="H309" s="5">
        <v>0</v>
      </c>
      <c r="I309">
        <v>660.00020500000005</v>
      </c>
      <c r="J309">
        <v>0.480493</v>
      </c>
      <c r="K309" s="5">
        <v>0</v>
      </c>
      <c r="L309" s="5">
        <v>0</v>
      </c>
      <c r="M309" s="5">
        <v>1</v>
      </c>
      <c r="O309">
        <f>C309</f>
        <v>1.1467890000000001</v>
      </c>
      <c r="R309">
        <f t="shared" si="10"/>
        <v>0.20924300000000001</v>
      </c>
      <c r="S309">
        <f t="shared" si="11"/>
        <v>3.0291999999999999E-2</v>
      </c>
      <c r="U309">
        <f>I308-I309</f>
        <v>16.477896999999984</v>
      </c>
      <c r="W309" t="s">
        <v>59</v>
      </c>
    </row>
    <row r="310" spans="1:23" ht="14.4" thickBot="1" x14ac:dyDescent="0.3">
      <c r="A310" s="24" t="s">
        <v>16</v>
      </c>
      <c r="B310" s="10">
        <v>5</v>
      </c>
      <c r="C310" s="3">
        <v>92.849343000000005</v>
      </c>
      <c r="D310" s="3">
        <v>0.25791500000000001</v>
      </c>
      <c r="E310" s="5">
        <v>1</v>
      </c>
      <c r="F310" s="3">
        <v>-7.1168319999999996</v>
      </c>
      <c r="G310" s="3">
        <v>1.030292</v>
      </c>
      <c r="H310" s="5">
        <v>1</v>
      </c>
      <c r="I310" s="3">
        <v>713.58841800000005</v>
      </c>
      <c r="J310" s="3">
        <v>0.51950700000000005</v>
      </c>
      <c r="K310" s="5">
        <v>1</v>
      </c>
      <c r="L310" s="5">
        <v>1</v>
      </c>
      <c r="M310" s="6">
        <v>0</v>
      </c>
      <c r="O310" s="3">
        <f>C310</f>
        <v>92.849343000000005</v>
      </c>
      <c r="P310" s="3"/>
      <c r="R310" s="3">
        <f t="shared" si="10"/>
        <v>7.1168319999999996</v>
      </c>
      <c r="S310" s="3">
        <f t="shared" si="11"/>
        <v>1.030292</v>
      </c>
      <c r="U310" s="3">
        <f>I308-I310</f>
        <v>-37.110316000000012</v>
      </c>
      <c r="W310" s="2">
        <f>AVERAGE(F297,F301,F303,F306,F308,F309,F311,F313,F315,F320,F321,F323,F326,F328,F329,F333,F334,F336,F339,F341)</f>
        <v>2.1523203499999997</v>
      </c>
    </row>
    <row r="311" spans="1:23" x14ac:dyDescent="0.25">
      <c r="A311" s="23" t="s">
        <v>16</v>
      </c>
      <c r="B311" s="9">
        <v>6</v>
      </c>
      <c r="C311">
        <v>16.056563000000001</v>
      </c>
      <c r="D311">
        <v>4.4602000000000003E-2</v>
      </c>
      <c r="E311" s="5">
        <v>0</v>
      </c>
      <c r="F311">
        <v>4.4671589999999997</v>
      </c>
      <c r="G311">
        <v>0.40248600000000001</v>
      </c>
      <c r="H311" s="5">
        <v>0</v>
      </c>
      <c r="I311">
        <v>660.00020500000005</v>
      </c>
      <c r="J311">
        <v>0.51481699999999997</v>
      </c>
      <c r="K311" s="5">
        <v>1</v>
      </c>
      <c r="L311" s="5">
        <v>0</v>
      </c>
      <c r="M311" s="5">
        <v>1</v>
      </c>
      <c r="O311" s="5">
        <f>C311</f>
        <v>16.056563000000001</v>
      </c>
      <c r="R311">
        <f t="shared" si="10"/>
        <v>4.4671589999999997</v>
      </c>
      <c r="S311">
        <f t="shared" si="11"/>
        <v>0.40248600000000001</v>
      </c>
      <c r="U311">
        <f>I309-I311</f>
        <v>0</v>
      </c>
      <c r="W311" t="s">
        <v>65</v>
      </c>
    </row>
    <row r="312" spans="1:23" ht="14.4" thickBot="1" x14ac:dyDescent="0.3">
      <c r="A312" s="24" t="s">
        <v>16</v>
      </c>
      <c r="B312" s="10">
        <v>6</v>
      </c>
      <c r="C312" s="3">
        <v>88.500522000000004</v>
      </c>
      <c r="D312" s="3">
        <v>0.245835</v>
      </c>
      <c r="E312" s="5">
        <v>1</v>
      </c>
      <c r="F312" s="3">
        <v>6.6317659999999998</v>
      </c>
      <c r="G312" s="3">
        <v>0.59751399999999999</v>
      </c>
      <c r="H312" s="5">
        <v>1</v>
      </c>
      <c r="I312" s="3">
        <v>622.01019399999996</v>
      </c>
      <c r="J312" s="3">
        <v>0.48518299999999998</v>
      </c>
      <c r="K312" s="5">
        <v>0</v>
      </c>
      <c r="L312" s="5">
        <v>1</v>
      </c>
      <c r="M312" s="6">
        <v>0</v>
      </c>
      <c r="O312" s="3">
        <f>180-C312</f>
        <v>91.499477999999996</v>
      </c>
      <c r="P312" s="3"/>
      <c r="R312" s="3">
        <f t="shared" si="10"/>
        <v>6.6317659999999998</v>
      </c>
      <c r="S312" s="3">
        <f t="shared" si="11"/>
        <v>0.59751399999999999</v>
      </c>
      <c r="U312" s="3">
        <f>I309-I312</f>
        <v>37.990011000000095</v>
      </c>
      <c r="W312" s="2">
        <f>AVERAGE(R297,R301,R303,R306,R308,R309,R311,R313,R315,R320,R321,R323,R326,R328,R329,R333,R334,R336,R339,R341)</f>
        <v>3.2759338499999999</v>
      </c>
    </row>
    <row r="313" spans="1:23" x14ac:dyDescent="0.25">
      <c r="A313" s="23" t="s">
        <v>16</v>
      </c>
      <c r="B313" s="9">
        <v>7</v>
      </c>
      <c r="C313">
        <v>178.98963599999999</v>
      </c>
      <c r="D313">
        <v>0.497193</v>
      </c>
      <c r="E313" s="5">
        <v>0</v>
      </c>
      <c r="F313">
        <v>-0.36536299999999999</v>
      </c>
      <c r="G313">
        <v>4.7919999999999997E-2</v>
      </c>
      <c r="H313" s="5">
        <v>0</v>
      </c>
      <c r="I313">
        <v>606.67149199999994</v>
      </c>
      <c r="J313">
        <v>0.46764099999999997</v>
      </c>
      <c r="K313" s="5">
        <v>0</v>
      </c>
      <c r="L313" s="5">
        <v>0</v>
      </c>
      <c r="M313" s="5">
        <v>1</v>
      </c>
      <c r="O313" s="5">
        <f>180-C313</f>
        <v>1.0103640000000098</v>
      </c>
      <c r="R313">
        <f t="shared" si="10"/>
        <v>0.36536299999999999</v>
      </c>
      <c r="S313">
        <f t="shared" si="11"/>
        <v>4.7919999999999997E-2</v>
      </c>
      <c r="U313">
        <f>I311-I313</f>
        <v>53.328713000000107</v>
      </c>
      <c r="W313" t="s">
        <v>61</v>
      </c>
    </row>
    <row r="314" spans="1:23" ht="14.4" thickBot="1" x14ac:dyDescent="0.3">
      <c r="A314" s="24" t="s">
        <v>16</v>
      </c>
      <c r="B314" s="10">
        <v>7</v>
      </c>
      <c r="C314" s="3">
        <v>85.735810999999998</v>
      </c>
      <c r="D314" s="3">
        <v>0.23815500000000001</v>
      </c>
      <c r="E314" s="5">
        <v>1</v>
      </c>
      <c r="F314" s="3">
        <v>-7.2590589999999997</v>
      </c>
      <c r="G314" s="3">
        <v>0.95208000000000004</v>
      </c>
      <c r="H314" s="5">
        <v>1</v>
      </c>
      <c r="I314" s="3">
        <v>690.63081199999999</v>
      </c>
      <c r="J314" s="3">
        <v>0.53235900000000003</v>
      </c>
      <c r="K314" s="5">
        <v>1</v>
      </c>
      <c r="L314" s="5">
        <v>1</v>
      </c>
      <c r="M314" s="6">
        <v>0</v>
      </c>
      <c r="O314" s="3">
        <f>C314</f>
        <v>85.735810999999998</v>
      </c>
      <c r="P314" s="3"/>
      <c r="R314" s="3">
        <f t="shared" si="10"/>
        <v>7.2590589999999997</v>
      </c>
      <c r="S314" s="3">
        <f t="shared" si="11"/>
        <v>0.95208000000000004</v>
      </c>
      <c r="U314" s="3">
        <f>I311-I314</f>
        <v>-30.630606999999941</v>
      </c>
      <c r="W314" s="2"/>
    </row>
    <row r="315" spans="1:23" x14ac:dyDescent="0.25">
      <c r="A315" s="23" t="s">
        <v>16</v>
      </c>
      <c r="B315" s="9">
        <v>8</v>
      </c>
      <c r="C315">
        <v>114.289658</v>
      </c>
      <c r="D315">
        <v>0.317471</v>
      </c>
      <c r="E315" s="5">
        <v>2</v>
      </c>
      <c r="F315">
        <v>5.6369150000000001</v>
      </c>
      <c r="G315">
        <v>2.0282300000000002</v>
      </c>
      <c r="H315" s="5">
        <v>2</v>
      </c>
      <c r="I315">
        <v>550.71845299999995</v>
      </c>
      <c r="J315">
        <v>0.30406</v>
      </c>
      <c r="K315" s="5">
        <v>0</v>
      </c>
      <c r="L315" s="5">
        <v>0</v>
      </c>
      <c r="M315" s="5">
        <v>1</v>
      </c>
      <c r="O315">
        <f>C315</f>
        <v>114.289658</v>
      </c>
      <c r="R315">
        <f t="shared" si="10"/>
        <v>5.6369150000000001</v>
      </c>
      <c r="S315">
        <f t="shared" si="11"/>
        <v>2.0282300000000002</v>
      </c>
      <c r="U315">
        <f>I313-I315</f>
        <v>55.95303899999999</v>
      </c>
      <c r="W315" t="s">
        <v>58</v>
      </c>
    </row>
    <row r="316" spans="1:23" ht="14.4" thickBot="1" x14ac:dyDescent="0.3">
      <c r="A316" s="23" t="s">
        <v>16</v>
      </c>
      <c r="B316" s="9">
        <v>8</v>
      </c>
      <c r="C316">
        <v>114.344725</v>
      </c>
      <c r="D316">
        <v>0.31762400000000002</v>
      </c>
      <c r="E316" s="5">
        <v>1</v>
      </c>
      <c r="F316">
        <v>-3.8240249999999998</v>
      </c>
      <c r="G316">
        <v>-1.3759300000000001</v>
      </c>
      <c r="H316" s="5">
        <v>1</v>
      </c>
      <c r="I316">
        <v>671.69616599999995</v>
      </c>
      <c r="J316">
        <v>0.37085400000000002</v>
      </c>
      <c r="K316" s="5">
        <v>2</v>
      </c>
      <c r="L316" s="5">
        <v>0</v>
      </c>
      <c r="M316" s="5">
        <v>0</v>
      </c>
      <c r="O316">
        <f>180-C316</f>
        <v>65.655275000000003</v>
      </c>
      <c r="R316">
        <f t="shared" si="10"/>
        <v>3.8240249999999998</v>
      </c>
      <c r="S316">
        <f t="shared" si="11"/>
        <v>1.3759300000000001</v>
      </c>
      <c r="U316">
        <f>I313-I316</f>
        <v>-65.024674000000005</v>
      </c>
      <c r="W316" s="2"/>
    </row>
    <row r="317" spans="1:23" x14ac:dyDescent="0.25">
      <c r="A317" s="24" t="s">
        <v>16</v>
      </c>
      <c r="B317" s="10">
        <v>8</v>
      </c>
      <c r="C317" s="3">
        <v>4.9341249999999999</v>
      </c>
      <c r="D317" s="3">
        <v>1.3705999999999999E-2</v>
      </c>
      <c r="E317" s="5">
        <v>0</v>
      </c>
      <c r="F317" s="3">
        <v>0.96633899999999995</v>
      </c>
      <c r="G317" s="3">
        <v>0.34770000000000001</v>
      </c>
      <c r="H317" s="5">
        <v>0</v>
      </c>
      <c r="I317" s="3">
        <v>588.80028300000004</v>
      </c>
      <c r="J317" s="3">
        <v>0.32508599999999999</v>
      </c>
      <c r="K317" s="5">
        <v>1</v>
      </c>
      <c r="L317" s="5">
        <v>0</v>
      </c>
      <c r="M317" s="3">
        <v>0</v>
      </c>
      <c r="O317" s="3">
        <f>C317</f>
        <v>4.9341249999999999</v>
      </c>
      <c r="P317" s="3"/>
      <c r="R317" s="3">
        <f t="shared" si="10"/>
        <v>0.96633899999999995</v>
      </c>
      <c r="S317" s="3">
        <f t="shared" si="11"/>
        <v>0.34770000000000001</v>
      </c>
      <c r="U317" s="3">
        <f>I313-I317</f>
        <v>17.871208999999908</v>
      </c>
      <c r="W317" t="s">
        <v>68</v>
      </c>
    </row>
    <row r="318" spans="1:23" ht="14.4" thickBot="1" x14ac:dyDescent="0.3">
      <c r="A318" s="23" t="s">
        <v>16</v>
      </c>
      <c r="B318" s="9">
        <v>9</v>
      </c>
      <c r="C318">
        <v>83.069496000000001</v>
      </c>
      <c r="D318">
        <v>0.23074900000000001</v>
      </c>
      <c r="E318" s="5">
        <v>2</v>
      </c>
      <c r="F318">
        <v>1.551158</v>
      </c>
      <c r="G318">
        <v>0.34105099999999999</v>
      </c>
      <c r="H318" s="5">
        <v>1</v>
      </c>
      <c r="I318">
        <v>482.79512099999999</v>
      </c>
      <c r="J318">
        <v>0.31512200000000001</v>
      </c>
      <c r="K318" s="5">
        <v>0</v>
      </c>
      <c r="L318" s="5">
        <v>0</v>
      </c>
      <c r="M318" s="5">
        <v>0</v>
      </c>
      <c r="O318">
        <f>C318</f>
        <v>83.069496000000001</v>
      </c>
      <c r="R318">
        <f t="shared" si="10"/>
        <v>1.551158</v>
      </c>
      <c r="S318">
        <f t="shared" si="11"/>
        <v>0.34105099999999999</v>
      </c>
      <c r="U318">
        <f>I315-I318</f>
        <v>67.923331999999959</v>
      </c>
      <c r="W318" s="2">
        <v>20</v>
      </c>
    </row>
    <row r="319" spans="1:23" x14ac:dyDescent="0.25">
      <c r="A319" s="23" t="s">
        <v>16</v>
      </c>
      <c r="B319" s="9">
        <v>9</v>
      </c>
      <c r="C319">
        <v>71.365228999999999</v>
      </c>
      <c r="D319">
        <v>0.198237</v>
      </c>
      <c r="E319" s="5">
        <v>1</v>
      </c>
      <c r="F319">
        <v>-2.8003330000000002</v>
      </c>
      <c r="G319">
        <v>-0.61570599999999998</v>
      </c>
      <c r="H319" s="5">
        <v>0</v>
      </c>
      <c r="I319">
        <v>550.71845299999995</v>
      </c>
      <c r="J319">
        <v>0.359456</v>
      </c>
      <c r="K319" s="5">
        <v>2</v>
      </c>
      <c r="L319" s="5">
        <v>0</v>
      </c>
      <c r="M319" s="5">
        <v>0</v>
      </c>
      <c r="O319">
        <f>C319</f>
        <v>71.365228999999999</v>
      </c>
      <c r="R319">
        <f t="shared" si="10"/>
        <v>2.8003330000000002</v>
      </c>
      <c r="S319">
        <f t="shared" si="11"/>
        <v>0.61570599999999998</v>
      </c>
      <c r="U319">
        <f>I315-I319</f>
        <v>0</v>
      </c>
      <c r="W319" t="s">
        <v>69</v>
      </c>
    </row>
    <row r="320" spans="1:23" ht="14.4" thickBot="1" x14ac:dyDescent="0.3">
      <c r="A320" s="24" t="s">
        <v>16</v>
      </c>
      <c r="B320" s="10">
        <v>9</v>
      </c>
      <c r="C320" s="3">
        <v>179.83957599999999</v>
      </c>
      <c r="D320" s="3">
        <v>0.499554</v>
      </c>
      <c r="E320" s="5">
        <v>0</v>
      </c>
      <c r="F320" s="3">
        <v>5.7973379999999999</v>
      </c>
      <c r="G320" s="3">
        <v>1.2746550000000001</v>
      </c>
      <c r="H320" s="5">
        <v>2</v>
      </c>
      <c r="I320" s="3">
        <v>498.57606900000002</v>
      </c>
      <c r="J320" s="3">
        <v>0.32542199999999999</v>
      </c>
      <c r="K320" s="5">
        <v>1</v>
      </c>
      <c r="L320" s="5">
        <v>0</v>
      </c>
      <c r="M320" s="3">
        <v>1</v>
      </c>
      <c r="O320" s="3">
        <f>180-C320</f>
        <v>0.16042400000000612</v>
      </c>
      <c r="P320" s="3"/>
      <c r="R320" s="3">
        <f t="shared" si="10"/>
        <v>5.7973379999999999</v>
      </c>
      <c r="S320" s="3">
        <f t="shared" si="11"/>
        <v>1.2746550000000001</v>
      </c>
      <c r="U320" s="3">
        <f>I315-I320</f>
        <v>52.142383999999936</v>
      </c>
      <c r="W320" s="2">
        <v>4</v>
      </c>
    </row>
    <row r="321" spans="1:23" x14ac:dyDescent="0.25">
      <c r="A321" s="23" t="s">
        <v>16</v>
      </c>
      <c r="B321" s="9">
        <v>10</v>
      </c>
      <c r="C321">
        <v>177.999257</v>
      </c>
      <c r="D321">
        <v>0.49444199999999999</v>
      </c>
      <c r="E321" s="5">
        <v>0</v>
      </c>
      <c r="F321">
        <v>3.7965960000000001</v>
      </c>
      <c r="G321">
        <v>0.94088499999999997</v>
      </c>
      <c r="H321" s="5">
        <v>1</v>
      </c>
      <c r="I321">
        <v>492.61931700000002</v>
      </c>
      <c r="J321">
        <v>0.45913300000000001</v>
      </c>
      <c r="K321" s="5">
        <v>0</v>
      </c>
      <c r="L321" s="5">
        <v>0</v>
      </c>
      <c r="M321" s="5">
        <v>1</v>
      </c>
      <c r="O321">
        <f>180-C321</f>
        <v>2.0007429999999999</v>
      </c>
      <c r="R321">
        <f t="shared" si="10"/>
        <v>3.7965960000000001</v>
      </c>
      <c r="S321">
        <f t="shared" si="11"/>
        <v>0.94088499999999997</v>
      </c>
      <c r="U321">
        <f>I320-I321</f>
        <v>5.9567519999999945</v>
      </c>
      <c r="W321" t="s">
        <v>73</v>
      </c>
    </row>
    <row r="322" spans="1:23" ht="14.4" thickBot="1" x14ac:dyDescent="0.3">
      <c r="A322" s="24" t="s">
        <v>16</v>
      </c>
      <c r="B322" s="10">
        <v>10</v>
      </c>
      <c r="C322" s="3">
        <v>74.787229999999994</v>
      </c>
      <c r="D322" s="3">
        <v>0.20774200000000001</v>
      </c>
      <c r="E322" s="5">
        <v>1</v>
      </c>
      <c r="F322" s="3">
        <v>0.238537</v>
      </c>
      <c r="G322" s="3">
        <v>5.9115000000000001E-2</v>
      </c>
      <c r="H322" s="5">
        <v>0</v>
      </c>
      <c r="I322" s="3">
        <v>580.31446700000004</v>
      </c>
      <c r="J322" s="3">
        <v>0.54086699999999999</v>
      </c>
      <c r="K322" s="5">
        <v>1</v>
      </c>
      <c r="L322" s="5">
        <v>0</v>
      </c>
      <c r="M322" s="6">
        <v>0</v>
      </c>
      <c r="O322" s="3">
        <f>C322</f>
        <v>74.787229999999994</v>
      </c>
      <c r="P322" s="3"/>
      <c r="R322" s="3">
        <f t="shared" ref="R322:R385" si="12">ABS(F322)</f>
        <v>0.238537</v>
      </c>
      <c r="S322" s="3">
        <f t="shared" ref="S322:S385" si="13">ABS(G322)</f>
        <v>5.9115000000000001E-2</v>
      </c>
      <c r="U322" s="3">
        <f>I320-I322</f>
        <v>-81.738398000000018</v>
      </c>
      <c r="W322" s="2">
        <v>5</v>
      </c>
    </row>
    <row r="323" spans="1:23" x14ac:dyDescent="0.25">
      <c r="A323" s="23" t="s">
        <v>16</v>
      </c>
      <c r="B323" s="9">
        <v>11</v>
      </c>
      <c r="C323">
        <v>179.99999600000001</v>
      </c>
      <c r="D323">
        <v>0.5</v>
      </c>
      <c r="E323" s="5">
        <v>0</v>
      </c>
      <c r="F323">
        <v>3.7965949999999999</v>
      </c>
      <c r="G323">
        <v>1</v>
      </c>
      <c r="H323" s="5">
        <v>1</v>
      </c>
      <c r="I323">
        <v>470.46082100000001</v>
      </c>
      <c r="J323">
        <v>0.48849599999999999</v>
      </c>
      <c r="K323" s="5">
        <v>0</v>
      </c>
      <c r="L323" s="5">
        <v>0</v>
      </c>
      <c r="M323" s="5">
        <v>1</v>
      </c>
      <c r="O323" s="66">
        <f>180-C323</f>
        <v>3.9999999899009708E-6</v>
      </c>
      <c r="R323">
        <f t="shared" si="12"/>
        <v>3.7965949999999999</v>
      </c>
      <c r="S323">
        <f t="shared" si="13"/>
        <v>1</v>
      </c>
      <c r="U323">
        <f>I321-I323</f>
        <v>22.158496000000014</v>
      </c>
      <c r="W323" t="s">
        <v>74</v>
      </c>
    </row>
    <row r="324" spans="1:23" ht="14.4" thickBot="1" x14ac:dyDescent="0.3">
      <c r="A324" s="24" t="s">
        <v>16</v>
      </c>
      <c r="B324" s="10">
        <v>11</v>
      </c>
      <c r="C324" s="3">
        <v>88.048265000000001</v>
      </c>
      <c r="D324" s="3">
        <v>0.24457899999999999</v>
      </c>
      <c r="E324" s="5">
        <v>1</v>
      </c>
      <c r="F324" s="3">
        <v>0</v>
      </c>
      <c r="G324" s="3">
        <v>0</v>
      </c>
      <c r="H324" s="5">
        <v>0</v>
      </c>
      <c r="I324" s="3">
        <v>492.61931600000003</v>
      </c>
      <c r="J324" s="3">
        <v>0.51150399999999996</v>
      </c>
      <c r="K324" s="5">
        <v>1</v>
      </c>
      <c r="L324" s="5">
        <v>0</v>
      </c>
      <c r="M324" s="6">
        <v>0</v>
      </c>
      <c r="O324" s="3">
        <f>C324</f>
        <v>88.048265000000001</v>
      </c>
      <c r="P324" s="3"/>
      <c r="R324" s="3">
        <f t="shared" si="12"/>
        <v>0</v>
      </c>
      <c r="S324" s="3">
        <f t="shared" si="13"/>
        <v>0</v>
      </c>
      <c r="U324" s="61">
        <f>I321-I324</f>
        <v>9.9999999747524271E-7</v>
      </c>
      <c r="W324" s="2">
        <f>AVERAGE(E297,E301,E303,E306,E308,E309,E311,E313,E315,E320,E321,E323,E326,E328,E329,E333,E334,E336,E339,E341)</f>
        <v>0.3</v>
      </c>
    </row>
    <row r="325" spans="1:23" x14ac:dyDescent="0.25">
      <c r="A325" s="23" t="s">
        <v>16</v>
      </c>
      <c r="B325" s="9">
        <v>12</v>
      </c>
      <c r="C325">
        <v>103.476068</v>
      </c>
      <c r="D325">
        <v>0.28743400000000002</v>
      </c>
      <c r="E325" s="5">
        <v>1</v>
      </c>
      <c r="F325">
        <v>0.28127400000000002</v>
      </c>
      <c r="G325">
        <v>5.2720000000000003E-2</v>
      </c>
      <c r="H325" s="5">
        <v>0</v>
      </c>
      <c r="I325">
        <v>541.84236499999997</v>
      </c>
      <c r="J325">
        <v>0.57446600000000003</v>
      </c>
      <c r="K325" s="5">
        <v>1</v>
      </c>
      <c r="L325" s="5">
        <v>0</v>
      </c>
      <c r="M325" s="5">
        <v>0</v>
      </c>
      <c r="O325">
        <f>C325</f>
        <v>103.476068</v>
      </c>
      <c r="R325">
        <f t="shared" si="12"/>
        <v>0.28127400000000002</v>
      </c>
      <c r="S325">
        <f t="shared" si="13"/>
        <v>5.2720000000000003E-2</v>
      </c>
      <c r="U325">
        <f>I323-I325</f>
        <v>-71.381543999999963</v>
      </c>
      <c r="W325" t="s">
        <v>75</v>
      </c>
    </row>
    <row r="326" spans="1:23" ht="14.4" thickBot="1" x14ac:dyDescent="0.3">
      <c r="A326" s="24" t="s">
        <v>16</v>
      </c>
      <c r="B326" s="10">
        <v>12</v>
      </c>
      <c r="C326" s="3">
        <v>178.63008099999999</v>
      </c>
      <c r="D326" s="3">
        <v>0.496195</v>
      </c>
      <c r="E326" s="5">
        <v>0</v>
      </c>
      <c r="F326" s="3">
        <v>5.0539509999999996</v>
      </c>
      <c r="G326" s="3">
        <v>0.94728000000000001</v>
      </c>
      <c r="H326" s="5">
        <v>1</v>
      </c>
      <c r="I326" s="3">
        <v>401.36851799999999</v>
      </c>
      <c r="J326" s="3">
        <v>0.42553400000000002</v>
      </c>
      <c r="K326" s="5">
        <v>0</v>
      </c>
      <c r="L326" s="5">
        <v>0</v>
      </c>
      <c r="M326" s="6">
        <v>1</v>
      </c>
      <c r="O326" s="3">
        <f>180-C326</f>
        <v>1.3699190000000101</v>
      </c>
      <c r="P326" s="3"/>
      <c r="R326" s="3">
        <f t="shared" si="12"/>
        <v>5.0539509999999996</v>
      </c>
      <c r="S326" s="3">
        <f t="shared" si="13"/>
        <v>0.94728000000000001</v>
      </c>
      <c r="U326" s="3">
        <f>I323-I326</f>
        <v>69.092303000000015</v>
      </c>
      <c r="W326" s="2">
        <f>AVERAGE(H297,H301,H303,H306,H308,H309,H311,H313,H315,H320,H321,H323,H326,H328,H329,H333,H334,H336,H339,H341)</f>
        <v>0.75</v>
      </c>
    </row>
    <row r="327" spans="1:23" x14ac:dyDescent="0.25">
      <c r="A327" s="23" t="s">
        <v>16</v>
      </c>
      <c r="B327" s="9">
        <v>13</v>
      </c>
      <c r="C327">
        <v>61.848582999999998</v>
      </c>
      <c r="D327">
        <v>0.17180200000000001</v>
      </c>
      <c r="E327" s="5">
        <v>1</v>
      </c>
      <c r="F327">
        <v>1.4334519999999999</v>
      </c>
      <c r="G327">
        <v>0.20985699999999999</v>
      </c>
      <c r="H327" s="5">
        <v>0</v>
      </c>
      <c r="I327">
        <v>536.66370600000005</v>
      </c>
      <c r="J327">
        <v>0.58900200000000003</v>
      </c>
      <c r="K327" s="5">
        <v>1</v>
      </c>
      <c r="L327" s="5">
        <v>0</v>
      </c>
      <c r="M327" s="5">
        <v>0</v>
      </c>
      <c r="O327">
        <f>C327</f>
        <v>61.848582999999998</v>
      </c>
      <c r="R327">
        <f t="shared" si="12"/>
        <v>1.4334519999999999</v>
      </c>
      <c r="S327">
        <f t="shared" si="13"/>
        <v>0.20985699999999999</v>
      </c>
      <c r="U327">
        <f>I326-I327</f>
        <v>-135.29518800000005</v>
      </c>
      <c r="W327" t="s">
        <v>76</v>
      </c>
    </row>
    <row r="328" spans="1:23" ht="14.4" thickBot="1" x14ac:dyDescent="0.3">
      <c r="A328" s="24" t="s">
        <v>16</v>
      </c>
      <c r="B328" s="10">
        <v>13</v>
      </c>
      <c r="C328" s="3">
        <v>179.564167</v>
      </c>
      <c r="D328" s="3">
        <v>0.49878899999999998</v>
      </c>
      <c r="E328" s="5">
        <v>0</v>
      </c>
      <c r="F328" s="3">
        <v>5.3971689999999999</v>
      </c>
      <c r="G328" s="3">
        <v>0.79014300000000004</v>
      </c>
      <c r="H328" s="5">
        <v>1</v>
      </c>
      <c r="I328" s="3">
        <v>374.47660000000002</v>
      </c>
      <c r="J328" s="3">
        <v>0.41099799999999997</v>
      </c>
      <c r="K328" s="5">
        <v>0</v>
      </c>
      <c r="L328" s="5">
        <v>0</v>
      </c>
      <c r="M328" s="6">
        <v>1</v>
      </c>
      <c r="O328" s="3">
        <f>180-C328</f>
        <v>0.43583300000000236</v>
      </c>
      <c r="P328" s="3"/>
      <c r="R328" s="3">
        <f t="shared" si="12"/>
        <v>5.3971689999999999</v>
      </c>
      <c r="S328" s="3">
        <f t="shared" si="13"/>
        <v>0.79014300000000004</v>
      </c>
      <c r="U328" s="3">
        <f>I326-I328</f>
        <v>26.891917999999976</v>
      </c>
      <c r="W328" s="2">
        <f>AVERAGE(K297,K301,K303,K306,K308,K309,K311,K313,K315,K320,K321,K323,K326,K328,K329,K333,K334,K336,K339,K341)</f>
        <v>0.2</v>
      </c>
    </row>
    <row r="329" spans="1:23" x14ac:dyDescent="0.25">
      <c r="A329" s="23" t="s">
        <v>16</v>
      </c>
      <c r="B329" s="9">
        <v>14</v>
      </c>
      <c r="C329">
        <v>179.094639</v>
      </c>
      <c r="D329">
        <v>0.49748500000000001</v>
      </c>
      <c r="E329" s="5">
        <v>0</v>
      </c>
      <c r="F329">
        <v>6.30253</v>
      </c>
      <c r="G329">
        <v>1.07226</v>
      </c>
      <c r="H329" s="5">
        <v>1</v>
      </c>
      <c r="I329">
        <v>371.00580600000001</v>
      </c>
      <c r="J329">
        <v>0.408275</v>
      </c>
      <c r="K329" s="5">
        <v>0</v>
      </c>
      <c r="L329" s="5">
        <v>0</v>
      </c>
      <c r="M329" s="5">
        <v>1</v>
      </c>
      <c r="O329">
        <f>180-C329</f>
        <v>0.90536099999999919</v>
      </c>
      <c r="R329">
        <f t="shared" si="12"/>
        <v>6.30253</v>
      </c>
      <c r="S329">
        <f t="shared" si="13"/>
        <v>1.07226</v>
      </c>
      <c r="U329">
        <f>I328-I329</f>
        <v>3.4707940000000121</v>
      </c>
    </row>
    <row r="330" spans="1:23" x14ac:dyDescent="0.25">
      <c r="A330" s="24" t="s">
        <v>16</v>
      </c>
      <c r="B330" s="10">
        <v>14</v>
      </c>
      <c r="C330" s="3">
        <v>97.884573000000003</v>
      </c>
      <c r="D330" s="3">
        <v>0.27190199999999998</v>
      </c>
      <c r="E330" s="5">
        <v>1</v>
      </c>
      <c r="F330" s="3">
        <v>-0.42473</v>
      </c>
      <c r="G330" s="3">
        <v>-7.2260000000000005E-2</v>
      </c>
      <c r="H330" s="5">
        <v>0</v>
      </c>
      <c r="I330" s="3">
        <v>537.70918600000005</v>
      </c>
      <c r="J330" s="3">
        <v>0.59172499999999995</v>
      </c>
      <c r="K330" s="5">
        <v>1</v>
      </c>
      <c r="L330" s="5">
        <v>0</v>
      </c>
      <c r="M330" s="6">
        <v>0</v>
      </c>
      <c r="O330" s="3">
        <f>180-C330</f>
        <v>82.115426999999997</v>
      </c>
      <c r="P330" s="3"/>
      <c r="R330" s="3">
        <f t="shared" si="12"/>
        <v>0.42473</v>
      </c>
      <c r="S330" s="3">
        <f t="shared" si="13"/>
        <v>7.2260000000000005E-2</v>
      </c>
      <c r="U330" s="3">
        <f>I328-I330</f>
        <v>-163.23258600000003</v>
      </c>
    </row>
    <row r="331" spans="1:23" x14ac:dyDescent="0.25">
      <c r="A331" s="23" t="s">
        <v>16</v>
      </c>
      <c r="B331" s="9">
        <v>15</v>
      </c>
      <c r="C331">
        <v>178.77573000000001</v>
      </c>
      <c r="D331">
        <v>0.49659900000000001</v>
      </c>
      <c r="E331" s="5">
        <v>0</v>
      </c>
      <c r="F331">
        <v>7.5267989999999996</v>
      </c>
      <c r="G331">
        <v>1.224542</v>
      </c>
      <c r="H331" s="5">
        <v>2</v>
      </c>
      <c r="I331">
        <v>372.85960799999998</v>
      </c>
      <c r="J331">
        <v>0.31792999999999999</v>
      </c>
      <c r="K331" s="5">
        <v>1</v>
      </c>
      <c r="L331" s="5">
        <v>0</v>
      </c>
      <c r="M331" s="5">
        <v>0</v>
      </c>
      <c r="O331" s="5">
        <f>180-C331</f>
        <v>1.22426999999999</v>
      </c>
      <c r="R331">
        <f t="shared" si="12"/>
        <v>7.5267989999999996</v>
      </c>
      <c r="S331">
        <f t="shared" si="13"/>
        <v>1.224542</v>
      </c>
      <c r="U331">
        <f>I329-I331</f>
        <v>-1.8538019999999733</v>
      </c>
    </row>
    <row r="332" spans="1:23" x14ac:dyDescent="0.25">
      <c r="A332" s="23" t="s">
        <v>16</v>
      </c>
      <c r="B332" s="9">
        <v>15</v>
      </c>
      <c r="C332">
        <v>107.729952</v>
      </c>
      <c r="D332">
        <v>0.29925000000000002</v>
      </c>
      <c r="E332" s="5">
        <v>1</v>
      </c>
      <c r="F332">
        <v>1.9459010000000001</v>
      </c>
      <c r="G332">
        <v>0.31657999999999997</v>
      </c>
      <c r="H332" s="5">
        <v>1</v>
      </c>
      <c r="I332">
        <v>490.24276099999997</v>
      </c>
      <c r="J332">
        <v>0.41802</v>
      </c>
      <c r="K332" s="5">
        <v>2</v>
      </c>
      <c r="L332" s="5">
        <v>0</v>
      </c>
      <c r="M332" s="5">
        <v>0</v>
      </c>
      <c r="O332" s="5">
        <f>180-C332</f>
        <v>72.270048000000003</v>
      </c>
      <c r="R332">
        <f t="shared" si="12"/>
        <v>1.9459010000000001</v>
      </c>
      <c r="S332">
        <f t="shared" si="13"/>
        <v>0.31657999999999997</v>
      </c>
      <c r="U332">
        <f>I329-I332</f>
        <v>-119.23695499999997</v>
      </c>
    </row>
    <row r="333" spans="1:23" x14ac:dyDescent="0.25">
      <c r="A333" s="24" t="s">
        <v>16</v>
      </c>
      <c r="B333" s="10">
        <v>15</v>
      </c>
      <c r="C333" s="3">
        <v>94.678769000000003</v>
      </c>
      <c r="D333" s="3">
        <v>0.26299699999999998</v>
      </c>
      <c r="E333" s="5">
        <v>2</v>
      </c>
      <c r="F333" s="3">
        <v>-3.3260740000000002</v>
      </c>
      <c r="G333" s="3">
        <v>-0.54112199999999999</v>
      </c>
      <c r="H333" s="5">
        <v>0</v>
      </c>
      <c r="I333" s="3">
        <v>309.67103800000001</v>
      </c>
      <c r="J333" s="3">
        <v>0.26405000000000001</v>
      </c>
      <c r="K333" s="5">
        <v>0</v>
      </c>
      <c r="L333" s="5">
        <v>0</v>
      </c>
      <c r="M333" s="3">
        <v>1</v>
      </c>
      <c r="O333" s="3">
        <f>C333</f>
        <v>94.678769000000003</v>
      </c>
      <c r="P333" s="3"/>
      <c r="R333" s="3">
        <f t="shared" si="12"/>
        <v>3.3260740000000002</v>
      </c>
      <c r="S333" s="3">
        <f t="shared" si="13"/>
        <v>0.54112199999999999</v>
      </c>
      <c r="U333" s="3">
        <f>I329-I333</f>
        <v>61.334767999999997</v>
      </c>
    </row>
    <row r="334" spans="1:23" x14ac:dyDescent="0.25">
      <c r="A334" s="23" t="s">
        <v>16</v>
      </c>
      <c r="B334" s="9">
        <v>16</v>
      </c>
      <c r="C334">
        <v>177.72059400000001</v>
      </c>
      <c r="D334">
        <v>0.493668</v>
      </c>
      <c r="E334" s="5">
        <v>0</v>
      </c>
      <c r="F334">
        <v>-1.0466679999999999</v>
      </c>
      <c r="G334">
        <v>0.113052</v>
      </c>
      <c r="H334" s="5">
        <v>0</v>
      </c>
      <c r="I334">
        <v>295.99066299999998</v>
      </c>
      <c r="J334">
        <v>0.501691</v>
      </c>
      <c r="K334" s="5">
        <v>1</v>
      </c>
      <c r="L334" s="5">
        <v>0</v>
      </c>
      <c r="M334" s="5">
        <v>1</v>
      </c>
      <c r="O334">
        <f>180-C334</f>
        <v>2.2794059999999945</v>
      </c>
      <c r="R334">
        <f t="shared" si="12"/>
        <v>1.0466679999999999</v>
      </c>
      <c r="S334">
        <f t="shared" si="13"/>
        <v>0.113052</v>
      </c>
      <c r="U334">
        <f>I333-I334</f>
        <v>13.680375000000026</v>
      </c>
    </row>
    <row r="335" spans="1:23" x14ac:dyDescent="0.25">
      <c r="A335" s="24" t="s">
        <v>16</v>
      </c>
      <c r="B335" s="10">
        <v>16</v>
      </c>
      <c r="C335" s="3">
        <v>64.110607999999999</v>
      </c>
      <c r="D335" s="3">
        <v>0.17808499999999999</v>
      </c>
      <c r="E335" s="5">
        <v>1</v>
      </c>
      <c r="F335" s="3">
        <v>-8.2116349999999994</v>
      </c>
      <c r="G335" s="3">
        <v>0.88694799999999996</v>
      </c>
      <c r="H335" s="5">
        <v>1</v>
      </c>
      <c r="I335" s="3">
        <v>293.99509</v>
      </c>
      <c r="J335" s="3">
        <v>0.498309</v>
      </c>
      <c r="K335" s="5">
        <v>0</v>
      </c>
      <c r="L335" s="5">
        <v>1</v>
      </c>
      <c r="M335" s="3">
        <v>0</v>
      </c>
      <c r="O335" s="3">
        <f>C335</f>
        <v>64.110607999999999</v>
      </c>
      <c r="P335" s="3"/>
      <c r="R335" s="3">
        <f t="shared" si="12"/>
        <v>8.2116349999999994</v>
      </c>
      <c r="S335" s="3">
        <f t="shared" si="13"/>
        <v>0.88694799999999996</v>
      </c>
      <c r="U335" s="3">
        <f>I333-I335</f>
        <v>15.675948000000005</v>
      </c>
    </row>
    <row r="336" spans="1:23" x14ac:dyDescent="0.25">
      <c r="A336" s="23" t="s">
        <v>16</v>
      </c>
      <c r="B336" s="9">
        <v>17</v>
      </c>
      <c r="C336">
        <v>153.412237</v>
      </c>
      <c r="D336">
        <v>0.426145</v>
      </c>
      <c r="E336" s="5">
        <v>0</v>
      </c>
      <c r="F336">
        <v>-2.0879349999999999</v>
      </c>
      <c r="G336">
        <v>-0.36809599999999998</v>
      </c>
      <c r="H336" s="5">
        <v>0</v>
      </c>
      <c r="I336">
        <v>228.920659</v>
      </c>
      <c r="J336">
        <v>0.43508599999999997</v>
      </c>
      <c r="K336" s="5">
        <v>0</v>
      </c>
      <c r="L336" s="5">
        <v>0</v>
      </c>
      <c r="M336" s="5">
        <v>1</v>
      </c>
      <c r="O336">
        <f>180-C336</f>
        <v>26.587762999999995</v>
      </c>
      <c r="R336">
        <f t="shared" si="12"/>
        <v>2.0879349999999999</v>
      </c>
      <c r="S336">
        <f t="shared" si="13"/>
        <v>0.36809599999999998</v>
      </c>
      <c r="U336">
        <f>I334-I336</f>
        <v>67.070003999999983</v>
      </c>
    </row>
    <row r="337" spans="1:23" x14ac:dyDescent="0.25">
      <c r="A337" s="24" t="s">
        <v>16</v>
      </c>
      <c r="B337" s="10">
        <v>17</v>
      </c>
      <c r="C337" s="3">
        <v>85.824586999999994</v>
      </c>
      <c r="D337" s="3">
        <v>0.238402</v>
      </c>
      <c r="E337" s="5">
        <v>1</v>
      </c>
      <c r="F337" s="3">
        <v>7.7602000000000002</v>
      </c>
      <c r="G337" s="3">
        <v>1.368096</v>
      </c>
      <c r="H337" s="5">
        <v>1</v>
      </c>
      <c r="I337" s="3">
        <v>297.22928300000001</v>
      </c>
      <c r="J337" s="3">
        <v>0.56491400000000003</v>
      </c>
      <c r="K337" s="5">
        <v>1</v>
      </c>
      <c r="L337" s="5">
        <v>1</v>
      </c>
      <c r="M337" s="3">
        <v>0</v>
      </c>
      <c r="O337" s="3">
        <f>180-C337</f>
        <v>94.175413000000006</v>
      </c>
      <c r="P337" s="3"/>
      <c r="R337" s="3">
        <f t="shared" si="12"/>
        <v>7.7602000000000002</v>
      </c>
      <c r="S337" s="3">
        <f t="shared" si="13"/>
        <v>1.368096</v>
      </c>
      <c r="U337" s="3">
        <f>I334-I337</f>
        <v>-1.2386200000000258</v>
      </c>
    </row>
    <row r="338" spans="1:23" x14ac:dyDescent="0.25">
      <c r="A338" s="23" t="s">
        <v>16</v>
      </c>
      <c r="B338" s="9">
        <v>18</v>
      </c>
      <c r="C338">
        <v>85.502110000000002</v>
      </c>
      <c r="D338">
        <v>0.23750599999999999</v>
      </c>
      <c r="E338" s="5">
        <v>1</v>
      </c>
      <c r="F338">
        <v>8.7059119999999997</v>
      </c>
      <c r="G338">
        <v>-2.9812159999999999</v>
      </c>
      <c r="H338" s="5">
        <v>2</v>
      </c>
      <c r="I338">
        <v>130.233046</v>
      </c>
      <c r="J338">
        <v>0.29339399999999999</v>
      </c>
      <c r="K338" s="5">
        <v>1</v>
      </c>
      <c r="L338" s="5">
        <v>0</v>
      </c>
      <c r="M338" s="5">
        <v>0</v>
      </c>
      <c r="O338">
        <f>C338</f>
        <v>85.502110000000002</v>
      </c>
      <c r="R338">
        <f t="shared" si="12"/>
        <v>8.7059119999999997</v>
      </c>
      <c r="S338">
        <f t="shared" si="13"/>
        <v>2.9812159999999999</v>
      </c>
      <c r="U338">
        <f>I336-I338</f>
        <v>98.687612999999999</v>
      </c>
    </row>
    <row r="339" spans="1:23" x14ac:dyDescent="0.25">
      <c r="A339" s="23" t="s">
        <v>16</v>
      </c>
      <c r="B339" s="9">
        <v>18</v>
      </c>
      <c r="C339">
        <v>178.50824</v>
      </c>
      <c r="D339">
        <v>0.49585600000000002</v>
      </c>
      <c r="E339" s="5">
        <v>0</v>
      </c>
      <c r="F339">
        <v>-1.0121329999999999</v>
      </c>
      <c r="G339">
        <v>0.34659000000000001</v>
      </c>
      <c r="H339" s="5">
        <v>0</v>
      </c>
      <c r="I339">
        <v>107.616277</v>
      </c>
      <c r="J339">
        <v>0.24244199999999999</v>
      </c>
      <c r="K339" s="5">
        <v>0</v>
      </c>
      <c r="L339" s="5">
        <v>0</v>
      </c>
      <c r="M339" s="5">
        <v>1</v>
      </c>
      <c r="O339">
        <f>180-C339</f>
        <v>1.4917599999999993</v>
      </c>
      <c r="R339">
        <f t="shared" si="12"/>
        <v>1.0121329999999999</v>
      </c>
      <c r="S339">
        <f t="shared" si="13"/>
        <v>0.34659000000000001</v>
      </c>
      <c r="U339">
        <f>I336-I339</f>
        <v>121.304382</v>
      </c>
    </row>
    <row r="340" spans="1:23" x14ac:dyDescent="0.25">
      <c r="A340" s="24" t="s">
        <v>16</v>
      </c>
      <c r="B340" s="10">
        <v>18</v>
      </c>
      <c r="C340" s="3">
        <v>94.488615999999993</v>
      </c>
      <c r="D340" s="3">
        <v>0.26246799999999998</v>
      </c>
      <c r="E340" s="5">
        <v>2</v>
      </c>
      <c r="F340" s="3">
        <v>-10.614034999999999</v>
      </c>
      <c r="G340" s="3">
        <v>3.6346250000000002</v>
      </c>
      <c r="H340" s="5">
        <v>1</v>
      </c>
      <c r="I340" s="3">
        <v>206.035347</v>
      </c>
      <c r="J340" s="3">
        <v>0.46416400000000002</v>
      </c>
      <c r="K340" s="5">
        <v>2</v>
      </c>
      <c r="L340" s="5">
        <v>1</v>
      </c>
      <c r="M340" s="6">
        <v>0</v>
      </c>
      <c r="O340" s="3">
        <f>C340</f>
        <v>94.488615999999993</v>
      </c>
      <c r="P340" s="3"/>
      <c r="R340" s="3">
        <f t="shared" si="12"/>
        <v>10.614034999999999</v>
      </c>
      <c r="S340" s="3">
        <f t="shared" si="13"/>
        <v>3.6346250000000002</v>
      </c>
      <c r="U340" s="3">
        <f>I336-I340</f>
        <v>22.885311999999999</v>
      </c>
    </row>
    <row r="341" spans="1:23" x14ac:dyDescent="0.25">
      <c r="A341" s="23" t="s">
        <v>16</v>
      </c>
      <c r="B341" s="9">
        <v>19</v>
      </c>
      <c r="C341">
        <v>131.41265899999999</v>
      </c>
      <c r="D341">
        <v>0.365035</v>
      </c>
      <c r="E341" s="5">
        <v>0</v>
      </c>
      <c r="F341">
        <v>4.2172619999999998</v>
      </c>
      <c r="G341">
        <v>-1.8967449999999999</v>
      </c>
      <c r="H341" s="5">
        <v>1</v>
      </c>
      <c r="I341">
        <v>0</v>
      </c>
      <c r="J341">
        <v>0</v>
      </c>
      <c r="K341" s="5">
        <v>0</v>
      </c>
      <c r="L341" s="5">
        <v>0</v>
      </c>
      <c r="M341" s="5">
        <v>1</v>
      </c>
      <c r="O341">
        <f>180-C341</f>
        <v>48.587341000000009</v>
      </c>
      <c r="R341">
        <f t="shared" si="12"/>
        <v>4.2172619999999998</v>
      </c>
      <c r="S341">
        <f t="shared" si="13"/>
        <v>1.8967449999999999</v>
      </c>
      <c r="U341">
        <f>I339-I341</f>
        <v>107.616277</v>
      </c>
    </row>
    <row r="342" spans="1:23" ht="14.4" thickBot="1" x14ac:dyDescent="0.3">
      <c r="A342" s="26" t="s">
        <v>16</v>
      </c>
      <c r="B342" s="8">
        <v>19</v>
      </c>
      <c r="C342" s="2">
        <v>53.560907999999998</v>
      </c>
      <c r="D342" s="2">
        <v>0.14878</v>
      </c>
      <c r="E342" s="5">
        <v>1</v>
      </c>
      <c r="F342" s="2">
        <v>-6.4406829999999999</v>
      </c>
      <c r="G342" s="2">
        <v>2.8967450000000001</v>
      </c>
      <c r="H342" s="5">
        <v>0</v>
      </c>
      <c r="I342" s="2">
        <v>131.37076400000001</v>
      </c>
      <c r="J342" s="2">
        <v>1</v>
      </c>
      <c r="K342" s="5">
        <v>1</v>
      </c>
      <c r="L342" s="5">
        <v>1</v>
      </c>
      <c r="M342" s="20">
        <v>0</v>
      </c>
      <c r="O342" s="2">
        <f>C342</f>
        <v>53.560907999999998</v>
      </c>
      <c r="P342" s="2"/>
      <c r="R342" s="2">
        <f t="shared" si="12"/>
        <v>6.4406829999999999</v>
      </c>
      <c r="S342" s="2">
        <f t="shared" si="13"/>
        <v>2.8967450000000001</v>
      </c>
      <c r="U342" s="2">
        <f>I339-I342</f>
        <v>-23.754487000000012</v>
      </c>
      <c r="W342" s="2"/>
    </row>
    <row r="343" spans="1:23" x14ac:dyDescent="0.25">
      <c r="A343" s="27" t="s">
        <v>17</v>
      </c>
      <c r="B343" s="9">
        <v>0</v>
      </c>
      <c r="C343">
        <v>81.096354000000005</v>
      </c>
      <c r="D343">
        <v>0.225268</v>
      </c>
      <c r="E343" s="5">
        <v>1</v>
      </c>
      <c r="F343">
        <v>0.66438299999999995</v>
      </c>
      <c r="G343">
        <v>-0.17471</v>
      </c>
      <c r="H343" s="5">
        <v>0</v>
      </c>
      <c r="I343">
        <v>906.01419299999998</v>
      </c>
      <c r="J343">
        <v>0.48916500000000002</v>
      </c>
      <c r="K343" s="5">
        <v>0</v>
      </c>
      <c r="L343" s="5">
        <v>0</v>
      </c>
      <c r="M343" s="5">
        <v>0</v>
      </c>
      <c r="O343">
        <f>180-C343</f>
        <v>98.903645999999995</v>
      </c>
      <c r="R343">
        <f t="shared" si="12"/>
        <v>0.66438299999999995</v>
      </c>
      <c r="S343">
        <f t="shared" si="13"/>
        <v>0.17471</v>
      </c>
      <c r="U343">
        <f>W344-I343</f>
        <v>78.572757000000024</v>
      </c>
      <c r="W343" s="5" t="s">
        <v>53</v>
      </c>
    </row>
    <row r="344" spans="1:23" ht="14.4" thickBot="1" x14ac:dyDescent="0.3">
      <c r="A344" s="28" t="s">
        <v>17</v>
      </c>
      <c r="B344" s="10">
        <v>0</v>
      </c>
      <c r="C344" s="3">
        <v>0.52467699999999995</v>
      </c>
      <c r="D344" s="3">
        <v>1.457E-3</v>
      </c>
      <c r="E344" s="5">
        <v>0</v>
      </c>
      <c r="F344" s="3">
        <v>-4.4671589999999997</v>
      </c>
      <c r="G344" s="3">
        <v>1.1747099999999999</v>
      </c>
      <c r="H344" s="5">
        <v>1</v>
      </c>
      <c r="I344" s="3">
        <v>946.14992900000004</v>
      </c>
      <c r="J344" s="3">
        <v>0.51083500000000004</v>
      </c>
      <c r="K344" s="5">
        <v>1</v>
      </c>
      <c r="L344" s="5">
        <v>0</v>
      </c>
      <c r="M344" s="3">
        <v>1</v>
      </c>
      <c r="O344" s="3">
        <f>C344</f>
        <v>0.52467699999999995</v>
      </c>
      <c r="P344" s="3"/>
      <c r="R344" s="3">
        <f t="shared" si="12"/>
        <v>4.4671589999999997</v>
      </c>
      <c r="S344" s="3">
        <f t="shared" si="13"/>
        <v>1.1747099999999999</v>
      </c>
      <c r="U344" s="3">
        <f>W344-I344</f>
        <v>38.437020999999959</v>
      </c>
      <c r="W344" s="2">
        <v>984.58695</v>
      </c>
    </row>
    <row r="345" spans="1:23" x14ac:dyDescent="0.25">
      <c r="A345" s="27" t="s">
        <v>17</v>
      </c>
      <c r="B345" s="9">
        <v>1</v>
      </c>
      <c r="C345">
        <v>69.546120999999999</v>
      </c>
      <c r="D345">
        <v>0.19318399999999999</v>
      </c>
      <c r="E345" s="5">
        <v>1</v>
      </c>
      <c r="F345">
        <v>-0.44184499999999999</v>
      </c>
      <c r="G345">
        <v>-9.4431000000000001E-2</v>
      </c>
      <c r="H345" s="5">
        <v>0</v>
      </c>
      <c r="I345">
        <v>1008.794408</v>
      </c>
      <c r="J345">
        <v>0.52710900000000005</v>
      </c>
      <c r="K345" s="5">
        <v>1</v>
      </c>
      <c r="L345" s="5">
        <v>0</v>
      </c>
      <c r="M345" s="5">
        <v>0</v>
      </c>
      <c r="O345">
        <f>C345</f>
        <v>69.546120999999999</v>
      </c>
      <c r="R345">
        <f t="shared" si="12"/>
        <v>0.44184499999999999</v>
      </c>
      <c r="S345">
        <f t="shared" si="13"/>
        <v>9.4431000000000001E-2</v>
      </c>
      <c r="U345">
        <f>I344-I345</f>
        <v>-62.644478999999933</v>
      </c>
      <c r="W345" s="56" t="s">
        <v>54</v>
      </c>
    </row>
    <row r="346" spans="1:23" ht="14.4" thickBot="1" x14ac:dyDescent="0.3">
      <c r="A346" s="28" t="s">
        <v>17</v>
      </c>
      <c r="B346" s="10">
        <v>1</v>
      </c>
      <c r="C346" s="3">
        <v>165.17591100000001</v>
      </c>
      <c r="D346" s="3">
        <v>0.45882200000000001</v>
      </c>
      <c r="E346" s="5">
        <v>0</v>
      </c>
      <c r="F346" s="3">
        <v>5.120889</v>
      </c>
      <c r="G346" s="3">
        <v>1.0944309999999999</v>
      </c>
      <c r="H346" s="5">
        <v>1</v>
      </c>
      <c r="I346" s="3">
        <v>905.02998600000001</v>
      </c>
      <c r="J346" s="3">
        <v>0.47289100000000001</v>
      </c>
      <c r="K346" s="5">
        <v>0</v>
      </c>
      <c r="L346" s="5">
        <v>1</v>
      </c>
      <c r="M346" s="3">
        <v>1</v>
      </c>
      <c r="O346" s="3">
        <f>180-C346</f>
        <v>14.824088999999987</v>
      </c>
      <c r="P346" s="3"/>
      <c r="R346" s="3">
        <f t="shared" si="12"/>
        <v>5.120889</v>
      </c>
      <c r="S346" s="3">
        <f t="shared" si="13"/>
        <v>1.0944309999999999</v>
      </c>
      <c r="U346" s="3">
        <f>I344-I346</f>
        <v>41.119943000000035</v>
      </c>
      <c r="W346" s="2">
        <v>1435.449754</v>
      </c>
    </row>
    <row r="347" spans="1:23" x14ac:dyDescent="0.25">
      <c r="A347" s="27" t="s">
        <v>17</v>
      </c>
      <c r="B347" s="9">
        <v>2</v>
      </c>
      <c r="C347">
        <v>89.833427</v>
      </c>
      <c r="D347">
        <v>0.24953700000000001</v>
      </c>
      <c r="E347" s="5">
        <v>1</v>
      </c>
      <c r="F347">
        <v>-1.149656</v>
      </c>
      <c r="G347">
        <v>-0.42326599999999998</v>
      </c>
      <c r="H347" s="5">
        <v>1</v>
      </c>
      <c r="I347">
        <v>857.44229900000005</v>
      </c>
      <c r="J347">
        <v>0.31752599999999997</v>
      </c>
      <c r="K347" s="5">
        <v>0</v>
      </c>
      <c r="L347" s="5">
        <v>0</v>
      </c>
      <c r="M347" s="5">
        <v>1</v>
      </c>
      <c r="O347">
        <f>C347</f>
        <v>89.833427</v>
      </c>
      <c r="R347">
        <f t="shared" si="12"/>
        <v>1.149656</v>
      </c>
      <c r="S347">
        <f t="shared" si="13"/>
        <v>0.42326599999999998</v>
      </c>
      <c r="U347">
        <f>I346-I347</f>
        <v>47.58768699999996</v>
      </c>
      <c r="W347" t="s">
        <v>56</v>
      </c>
    </row>
    <row r="348" spans="1:23" ht="14.4" thickBot="1" x14ac:dyDescent="0.3">
      <c r="A348" s="27" t="s">
        <v>17</v>
      </c>
      <c r="B348" s="9">
        <v>2</v>
      </c>
      <c r="C348">
        <v>90.307473000000002</v>
      </c>
      <c r="D348">
        <v>0.25085400000000002</v>
      </c>
      <c r="E348" s="5">
        <v>2</v>
      </c>
      <c r="F348">
        <v>-1.1185700000000001</v>
      </c>
      <c r="G348">
        <v>-0.41182099999999999</v>
      </c>
      <c r="H348" s="5">
        <v>0</v>
      </c>
      <c r="I348">
        <v>984.69392800000003</v>
      </c>
      <c r="J348">
        <v>0.36464999999999997</v>
      </c>
      <c r="K348" s="5">
        <v>2</v>
      </c>
      <c r="L348" s="5">
        <v>0</v>
      </c>
      <c r="M348" s="5">
        <v>0</v>
      </c>
      <c r="O348">
        <f>C348</f>
        <v>90.307473000000002</v>
      </c>
      <c r="R348">
        <f t="shared" si="12"/>
        <v>1.1185700000000001</v>
      </c>
      <c r="S348">
        <f t="shared" si="13"/>
        <v>0.41182099999999999</v>
      </c>
      <c r="U348">
        <f>I346-I348</f>
        <v>-79.66394200000002</v>
      </c>
      <c r="W348" s="2"/>
    </row>
    <row r="349" spans="1:23" x14ac:dyDescent="0.25">
      <c r="A349" s="28" t="s">
        <v>17</v>
      </c>
      <c r="B349" s="10">
        <v>2</v>
      </c>
      <c r="C349" s="3">
        <v>179.863494</v>
      </c>
      <c r="D349" s="3">
        <v>0.49962099999999998</v>
      </c>
      <c r="E349" s="5">
        <v>0</v>
      </c>
      <c r="F349" s="3">
        <v>4.9843830000000002</v>
      </c>
      <c r="G349" s="3">
        <v>1.835086</v>
      </c>
      <c r="H349" s="5">
        <v>2</v>
      </c>
      <c r="I349" s="3">
        <v>858.24786800000004</v>
      </c>
      <c r="J349" s="3">
        <v>0.317824</v>
      </c>
      <c r="K349" s="5">
        <v>1</v>
      </c>
      <c r="L349" s="5">
        <v>1</v>
      </c>
      <c r="M349" s="3">
        <v>0</v>
      </c>
      <c r="O349" s="3">
        <f>180-C349</f>
        <v>0.13650599999999713</v>
      </c>
      <c r="P349" s="3"/>
      <c r="R349" s="3">
        <f t="shared" si="12"/>
        <v>4.9843830000000002</v>
      </c>
      <c r="S349" s="3">
        <f t="shared" si="13"/>
        <v>1.835086</v>
      </c>
      <c r="U349" s="3">
        <f>I346-I349</f>
        <v>46.782117999999969</v>
      </c>
      <c r="W349" t="s">
        <v>57</v>
      </c>
    </row>
    <row r="350" spans="1:23" ht="14.4" thickBot="1" x14ac:dyDescent="0.3">
      <c r="A350" s="27" t="s">
        <v>17</v>
      </c>
      <c r="B350" s="9">
        <v>3</v>
      </c>
      <c r="C350">
        <v>95.425432999999998</v>
      </c>
      <c r="D350">
        <v>0.265071</v>
      </c>
      <c r="E350" s="5">
        <v>2</v>
      </c>
      <c r="F350">
        <v>-3.8895719999999998</v>
      </c>
      <c r="G350">
        <v>7.0850470000000003</v>
      </c>
      <c r="H350" s="5">
        <v>1</v>
      </c>
      <c r="I350">
        <v>906.01419299999998</v>
      </c>
      <c r="J350">
        <v>0.35610900000000001</v>
      </c>
      <c r="K350" s="5">
        <v>2</v>
      </c>
      <c r="L350" s="5">
        <v>0</v>
      </c>
      <c r="M350" s="5">
        <v>0</v>
      </c>
      <c r="O350">
        <f>C350</f>
        <v>95.425432999999998</v>
      </c>
      <c r="R350">
        <f t="shared" si="12"/>
        <v>3.8895719999999998</v>
      </c>
      <c r="S350">
        <f t="shared" si="13"/>
        <v>7.0850470000000003</v>
      </c>
      <c r="U350">
        <f>I347-I350</f>
        <v>-48.571893999999929</v>
      </c>
      <c r="W350" s="2">
        <f>SUM(F344,F346,F347,F351,F354,F356,F357,F359,F361,F363,F368,F369,F371,F374,F376,F377,F381,F382,F384,F387,F389)</f>
        <v>32.153638999999998</v>
      </c>
    </row>
    <row r="351" spans="1:23" x14ac:dyDescent="0.25">
      <c r="A351" s="27" t="s">
        <v>17</v>
      </c>
      <c r="B351" s="9">
        <v>3</v>
      </c>
      <c r="C351">
        <v>95.393275000000003</v>
      </c>
      <c r="D351">
        <v>0.26498100000000002</v>
      </c>
      <c r="E351" s="5">
        <v>1</v>
      </c>
      <c r="F351">
        <v>5.0538290000000003</v>
      </c>
      <c r="G351">
        <v>-9.2057990000000007</v>
      </c>
      <c r="H351" s="5">
        <v>2</v>
      </c>
      <c r="I351">
        <v>801.05823299999997</v>
      </c>
      <c r="J351">
        <v>0.31485600000000002</v>
      </c>
      <c r="K351" s="5">
        <v>0</v>
      </c>
      <c r="L351" s="5">
        <v>0</v>
      </c>
      <c r="M351" s="5">
        <v>1</v>
      </c>
      <c r="O351">
        <f>180-C351</f>
        <v>84.606724999999997</v>
      </c>
      <c r="R351">
        <f t="shared" si="12"/>
        <v>5.0538290000000003</v>
      </c>
      <c r="S351">
        <f t="shared" si="13"/>
        <v>9.2057990000000007</v>
      </c>
      <c r="U351">
        <f>I347-I351</f>
        <v>56.384066000000075</v>
      </c>
      <c r="W351" t="s">
        <v>64</v>
      </c>
    </row>
    <row r="352" spans="1:23" ht="14.4" thickBot="1" x14ac:dyDescent="0.3">
      <c r="A352" s="28" t="s">
        <v>17</v>
      </c>
      <c r="B352" s="10">
        <v>3</v>
      </c>
      <c r="C352" s="3">
        <v>179.43641600000001</v>
      </c>
      <c r="D352" s="3">
        <v>0.49843399999999999</v>
      </c>
      <c r="E352" s="5">
        <v>0</v>
      </c>
      <c r="F352" s="3">
        <v>-1.7132400000000001</v>
      </c>
      <c r="G352" s="3">
        <v>3.120752</v>
      </c>
      <c r="H352" s="5">
        <v>0</v>
      </c>
      <c r="I352" s="3">
        <v>837.13282900000002</v>
      </c>
      <c r="J352" s="3">
        <v>0.32903500000000002</v>
      </c>
      <c r="K352" s="5">
        <v>1</v>
      </c>
      <c r="L352" s="5">
        <v>0</v>
      </c>
      <c r="M352" s="3">
        <v>0</v>
      </c>
      <c r="O352" s="3">
        <f>180-C352</f>
        <v>0.56358399999999165</v>
      </c>
      <c r="P352" s="3"/>
      <c r="R352" s="3">
        <f t="shared" si="12"/>
        <v>1.7132400000000001</v>
      </c>
      <c r="S352" s="3">
        <f t="shared" si="13"/>
        <v>3.120752</v>
      </c>
      <c r="U352" s="3">
        <f>I347-I352</f>
        <v>20.309470000000033</v>
      </c>
      <c r="W352" s="2">
        <f>SUM(R344,R346,R347,R351,R354,R356,R357,R359,R361,R363,R368,R369,R371,R374,R376,R377,R381,R382,R384,R387,R389)</f>
        <v>68.610995000000003</v>
      </c>
    </row>
    <row r="353" spans="1:23" x14ac:dyDescent="0.25">
      <c r="A353" s="27" t="s">
        <v>17</v>
      </c>
      <c r="B353" s="9">
        <v>4</v>
      </c>
      <c r="C353">
        <v>83.275009999999995</v>
      </c>
      <c r="D353">
        <v>0.231319</v>
      </c>
      <c r="E353" s="5">
        <v>1</v>
      </c>
      <c r="F353">
        <v>0.56377699999999997</v>
      </c>
      <c r="G353">
        <v>-0.29725099999999999</v>
      </c>
      <c r="H353" s="5">
        <v>0</v>
      </c>
      <c r="I353">
        <v>835.28867300000002</v>
      </c>
      <c r="J353">
        <v>0.510459</v>
      </c>
      <c r="K353" s="5">
        <v>1</v>
      </c>
      <c r="L353" s="5">
        <v>0</v>
      </c>
      <c r="M353" s="5">
        <v>0</v>
      </c>
      <c r="O353">
        <f>180-C353</f>
        <v>96.724990000000005</v>
      </c>
      <c r="R353">
        <f t="shared" si="12"/>
        <v>0.56377699999999997</v>
      </c>
      <c r="S353">
        <f t="shared" si="13"/>
        <v>0.29725099999999999</v>
      </c>
      <c r="U353">
        <f>I351-I353</f>
        <v>-34.230440000000044</v>
      </c>
      <c r="W353" t="s">
        <v>60</v>
      </c>
    </row>
    <row r="354" spans="1:23" ht="14.4" thickBot="1" x14ac:dyDescent="0.3">
      <c r="A354" s="28" t="s">
        <v>17</v>
      </c>
      <c r="B354" s="10">
        <v>4</v>
      </c>
      <c r="C354" s="3">
        <v>83.371604000000005</v>
      </c>
      <c r="D354" s="3">
        <v>0.23158799999999999</v>
      </c>
      <c r="E354" s="5">
        <v>0</v>
      </c>
      <c r="F354" s="3">
        <v>-2.4604149999999998</v>
      </c>
      <c r="G354" s="3">
        <v>1.2972509999999999</v>
      </c>
      <c r="H354" s="5">
        <v>1</v>
      </c>
      <c r="I354" s="3">
        <v>801.05823299999997</v>
      </c>
      <c r="J354" s="3">
        <v>0.489541</v>
      </c>
      <c r="K354" s="5">
        <v>0</v>
      </c>
      <c r="L354" s="5">
        <v>0</v>
      </c>
      <c r="M354" s="3">
        <v>1</v>
      </c>
      <c r="O354" s="3">
        <f>C354</f>
        <v>83.371604000000005</v>
      </c>
      <c r="P354" s="3"/>
      <c r="R354" s="3">
        <f t="shared" si="12"/>
        <v>2.4604149999999998</v>
      </c>
      <c r="S354" s="3">
        <f t="shared" si="13"/>
        <v>1.2972509999999999</v>
      </c>
      <c r="U354" s="3">
        <f>I351-I354</f>
        <v>0</v>
      </c>
      <c r="W354" s="64">
        <f>AVERAGE(O344,O346,O347,O351,O354,O356,O357,O359,O361,O363,O368,O369,O371,O374,O376,O377,O381,O382,O384,O387,O389)</f>
        <v>27.849979095238094</v>
      </c>
    </row>
    <row r="355" spans="1:23" x14ac:dyDescent="0.25">
      <c r="A355" s="27" t="s">
        <v>17</v>
      </c>
      <c r="B355" s="9">
        <v>5</v>
      </c>
      <c r="C355">
        <v>82.699274000000003</v>
      </c>
      <c r="D355">
        <v>0.22972000000000001</v>
      </c>
      <c r="E355" s="5">
        <v>1</v>
      </c>
      <c r="F355">
        <v>5.9663500000000003</v>
      </c>
      <c r="G355">
        <v>1.1864349999999999</v>
      </c>
      <c r="H355" s="5">
        <v>1</v>
      </c>
      <c r="I355">
        <v>718.49385299999994</v>
      </c>
      <c r="J355">
        <v>0.51505999999999996</v>
      </c>
      <c r="K355" s="5">
        <v>1</v>
      </c>
      <c r="L355" s="5">
        <v>0</v>
      </c>
      <c r="M355" s="5">
        <v>0</v>
      </c>
      <c r="O355">
        <f>180-C355</f>
        <v>97.300725999999997</v>
      </c>
      <c r="R355">
        <f t="shared" si="12"/>
        <v>5.9663500000000003</v>
      </c>
      <c r="S355">
        <f t="shared" si="13"/>
        <v>1.1864349999999999</v>
      </c>
      <c r="U355">
        <f>I354-I355</f>
        <v>82.564380000000028</v>
      </c>
      <c r="W355" t="s">
        <v>59</v>
      </c>
    </row>
    <row r="356" spans="1:23" ht="14.4" thickBot="1" x14ac:dyDescent="0.3">
      <c r="A356" s="28" t="s">
        <v>17</v>
      </c>
      <c r="B356" s="10">
        <v>5</v>
      </c>
      <c r="C356" s="3">
        <v>0.68834200000000001</v>
      </c>
      <c r="D356" s="3">
        <v>1.9120000000000001E-3</v>
      </c>
      <c r="E356" s="5">
        <v>0</v>
      </c>
      <c r="F356" s="3">
        <v>-0.93754700000000002</v>
      </c>
      <c r="G356" s="3">
        <v>-0.18643499999999999</v>
      </c>
      <c r="H356" s="5">
        <v>0</v>
      </c>
      <c r="I356" s="3">
        <v>676.47810200000004</v>
      </c>
      <c r="J356" s="3">
        <v>0.48493999999999998</v>
      </c>
      <c r="K356" s="5">
        <v>0</v>
      </c>
      <c r="L356" s="5">
        <v>0</v>
      </c>
      <c r="M356" s="3">
        <v>1</v>
      </c>
      <c r="O356" s="3">
        <f>C356</f>
        <v>0.68834200000000001</v>
      </c>
      <c r="P356" s="3"/>
      <c r="R356" s="3">
        <f t="shared" si="12"/>
        <v>0.93754700000000002</v>
      </c>
      <c r="S356" s="3">
        <f t="shared" si="13"/>
        <v>0.18643499999999999</v>
      </c>
      <c r="U356" s="3">
        <f>I354-I356</f>
        <v>124.58013099999994</v>
      </c>
      <c r="W356" s="2">
        <f>AVERAGE(F344,F346,F347,F351,F354,F356,F357,F359,F361,F363,F368,F369,F371,F374,F376,F377,F381,F382,F384,F387,F389)</f>
        <v>1.5311256666666666</v>
      </c>
    </row>
    <row r="357" spans="1:23" x14ac:dyDescent="0.25">
      <c r="A357" s="27" t="s">
        <v>17</v>
      </c>
      <c r="B357" s="9">
        <v>6</v>
      </c>
      <c r="C357">
        <v>1.1467890000000001</v>
      </c>
      <c r="D357">
        <v>3.186E-3</v>
      </c>
      <c r="E357" s="5">
        <v>0</v>
      </c>
      <c r="F357">
        <v>0.20924300000000001</v>
      </c>
      <c r="G357">
        <v>-3.0291999999999999E-2</v>
      </c>
      <c r="H357" s="5">
        <v>0</v>
      </c>
      <c r="I357">
        <v>660.00020500000005</v>
      </c>
      <c r="J357">
        <v>0.480493</v>
      </c>
      <c r="K357" s="5">
        <v>0</v>
      </c>
      <c r="L357" s="5">
        <v>0</v>
      </c>
      <c r="M357" s="5">
        <v>1</v>
      </c>
      <c r="O357">
        <f>C357</f>
        <v>1.1467890000000001</v>
      </c>
      <c r="R357">
        <f t="shared" si="12"/>
        <v>0.20924300000000001</v>
      </c>
      <c r="S357">
        <f t="shared" si="13"/>
        <v>3.0291999999999999E-2</v>
      </c>
      <c r="U357">
        <f>I356-I357</f>
        <v>16.477896999999984</v>
      </c>
      <c r="W357" t="s">
        <v>65</v>
      </c>
    </row>
    <row r="358" spans="1:23" ht="14.4" thickBot="1" x14ac:dyDescent="0.3">
      <c r="A358" s="28" t="s">
        <v>17</v>
      </c>
      <c r="B358" s="10">
        <v>6</v>
      </c>
      <c r="C358" s="3">
        <v>92.849343000000005</v>
      </c>
      <c r="D358" s="3">
        <v>0.25791500000000001</v>
      </c>
      <c r="E358" s="5">
        <v>1</v>
      </c>
      <c r="F358" s="3">
        <v>-7.1168319999999996</v>
      </c>
      <c r="G358" s="3">
        <v>1.030292</v>
      </c>
      <c r="H358" s="5">
        <v>1</v>
      </c>
      <c r="I358" s="3">
        <v>713.58841800000005</v>
      </c>
      <c r="J358" s="3">
        <v>0.51950700000000005</v>
      </c>
      <c r="K358" s="5">
        <v>1</v>
      </c>
      <c r="L358" s="5">
        <v>1</v>
      </c>
      <c r="M358" s="3">
        <v>0</v>
      </c>
      <c r="O358" s="3">
        <f>C358</f>
        <v>92.849343000000005</v>
      </c>
      <c r="P358" s="3"/>
      <c r="R358" s="3">
        <f t="shared" si="12"/>
        <v>7.1168319999999996</v>
      </c>
      <c r="S358" s="3">
        <f t="shared" si="13"/>
        <v>1.030292</v>
      </c>
      <c r="U358" s="3">
        <f>I356-I358</f>
        <v>-37.110316000000012</v>
      </c>
      <c r="W358" s="2">
        <f>AVERAGE(R344,R346,R347,R351,R354,R356,R357,R359,R361,R363,R368,R369,R371,R374,R376,R377,R381,R382,R384,R387,R389)</f>
        <v>3.267190238095238</v>
      </c>
    </row>
    <row r="359" spans="1:23" x14ac:dyDescent="0.25">
      <c r="A359" s="27" t="s">
        <v>17</v>
      </c>
      <c r="B359" s="9">
        <v>7</v>
      </c>
      <c r="C359">
        <v>16.056563000000001</v>
      </c>
      <c r="D359">
        <v>4.4602000000000003E-2</v>
      </c>
      <c r="E359" s="5">
        <v>0</v>
      </c>
      <c r="F359">
        <v>-1.3757280000000001</v>
      </c>
      <c r="G359">
        <v>0.235453</v>
      </c>
      <c r="H359" s="5">
        <v>0</v>
      </c>
      <c r="I359">
        <v>652.02562599999999</v>
      </c>
      <c r="J359">
        <v>0.49696099999999999</v>
      </c>
      <c r="K359" s="5">
        <v>0</v>
      </c>
      <c r="L359" s="5">
        <v>0</v>
      </c>
      <c r="M359" s="5">
        <v>1</v>
      </c>
      <c r="O359" s="5">
        <f>C359</f>
        <v>16.056563000000001</v>
      </c>
      <c r="R359">
        <f t="shared" si="12"/>
        <v>1.3757280000000001</v>
      </c>
      <c r="S359">
        <f t="shared" si="13"/>
        <v>0.235453</v>
      </c>
      <c r="U359">
        <f>I357-I359</f>
        <v>7.9745790000000625</v>
      </c>
      <c r="W359" t="s">
        <v>61</v>
      </c>
    </row>
    <row r="360" spans="1:23" ht="14.4" thickBot="1" x14ac:dyDescent="0.3">
      <c r="A360" s="28" t="s">
        <v>17</v>
      </c>
      <c r="B360" s="10">
        <v>7</v>
      </c>
      <c r="C360" s="3">
        <v>88.500522000000004</v>
      </c>
      <c r="D360" s="3">
        <v>0.245835</v>
      </c>
      <c r="E360" s="5">
        <v>1</v>
      </c>
      <c r="F360" s="3">
        <v>-4.4671589999999997</v>
      </c>
      <c r="G360" s="3">
        <v>0.76454699999999998</v>
      </c>
      <c r="H360" s="5">
        <v>1</v>
      </c>
      <c r="I360" s="3">
        <v>660.00020500000005</v>
      </c>
      <c r="J360" s="3">
        <v>0.50303900000000001</v>
      </c>
      <c r="K360" s="5">
        <v>1</v>
      </c>
      <c r="L360" s="5">
        <v>1</v>
      </c>
      <c r="M360" s="3">
        <v>0</v>
      </c>
      <c r="O360" s="3">
        <f>180-C360</f>
        <v>91.499477999999996</v>
      </c>
      <c r="P360" s="3"/>
      <c r="R360" s="3">
        <f t="shared" si="12"/>
        <v>4.4671589999999997</v>
      </c>
      <c r="S360" s="3">
        <f t="shared" si="13"/>
        <v>0.76454699999999998</v>
      </c>
      <c r="U360" s="3">
        <f>I357-I360</f>
        <v>0</v>
      </c>
      <c r="W360" s="2"/>
    </row>
    <row r="361" spans="1:23" x14ac:dyDescent="0.25">
      <c r="A361" s="27" t="s">
        <v>17</v>
      </c>
      <c r="B361" s="9">
        <v>8</v>
      </c>
      <c r="C361">
        <v>178.98963599999999</v>
      </c>
      <c r="D361">
        <v>0.497193</v>
      </c>
      <c r="E361" s="5">
        <v>0</v>
      </c>
      <c r="F361">
        <v>-0.36536299999999999</v>
      </c>
      <c r="G361">
        <v>4.7919999999999997E-2</v>
      </c>
      <c r="H361" s="5">
        <v>0</v>
      </c>
      <c r="I361">
        <v>606.67149199999994</v>
      </c>
      <c r="J361">
        <v>0.46764099999999997</v>
      </c>
      <c r="K361" s="5">
        <v>0</v>
      </c>
      <c r="L361" s="5">
        <v>0</v>
      </c>
      <c r="M361" s="5">
        <v>1</v>
      </c>
      <c r="O361">
        <f>180-C361</f>
        <v>1.0103640000000098</v>
      </c>
      <c r="R361">
        <f t="shared" si="12"/>
        <v>0.36536299999999999</v>
      </c>
      <c r="S361">
        <f t="shared" si="13"/>
        <v>4.7919999999999997E-2</v>
      </c>
      <c r="U361">
        <f>I359-I361</f>
        <v>45.354134000000045</v>
      </c>
      <c r="W361" t="s">
        <v>58</v>
      </c>
    </row>
    <row r="362" spans="1:23" ht="14.4" thickBot="1" x14ac:dyDescent="0.3">
      <c r="A362" s="28" t="s">
        <v>17</v>
      </c>
      <c r="B362" s="10">
        <v>8</v>
      </c>
      <c r="C362" s="3">
        <v>85.735810999999998</v>
      </c>
      <c r="D362" s="3">
        <v>0.23815500000000001</v>
      </c>
      <c r="E362" s="5">
        <v>1</v>
      </c>
      <c r="F362" s="3">
        <v>-7.2590589999999997</v>
      </c>
      <c r="G362" s="3">
        <v>0.95208000000000004</v>
      </c>
      <c r="H362" s="5">
        <v>1</v>
      </c>
      <c r="I362" s="3">
        <v>690.63081199999999</v>
      </c>
      <c r="J362" s="3">
        <v>0.53235900000000003</v>
      </c>
      <c r="K362" s="5">
        <v>1</v>
      </c>
      <c r="L362" s="5">
        <v>1</v>
      </c>
      <c r="M362" s="3">
        <v>0</v>
      </c>
      <c r="O362" s="3">
        <f>C362</f>
        <v>85.735810999999998</v>
      </c>
      <c r="P362" s="3"/>
      <c r="R362" s="3">
        <f t="shared" si="12"/>
        <v>7.2590589999999997</v>
      </c>
      <c r="S362" s="3">
        <f t="shared" si="13"/>
        <v>0.95208000000000004</v>
      </c>
      <c r="U362" s="3">
        <f>I359-I362</f>
        <v>-38.605186000000003</v>
      </c>
      <c r="W362" s="2"/>
    </row>
    <row r="363" spans="1:23" x14ac:dyDescent="0.25">
      <c r="A363" s="27" t="s">
        <v>17</v>
      </c>
      <c r="B363" s="9">
        <v>9</v>
      </c>
      <c r="C363">
        <v>114.289658</v>
      </c>
      <c r="D363">
        <v>0.317471</v>
      </c>
      <c r="E363" s="5">
        <v>2</v>
      </c>
      <c r="F363">
        <v>5.6369150000000001</v>
      </c>
      <c r="G363">
        <v>2.0282300000000002</v>
      </c>
      <c r="H363" s="5">
        <v>2</v>
      </c>
      <c r="I363">
        <v>550.71845299999995</v>
      </c>
      <c r="J363">
        <v>0.30406</v>
      </c>
      <c r="K363" s="5">
        <v>0</v>
      </c>
      <c r="L363" s="5">
        <v>0</v>
      </c>
      <c r="M363" s="5">
        <v>1</v>
      </c>
      <c r="O363">
        <f>C363</f>
        <v>114.289658</v>
      </c>
      <c r="R363">
        <f t="shared" si="12"/>
        <v>5.6369150000000001</v>
      </c>
      <c r="S363">
        <f t="shared" si="13"/>
        <v>2.0282300000000002</v>
      </c>
      <c r="U363">
        <f>I361-I363</f>
        <v>55.95303899999999</v>
      </c>
      <c r="W363" t="s">
        <v>68</v>
      </c>
    </row>
    <row r="364" spans="1:23" ht="14.4" thickBot="1" x14ac:dyDescent="0.3">
      <c r="A364" s="27" t="s">
        <v>17</v>
      </c>
      <c r="B364" s="9">
        <v>9</v>
      </c>
      <c r="C364">
        <v>114.344725</v>
      </c>
      <c r="D364">
        <v>0.31762400000000002</v>
      </c>
      <c r="E364" s="5">
        <v>1</v>
      </c>
      <c r="F364">
        <v>-3.8240249999999998</v>
      </c>
      <c r="G364">
        <v>-1.3759300000000001</v>
      </c>
      <c r="H364" s="5">
        <v>1</v>
      </c>
      <c r="I364">
        <v>671.69616599999995</v>
      </c>
      <c r="J364">
        <v>0.37085400000000002</v>
      </c>
      <c r="K364" s="5">
        <v>2</v>
      </c>
      <c r="L364" s="5">
        <v>0</v>
      </c>
      <c r="M364" s="5">
        <v>0</v>
      </c>
      <c r="O364">
        <f>180-C364</f>
        <v>65.655275000000003</v>
      </c>
      <c r="R364">
        <f t="shared" si="12"/>
        <v>3.8240249999999998</v>
      </c>
      <c r="S364">
        <f t="shared" si="13"/>
        <v>1.3759300000000001</v>
      </c>
      <c r="U364">
        <f>I361-I364</f>
        <v>-65.024674000000005</v>
      </c>
      <c r="W364" s="2">
        <v>20</v>
      </c>
    </row>
    <row r="365" spans="1:23" x14ac:dyDescent="0.25">
      <c r="A365" s="28" t="s">
        <v>17</v>
      </c>
      <c r="B365" s="10">
        <v>9</v>
      </c>
      <c r="C365" s="3">
        <v>4.9341249999999999</v>
      </c>
      <c r="D365" s="3">
        <v>1.3705999999999999E-2</v>
      </c>
      <c r="E365" s="5">
        <v>0</v>
      </c>
      <c r="F365" s="3">
        <v>0.96633899999999995</v>
      </c>
      <c r="G365" s="3">
        <v>0.34770000000000001</v>
      </c>
      <c r="H365" s="5">
        <v>0</v>
      </c>
      <c r="I365" s="3">
        <v>588.80028300000004</v>
      </c>
      <c r="J365" s="3">
        <v>0.32508599999999999</v>
      </c>
      <c r="K365" s="5">
        <v>1</v>
      </c>
      <c r="L365" s="5">
        <v>0</v>
      </c>
      <c r="M365" s="3">
        <v>0</v>
      </c>
      <c r="O365" s="3">
        <f>C365</f>
        <v>4.9341249999999999</v>
      </c>
      <c r="P365" s="3"/>
      <c r="R365" s="3">
        <f t="shared" si="12"/>
        <v>0.96633899999999995</v>
      </c>
      <c r="S365" s="3">
        <f t="shared" si="13"/>
        <v>0.34770000000000001</v>
      </c>
      <c r="U365" s="3">
        <f>I361-I365</f>
        <v>17.871208999999908</v>
      </c>
      <c r="W365" t="s">
        <v>69</v>
      </c>
    </row>
    <row r="366" spans="1:23" ht="14.4" thickBot="1" x14ac:dyDescent="0.3">
      <c r="A366" s="27" t="s">
        <v>17</v>
      </c>
      <c r="B366" s="9">
        <v>10</v>
      </c>
      <c r="C366">
        <v>83.069496000000001</v>
      </c>
      <c r="D366">
        <v>0.23074900000000001</v>
      </c>
      <c r="E366" s="5">
        <v>2</v>
      </c>
      <c r="F366">
        <v>2.8003330000000002</v>
      </c>
      <c r="G366">
        <v>0.32081999999999999</v>
      </c>
      <c r="H366" s="5">
        <v>1</v>
      </c>
      <c r="I366">
        <v>550.71845299999995</v>
      </c>
      <c r="J366">
        <v>0.32951399999999997</v>
      </c>
      <c r="K366" s="5">
        <v>1</v>
      </c>
      <c r="L366" s="5">
        <v>0</v>
      </c>
      <c r="M366" s="5">
        <v>0</v>
      </c>
      <c r="O366">
        <f>C366</f>
        <v>83.069496000000001</v>
      </c>
      <c r="R366">
        <f t="shared" si="12"/>
        <v>2.8003330000000002</v>
      </c>
      <c r="S366">
        <f t="shared" si="13"/>
        <v>0.32081999999999999</v>
      </c>
      <c r="U366">
        <f>I363-I366</f>
        <v>0</v>
      </c>
      <c r="W366" s="2">
        <v>6</v>
      </c>
    </row>
    <row r="367" spans="1:23" x14ac:dyDescent="0.25">
      <c r="A367" s="29" t="s">
        <v>17</v>
      </c>
      <c r="B367" s="12">
        <v>10</v>
      </c>
      <c r="C367" s="7">
        <v>71.365228999999999</v>
      </c>
      <c r="D367" s="7">
        <v>0.198237</v>
      </c>
      <c r="E367" s="5">
        <v>1</v>
      </c>
      <c r="F367" s="7">
        <v>0.130994</v>
      </c>
      <c r="G367" s="7">
        <v>1.5007E-2</v>
      </c>
      <c r="H367" s="5">
        <v>0</v>
      </c>
      <c r="I367" s="7">
        <v>622.01019399999996</v>
      </c>
      <c r="J367" s="7">
        <v>0.37217</v>
      </c>
      <c r="K367" s="5">
        <v>2</v>
      </c>
      <c r="L367" s="5">
        <v>0</v>
      </c>
      <c r="M367" s="5">
        <v>0</v>
      </c>
      <c r="O367">
        <f>C367</f>
        <v>71.365228999999999</v>
      </c>
      <c r="R367">
        <f t="shared" si="12"/>
        <v>0.130994</v>
      </c>
      <c r="S367">
        <f t="shared" si="13"/>
        <v>1.5007E-2</v>
      </c>
      <c r="U367">
        <f>I363-I367</f>
        <v>-71.291741000000002</v>
      </c>
      <c r="W367" t="s">
        <v>73</v>
      </c>
    </row>
    <row r="368" spans="1:23" ht="14.4" thickBot="1" x14ac:dyDescent="0.3">
      <c r="A368" s="28" t="s">
        <v>17</v>
      </c>
      <c r="B368" s="10">
        <v>10</v>
      </c>
      <c r="C368" s="3">
        <v>179.83957599999999</v>
      </c>
      <c r="D368" s="3">
        <v>0.499554</v>
      </c>
      <c r="E368" s="5">
        <v>0</v>
      </c>
      <c r="F368" s="3">
        <v>5.7973379999999999</v>
      </c>
      <c r="G368" s="3">
        <v>0.66417199999999998</v>
      </c>
      <c r="H368" s="5">
        <v>2</v>
      </c>
      <c r="I368" s="3">
        <v>498.57606900000002</v>
      </c>
      <c r="J368" s="3">
        <v>0.298315</v>
      </c>
      <c r="K368" s="5">
        <v>0</v>
      </c>
      <c r="L368" s="5">
        <v>0</v>
      </c>
      <c r="M368" s="3">
        <v>1</v>
      </c>
      <c r="O368" s="3">
        <f>180-C368</f>
        <v>0.16042400000000612</v>
      </c>
      <c r="P368" s="3"/>
      <c r="R368" s="3">
        <f t="shared" si="12"/>
        <v>5.7973379999999999</v>
      </c>
      <c r="S368" s="3">
        <f t="shared" si="13"/>
        <v>0.66417199999999998</v>
      </c>
      <c r="U368" s="3">
        <f>I363-I368</f>
        <v>52.142383999999936</v>
      </c>
      <c r="W368" s="2">
        <v>8</v>
      </c>
    </row>
    <row r="369" spans="1:23" x14ac:dyDescent="0.25">
      <c r="A369" s="27" t="s">
        <v>17</v>
      </c>
      <c r="B369" s="9">
        <v>11</v>
      </c>
      <c r="C369">
        <v>177.999257</v>
      </c>
      <c r="D369">
        <v>0.49444199999999999</v>
      </c>
      <c r="E369" s="5">
        <v>0</v>
      </c>
      <c r="F369">
        <v>3.7965960000000001</v>
      </c>
      <c r="G369">
        <v>0.58586099999999997</v>
      </c>
      <c r="H369" s="5">
        <v>1</v>
      </c>
      <c r="I369">
        <v>492.61931700000002</v>
      </c>
      <c r="J369">
        <v>0.49699500000000002</v>
      </c>
      <c r="K369" s="5">
        <v>0</v>
      </c>
      <c r="L369" s="5">
        <v>0</v>
      </c>
      <c r="M369" s="5">
        <v>1</v>
      </c>
      <c r="O369">
        <f>180-C369</f>
        <v>2.0007429999999999</v>
      </c>
      <c r="R369">
        <f t="shared" si="12"/>
        <v>3.7965960000000001</v>
      </c>
      <c r="S369">
        <f t="shared" si="13"/>
        <v>0.58586099999999997</v>
      </c>
      <c r="U369">
        <f>I368-I369</f>
        <v>5.9567519999999945</v>
      </c>
      <c r="W369" t="s">
        <v>74</v>
      </c>
    </row>
    <row r="370" spans="1:23" ht="14.4" thickBot="1" x14ac:dyDescent="0.3">
      <c r="A370" s="28" t="s">
        <v>17</v>
      </c>
      <c r="B370" s="10">
        <v>11</v>
      </c>
      <c r="C370" s="3">
        <v>74.787229999999994</v>
      </c>
      <c r="D370" s="3">
        <v>0.20774200000000001</v>
      </c>
      <c r="E370" s="5">
        <v>1</v>
      </c>
      <c r="F370" s="3">
        <v>2.6837749999999998</v>
      </c>
      <c r="G370" s="3">
        <v>0.41413899999999998</v>
      </c>
      <c r="H370" s="5">
        <v>0</v>
      </c>
      <c r="I370" s="3">
        <v>498.57606900000002</v>
      </c>
      <c r="J370" s="3">
        <v>0.50300500000000004</v>
      </c>
      <c r="K370" s="5">
        <v>1</v>
      </c>
      <c r="L370" s="5">
        <v>0</v>
      </c>
      <c r="M370" s="6">
        <v>0</v>
      </c>
      <c r="O370" s="3">
        <f>C370</f>
        <v>74.787229999999994</v>
      </c>
      <c r="P370" s="3"/>
      <c r="R370" s="3">
        <f t="shared" si="12"/>
        <v>2.6837749999999998</v>
      </c>
      <c r="S370" s="3">
        <f t="shared" si="13"/>
        <v>0.41413899999999998</v>
      </c>
      <c r="U370" s="3">
        <f>I368-I370</f>
        <v>0</v>
      </c>
      <c r="W370" s="2">
        <f>AVERAGE(E344,E346,E347,E351,E354,E356,E357,E359,E361,E363,E368,E369,E371,E374,E376,E377,E381,E382,E384,E387,E389)</f>
        <v>0.2857142857142857</v>
      </c>
    </row>
    <row r="371" spans="1:23" x14ac:dyDescent="0.25">
      <c r="A371" s="27" t="s">
        <v>17</v>
      </c>
      <c r="B371" s="9">
        <v>12</v>
      </c>
      <c r="C371">
        <v>179.99999600000001</v>
      </c>
      <c r="D371">
        <v>0.5</v>
      </c>
      <c r="E371" s="5">
        <v>0</v>
      </c>
      <c r="F371">
        <v>3.7965949999999999</v>
      </c>
      <c r="G371">
        <v>1.2896639999999999</v>
      </c>
      <c r="H371" s="5">
        <v>1</v>
      </c>
      <c r="I371">
        <v>470.46082100000001</v>
      </c>
      <c r="J371">
        <v>0.51289099999999999</v>
      </c>
      <c r="K371" s="5">
        <v>1</v>
      </c>
      <c r="L371" s="5">
        <v>0</v>
      </c>
      <c r="M371" s="5">
        <v>1</v>
      </c>
      <c r="O371" s="66">
        <f>180-C371</f>
        <v>3.9999999899009708E-6</v>
      </c>
      <c r="R371">
        <f t="shared" si="12"/>
        <v>3.7965949999999999</v>
      </c>
      <c r="S371">
        <f t="shared" si="13"/>
        <v>1.2896639999999999</v>
      </c>
      <c r="U371">
        <f>I369-I371</f>
        <v>22.158496000000014</v>
      </c>
      <c r="W371" t="s">
        <v>75</v>
      </c>
    </row>
    <row r="372" spans="1:23" ht="14.4" thickBot="1" x14ac:dyDescent="0.3">
      <c r="A372" s="28" t="s">
        <v>17</v>
      </c>
      <c r="B372" s="10">
        <v>12</v>
      </c>
      <c r="C372" s="3">
        <v>88.048265000000001</v>
      </c>
      <c r="D372" s="3">
        <v>0.24457899999999999</v>
      </c>
      <c r="E372" s="5">
        <v>1</v>
      </c>
      <c r="F372" s="3">
        <v>-0.85273100000000002</v>
      </c>
      <c r="G372" s="3">
        <v>-0.28966399999999998</v>
      </c>
      <c r="H372" s="5">
        <v>0</v>
      </c>
      <c r="I372" s="3">
        <v>446.81187899999998</v>
      </c>
      <c r="J372" s="3">
        <v>0.48710900000000001</v>
      </c>
      <c r="K372" s="5">
        <v>0</v>
      </c>
      <c r="L372" s="5">
        <v>0</v>
      </c>
      <c r="M372" s="3">
        <v>0</v>
      </c>
      <c r="O372" s="3">
        <f>C372</f>
        <v>88.048265000000001</v>
      </c>
      <c r="P372" s="3"/>
      <c r="R372" s="3">
        <f t="shared" si="12"/>
        <v>0.85273100000000002</v>
      </c>
      <c r="S372" s="3">
        <f t="shared" si="13"/>
        <v>0.28966399999999998</v>
      </c>
      <c r="U372" s="3">
        <f>I369-I372</f>
        <v>45.807438000000047</v>
      </c>
      <c r="W372" s="2">
        <f>AVERAGE(H344,H346,H347,H351,H354,H356,H357,H359,H361,H363,H368,H369,H371,H374,H376,H377,H381,H382,H384,H387,H389)</f>
        <v>0.76190476190476186</v>
      </c>
    </row>
    <row r="373" spans="1:23" x14ac:dyDescent="0.25">
      <c r="A373" s="27" t="s">
        <v>17</v>
      </c>
      <c r="B373" s="9">
        <v>13</v>
      </c>
      <c r="C373">
        <v>103.476068</v>
      </c>
      <c r="D373">
        <v>0.28743400000000002</v>
      </c>
      <c r="E373" s="5">
        <v>1</v>
      </c>
      <c r="F373">
        <v>0.28127400000000002</v>
      </c>
      <c r="G373">
        <v>5.2720000000000003E-2</v>
      </c>
      <c r="H373" s="5">
        <v>0</v>
      </c>
      <c r="I373">
        <v>541.84236499999997</v>
      </c>
      <c r="J373">
        <v>0.57446600000000003</v>
      </c>
      <c r="K373" s="5">
        <v>1</v>
      </c>
      <c r="L373" s="5">
        <v>0</v>
      </c>
      <c r="M373" s="5">
        <v>0</v>
      </c>
      <c r="O373">
        <f>C373</f>
        <v>103.476068</v>
      </c>
      <c r="R373">
        <f t="shared" si="12"/>
        <v>0.28127400000000002</v>
      </c>
      <c r="S373">
        <f t="shared" si="13"/>
        <v>5.2720000000000003E-2</v>
      </c>
      <c r="U373">
        <f>I371-I373</f>
        <v>-71.381543999999963</v>
      </c>
      <c r="W373" t="s">
        <v>76</v>
      </c>
    </row>
    <row r="374" spans="1:23" ht="14.4" thickBot="1" x14ac:dyDescent="0.3">
      <c r="A374" s="28" t="s">
        <v>17</v>
      </c>
      <c r="B374" s="10">
        <v>13</v>
      </c>
      <c r="C374" s="3">
        <v>178.63008099999999</v>
      </c>
      <c r="D374" s="3">
        <v>0.496195</v>
      </c>
      <c r="E374" s="5">
        <v>0</v>
      </c>
      <c r="F374" s="3">
        <v>5.0539509999999996</v>
      </c>
      <c r="G374" s="3">
        <v>0.94728000000000001</v>
      </c>
      <c r="H374" s="5">
        <v>1</v>
      </c>
      <c r="I374" s="3">
        <v>401.36851799999999</v>
      </c>
      <c r="J374" s="3">
        <v>0.42553400000000002</v>
      </c>
      <c r="K374" s="5">
        <v>0</v>
      </c>
      <c r="L374" s="5">
        <v>0</v>
      </c>
      <c r="M374" s="6">
        <v>1</v>
      </c>
      <c r="O374" s="3">
        <f>180-C374</f>
        <v>1.3699190000000101</v>
      </c>
      <c r="P374" s="3"/>
      <c r="R374" s="3">
        <f t="shared" si="12"/>
        <v>5.0539509999999996</v>
      </c>
      <c r="S374" s="3">
        <f t="shared" si="13"/>
        <v>0.94728000000000001</v>
      </c>
      <c r="U374" s="3">
        <f>I371-I374</f>
        <v>69.092303000000015</v>
      </c>
      <c r="W374" s="2">
        <f>AVERAGE(K344,K346,K347,K351,K354,K356,K357,K359,K361,K363,K368,K369,K371,K374,K376,K377,K381,K382,K384,K387,K389)</f>
        <v>0.14285714285714285</v>
      </c>
    </row>
    <row r="375" spans="1:23" x14ac:dyDescent="0.25">
      <c r="A375" s="29" t="s">
        <v>17</v>
      </c>
      <c r="B375" s="9">
        <v>14</v>
      </c>
      <c r="C375">
        <v>61.848582999999998</v>
      </c>
      <c r="D375">
        <v>0.17180200000000001</v>
      </c>
      <c r="E375" s="5">
        <v>1</v>
      </c>
      <c r="F375">
        <v>1.4334519999999999</v>
      </c>
      <c r="G375">
        <v>0.20985699999999999</v>
      </c>
      <c r="H375" s="5">
        <v>0</v>
      </c>
      <c r="I375">
        <v>536.66370600000005</v>
      </c>
      <c r="J375">
        <v>0.58900200000000003</v>
      </c>
      <c r="K375" s="5">
        <v>1</v>
      </c>
      <c r="L375" s="5">
        <v>0</v>
      </c>
      <c r="M375" s="5">
        <v>0</v>
      </c>
      <c r="O375">
        <f>C375</f>
        <v>61.848582999999998</v>
      </c>
      <c r="R375">
        <f t="shared" si="12"/>
        <v>1.4334519999999999</v>
      </c>
      <c r="S375">
        <f t="shared" si="13"/>
        <v>0.20985699999999999</v>
      </c>
      <c r="U375">
        <f>I374-I375</f>
        <v>-135.29518800000005</v>
      </c>
    </row>
    <row r="376" spans="1:23" x14ac:dyDescent="0.25">
      <c r="A376" s="28" t="s">
        <v>17</v>
      </c>
      <c r="B376" s="10">
        <v>14</v>
      </c>
      <c r="C376" s="3">
        <v>179.564167</v>
      </c>
      <c r="D376" s="3">
        <v>0.49878899999999998</v>
      </c>
      <c r="E376" s="5">
        <v>0</v>
      </c>
      <c r="F376" s="3">
        <v>5.3971689999999999</v>
      </c>
      <c r="G376" s="3">
        <v>0.79014300000000004</v>
      </c>
      <c r="H376" s="5">
        <v>1</v>
      </c>
      <c r="I376" s="3">
        <v>374.47660000000002</v>
      </c>
      <c r="J376" s="3">
        <v>0.41099799999999997</v>
      </c>
      <c r="K376" s="5">
        <v>0</v>
      </c>
      <c r="L376" s="5">
        <v>0</v>
      </c>
      <c r="M376" s="6">
        <v>1</v>
      </c>
      <c r="O376" s="3">
        <f>180-C376</f>
        <v>0.43583300000000236</v>
      </c>
      <c r="P376" s="3"/>
      <c r="R376" s="3">
        <f t="shared" si="12"/>
        <v>5.3971689999999999</v>
      </c>
      <c r="S376" s="3">
        <f t="shared" si="13"/>
        <v>0.79014300000000004</v>
      </c>
      <c r="U376" s="3">
        <f>I374-I376</f>
        <v>26.891917999999976</v>
      </c>
    </row>
    <row r="377" spans="1:23" x14ac:dyDescent="0.25">
      <c r="A377" s="29" t="s">
        <v>17</v>
      </c>
      <c r="B377" s="9">
        <v>15</v>
      </c>
      <c r="C377">
        <v>179.094639</v>
      </c>
      <c r="D377">
        <v>0.49748500000000001</v>
      </c>
      <c r="E377" s="5">
        <v>0</v>
      </c>
      <c r="F377">
        <v>6.30253</v>
      </c>
      <c r="G377">
        <v>1.07226</v>
      </c>
      <c r="H377" s="5">
        <v>1</v>
      </c>
      <c r="I377">
        <v>371.00580600000001</v>
      </c>
      <c r="J377">
        <v>0.408275</v>
      </c>
      <c r="K377" s="5">
        <v>0</v>
      </c>
      <c r="L377" s="5">
        <v>0</v>
      </c>
      <c r="M377" s="5">
        <v>1</v>
      </c>
      <c r="O377">
        <f>180-C377</f>
        <v>0.90536099999999919</v>
      </c>
      <c r="R377">
        <f t="shared" si="12"/>
        <v>6.30253</v>
      </c>
      <c r="S377">
        <f t="shared" si="13"/>
        <v>1.07226</v>
      </c>
      <c r="U377">
        <f>I376-I377</f>
        <v>3.4707940000000121</v>
      </c>
    </row>
    <row r="378" spans="1:23" x14ac:dyDescent="0.25">
      <c r="A378" s="28" t="s">
        <v>17</v>
      </c>
      <c r="B378" s="10">
        <v>15</v>
      </c>
      <c r="C378" s="3">
        <v>97.884573000000003</v>
      </c>
      <c r="D378" s="3">
        <v>0.27190199999999998</v>
      </c>
      <c r="E378" s="5">
        <v>1</v>
      </c>
      <c r="F378" s="3">
        <v>-0.42473</v>
      </c>
      <c r="G378" s="3">
        <v>-7.2260000000000005E-2</v>
      </c>
      <c r="H378" s="5">
        <v>0</v>
      </c>
      <c r="I378" s="3">
        <v>537.70918600000005</v>
      </c>
      <c r="J378" s="3">
        <v>0.59172499999999995</v>
      </c>
      <c r="K378" s="5">
        <v>1</v>
      </c>
      <c r="L378" s="5">
        <v>0</v>
      </c>
      <c r="M378" s="6">
        <v>0</v>
      </c>
      <c r="O378" s="3">
        <f>180-C378</f>
        <v>82.115426999999997</v>
      </c>
      <c r="P378" s="3"/>
      <c r="R378" s="3">
        <f t="shared" si="12"/>
        <v>0.42473</v>
      </c>
      <c r="S378" s="3">
        <f t="shared" si="13"/>
        <v>7.2260000000000005E-2</v>
      </c>
      <c r="U378" s="3">
        <f>I376-I378</f>
        <v>-163.23258600000003</v>
      </c>
    </row>
    <row r="379" spans="1:23" x14ac:dyDescent="0.25">
      <c r="A379" s="29" t="s">
        <v>17</v>
      </c>
      <c r="B379" s="9">
        <v>16</v>
      </c>
      <c r="C379">
        <v>178.77573000000001</v>
      </c>
      <c r="D379">
        <v>0.49659900000000001</v>
      </c>
      <c r="E379" s="5">
        <v>0</v>
      </c>
      <c r="F379">
        <v>7.5267989999999996</v>
      </c>
      <c r="G379">
        <v>1.224542</v>
      </c>
      <c r="H379" s="5">
        <v>2</v>
      </c>
      <c r="I379">
        <v>372.85960799999998</v>
      </c>
      <c r="J379">
        <v>0.31792999999999999</v>
      </c>
      <c r="K379" s="5">
        <v>1</v>
      </c>
      <c r="L379" s="5">
        <v>0</v>
      </c>
      <c r="M379" s="5">
        <v>0</v>
      </c>
      <c r="O379">
        <f>180-C379</f>
        <v>1.22426999999999</v>
      </c>
      <c r="R379">
        <f t="shared" si="12"/>
        <v>7.5267989999999996</v>
      </c>
      <c r="S379">
        <f t="shared" si="13"/>
        <v>1.224542</v>
      </c>
      <c r="U379">
        <f>I377-I379</f>
        <v>-1.8538019999999733</v>
      </c>
    </row>
    <row r="380" spans="1:23" x14ac:dyDescent="0.25">
      <c r="A380" s="29" t="s">
        <v>17</v>
      </c>
      <c r="B380" s="9">
        <v>16</v>
      </c>
      <c r="C380">
        <v>107.729952</v>
      </c>
      <c r="D380">
        <v>0.29925000000000002</v>
      </c>
      <c r="E380" s="5">
        <v>1</v>
      </c>
      <c r="F380">
        <v>1.9459010000000001</v>
      </c>
      <c r="G380">
        <v>0.31657999999999997</v>
      </c>
      <c r="H380" s="5">
        <v>1</v>
      </c>
      <c r="I380">
        <v>490.24276099999997</v>
      </c>
      <c r="J380">
        <v>0.41802</v>
      </c>
      <c r="K380" s="5">
        <v>2</v>
      </c>
      <c r="L380" s="5">
        <v>0</v>
      </c>
      <c r="M380" s="5">
        <v>0</v>
      </c>
      <c r="O380">
        <f>180-C380</f>
        <v>72.270048000000003</v>
      </c>
      <c r="R380">
        <f t="shared" si="12"/>
        <v>1.9459010000000001</v>
      </c>
      <c r="S380">
        <f t="shared" si="13"/>
        <v>0.31657999999999997</v>
      </c>
      <c r="U380">
        <f>I377-I380</f>
        <v>-119.23695499999997</v>
      </c>
    </row>
    <row r="381" spans="1:23" x14ac:dyDescent="0.25">
      <c r="A381" s="28" t="s">
        <v>17</v>
      </c>
      <c r="B381" s="10">
        <v>16</v>
      </c>
      <c r="C381" s="3">
        <v>94.678769000000003</v>
      </c>
      <c r="D381" s="3">
        <v>0.26299699999999998</v>
      </c>
      <c r="E381" s="5">
        <v>2</v>
      </c>
      <c r="F381" s="3">
        <v>-3.3260740000000002</v>
      </c>
      <c r="G381" s="3">
        <v>-0.54112199999999999</v>
      </c>
      <c r="H381" s="5">
        <v>0</v>
      </c>
      <c r="I381" s="3">
        <v>309.67103800000001</v>
      </c>
      <c r="J381" s="3">
        <v>0.26405000000000001</v>
      </c>
      <c r="K381" s="5">
        <v>0</v>
      </c>
      <c r="L381" s="5">
        <v>0</v>
      </c>
      <c r="M381" s="3">
        <v>1</v>
      </c>
      <c r="O381" s="3">
        <f>C381</f>
        <v>94.678769000000003</v>
      </c>
      <c r="P381" s="3"/>
      <c r="R381" s="3">
        <f t="shared" si="12"/>
        <v>3.3260740000000002</v>
      </c>
      <c r="S381" s="3">
        <f t="shared" si="13"/>
        <v>0.54112199999999999</v>
      </c>
      <c r="U381" s="3">
        <f>I377-I381</f>
        <v>61.334767999999997</v>
      </c>
    </row>
    <row r="382" spans="1:23" x14ac:dyDescent="0.25">
      <c r="A382" s="29" t="s">
        <v>17</v>
      </c>
      <c r="B382" s="9">
        <v>17</v>
      </c>
      <c r="C382">
        <v>177.72059400000001</v>
      </c>
      <c r="D382">
        <v>0.493668</v>
      </c>
      <c r="E382" s="5">
        <v>0</v>
      </c>
      <c r="F382">
        <v>-1.0466679999999999</v>
      </c>
      <c r="G382">
        <v>0.113052</v>
      </c>
      <c r="H382" s="5">
        <v>0</v>
      </c>
      <c r="I382">
        <v>295.99066299999998</v>
      </c>
      <c r="J382">
        <v>0.501691</v>
      </c>
      <c r="K382" s="5">
        <v>1</v>
      </c>
      <c r="L382" s="5">
        <v>0</v>
      </c>
      <c r="M382" s="5">
        <v>1</v>
      </c>
      <c r="O382">
        <f>180-C382</f>
        <v>2.2794059999999945</v>
      </c>
      <c r="R382">
        <f t="shared" si="12"/>
        <v>1.0466679999999999</v>
      </c>
      <c r="S382">
        <f t="shared" si="13"/>
        <v>0.113052</v>
      </c>
      <c r="U382">
        <f>I381-I382</f>
        <v>13.680375000000026</v>
      </c>
    </row>
    <row r="383" spans="1:23" x14ac:dyDescent="0.25">
      <c r="A383" s="28" t="s">
        <v>17</v>
      </c>
      <c r="B383" s="10">
        <v>17</v>
      </c>
      <c r="C383" s="3">
        <v>64.110607999999999</v>
      </c>
      <c r="D383" s="3">
        <v>0.17808499999999999</v>
      </c>
      <c r="E383" s="5">
        <v>1</v>
      </c>
      <c r="F383" s="3">
        <v>-8.2116349999999994</v>
      </c>
      <c r="G383" s="3">
        <v>0.88694799999999996</v>
      </c>
      <c r="H383" s="5">
        <v>1</v>
      </c>
      <c r="I383" s="3">
        <v>293.99509</v>
      </c>
      <c r="J383" s="3">
        <v>0.498309</v>
      </c>
      <c r="K383" s="5">
        <v>0</v>
      </c>
      <c r="L383" s="5">
        <v>1</v>
      </c>
      <c r="M383" s="3">
        <v>0</v>
      </c>
      <c r="O383" s="3">
        <f>C383</f>
        <v>64.110607999999999</v>
      </c>
      <c r="P383" s="3"/>
      <c r="R383" s="3">
        <f t="shared" si="12"/>
        <v>8.2116349999999994</v>
      </c>
      <c r="S383" s="3">
        <f t="shared" si="13"/>
        <v>0.88694799999999996</v>
      </c>
      <c r="U383" s="3">
        <f>I381-I383</f>
        <v>15.675948000000005</v>
      </c>
    </row>
    <row r="384" spans="1:23" x14ac:dyDescent="0.25">
      <c r="A384" s="29" t="s">
        <v>17</v>
      </c>
      <c r="B384" s="9">
        <v>18</v>
      </c>
      <c r="C384">
        <v>153.412237</v>
      </c>
      <c r="D384">
        <v>0.426145</v>
      </c>
      <c r="E384" s="5">
        <v>0</v>
      </c>
      <c r="F384">
        <v>-2.0879349999999999</v>
      </c>
      <c r="G384">
        <v>-0.36809599999999998</v>
      </c>
      <c r="H384" s="5">
        <v>0</v>
      </c>
      <c r="I384">
        <v>228.920659</v>
      </c>
      <c r="J384">
        <v>0.43508599999999997</v>
      </c>
      <c r="K384" s="5">
        <v>0</v>
      </c>
      <c r="L384" s="5">
        <v>0</v>
      </c>
      <c r="M384" s="5">
        <v>1</v>
      </c>
      <c r="O384">
        <f>180-C384</f>
        <v>26.587762999999995</v>
      </c>
      <c r="R384">
        <f t="shared" si="12"/>
        <v>2.0879349999999999</v>
      </c>
      <c r="S384">
        <f t="shared" si="13"/>
        <v>0.36809599999999998</v>
      </c>
      <c r="U384">
        <f>I382-I384</f>
        <v>67.070003999999983</v>
      </c>
    </row>
    <row r="385" spans="1:23" x14ac:dyDescent="0.25">
      <c r="A385" s="28" t="s">
        <v>17</v>
      </c>
      <c r="B385" s="10">
        <v>18</v>
      </c>
      <c r="C385" s="3">
        <v>85.824586999999994</v>
      </c>
      <c r="D385" s="3">
        <v>0.238402</v>
      </c>
      <c r="E385" s="5">
        <v>1</v>
      </c>
      <c r="F385" s="3">
        <v>7.7602000000000002</v>
      </c>
      <c r="G385" s="3">
        <v>1.368096</v>
      </c>
      <c r="H385" s="5">
        <v>1</v>
      </c>
      <c r="I385" s="3">
        <v>297.22928300000001</v>
      </c>
      <c r="J385" s="3">
        <v>0.56491400000000003</v>
      </c>
      <c r="K385" s="5">
        <v>1</v>
      </c>
      <c r="L385" s="5">
        <v>1</v>
      </c>
      <c r="M385" s="6">
        <v>0</v>
      </c>
      <c r="O385" s="3">
        <f>180-C385</f>
        <v>94.175413000000006</v>
      </c>
      <c r="P385" s="3"/>
      <c r="R385" s="3">
        <f t="shared" si="12"/>
        <v>7.7602000000000002</v>
      </c>
      <c r="S385" s="3">
        <f t="shared" si="13"/>
        <v>1.368096</v>
      </c>
      <c r="U385" s="3">
        <f>I382-I385</f>
        <v>-1.2386200000000258</v>
      </c>
    </row>
    <row r="386" spans="1:23" x14ac:dyDescent="0.25">
      <c r="A386" s="29" t="s">
        <v>17</v>
      </c>
      <c r="B386" s="9">
        <v>19</v>
      </c>
      <c r="C386">
        <v>85.502110000000002</v>
      </c>
      <c r="D386">
        <v>0.23750599999999999</v>
      </c>
      <c r="E386" s="5">
        <v>1</v>
      </c>
      <c r="F386">
        <v>8.7059119999999997</v>
      </c>
      <c r="G386">
        <v>-2.9812159999999999</v>
      </c>
      <c r="H386" s="5">
        <v>2</v>
      </c>
      <c r="I386">
        <v>130.233046</v>
      </c>
      <c r="J386">
        <v>0.29339399999999999</v>
      </c>
      <c r="K386" s="5">
        <v>1</v>
      </c>
      <c r="L386" s="5">
        <v>0</v>
      </c>
      <c r="M386" s="5">
        <v>0</v>
      </c>
      <c r="O386">
        <f>C386</f>
        <v>85.502110000000002</v>
      </c>
      <c r="R386">
        <f t="shared" ref="R386:R449" si="14">ABS(F386)</f>
        <v>8.7059119999999997</v>
      </c>
      <c r="S386">
        <f t="shared" ref="S386:S449" si="15">ABS(G386)</f>
        <v>2.9812159999999999</v>
      </c>
      <c r="U386">
        <f>I384-I386</f>
        <v>98.687612999999999</v>
      </c>
    </row>
    <row r="387" spans="1:23" x14ac:dyDescent="0.25">
      <c r="A387" s="29" t="s">
        <v>17</v>
      </c>
      <c r="B387" s="9">
        <v>19</v>
      </c>
      <c r="C387">
        <v>178.50824</v>
      </c>
      <c r="D387">
        <v>0.49585600000000002</v>
      </c>
      <c r="E387" s="5">
        <v>0</v>
      </c>
      <c r="F387">
        <v>-1.0121329999999999</v>
      </c>
      <c r="G387">
        <v>0.34659000000000001</v>
      </c>
      <c r="H387" s="5">
        <v>0</v>
      </c>
      <c r="I387">
        <v>107.616277</v>
      </c>
      <c r="J387">
        <v>0.24244199999999999</v>
      </c>
      <c r="K387" s="5">
        <v>0</v>
      </c>
      <c r="L387" s="5">
        <v>0</v>
      </c>
      <c r="M387" s="5">
        <v>1</v>
      </c>
      <c r="O387">
        <f>180-C387</f>
        <v>1.4917599999999993</v>
      </c>
      <c r="R387">
        <f t="shared" si="14"/>
        <v>1.0121329999999999</v>
      </c>
      <c r="S387">
        <f t="shared" si="15"/>
        <v>0.34659000000000001</v>
      </c>
      <c r="U387">
        <f>I384-I387</f>
        <v>121.304382</v>
      </c>
    </row>
    <row r="388" spans="1:23" x14ac:dyDescent="0.25">
      <c r="A388" s="28" t="s">
        <v>17</v>
      </c>
      <c r="B388" s="10">
        <v>19</v>
      </c>
      <c r="C388" s="3">
        <v>94.488615999999993</v>
      </c>
      <c r="D388" s="3">
        <v>0.26246799999999998</v>
      </c>
      <c r="E388" s="5">
        <v>2</v>
      </c>
      <c r="F388" s="3">
        <v>-10.614034999999999</v>
      </c>
      <c r="G388" s="3">
        <v>3.6346250000000002</v>
      </c>
      <c r="H388" s="5">
        <v>1</v>
      </c>
      <c r="I388" s="3">
        <v>206.035347</v>
      </c>
      <c r="J388" s="3">
        <v>0.46416400000000002</v>
      </c>
      <c r="K388" s="5">
        <v>2</v>
      </c>
      <c r="L388" s="5">
        <v>1</v>
      </c>
      <c r="M388" s="3">
        <v>0</v>
      </c>
      <c r="O388" s="3">
        <f>C388</f>
        <v>94.488615999999993</v>
      </c>
      <c r="P388" s="3"/>
      <c r="R388" s="3">
        <f t="shared" si="14"/>
        <v>10.614034999999999</v>
      </c>
      <c r="S388" s="3">
        <f t="shared" si="15"/>
        <v>3.6346250000000002</v>
      </c>
      <c r="U388" s="3">
        <f>I384-I388</f>
        <v>22.885311999999999</v>
      </c>
    </row>
    <row r="389" spans="1:23" x14ac:dyDescent="0.25">
      <c r="A389" s="29" t="s">
        <v>17</v>
      </c>
      <c r="B389" s="9">
        <v>20</v>
      </c>
      <c r="C389">
        <v>131.41265899999999</v>
      </c>
      <c r="D389">
        <v>0.365035</v>
      </c>
      <c r="E389" s="5">
        <v>0</v>
      </c>
      <c r="F389">
        <v>4.2172619999999998</v>
      </c>
      <c r="G389">
        <v>-1.8967449999999999</v>
      </c>
      <c r="H389" s="5">
        <v>1</v>
      </c>
      <c r="I389">
        <v>0</v>
      </c>
      <c r="J389">
        <v>0</v>
      </c>
      <c r="K389" s="5">
        <v>0</v>
      </c>
      <c r="L389" s="5">
        <v>0</v>
      </c>
      <c r="M389" s="5">
        <v>1</v>
      </c>
      <c r="O389">
        <f>180-C389</f>
        <v>48.587341000000009</v>
      </c>
      <c r="R389">
        <f t="shared" si="14"/>
        <v>4.2172619999999998</v>
      </c>
      <c r="S389">
        <f t="shared" si="15"/>
        <v>1.8967449999999999</v>
      </c>
      <c r="U389">
        <f>I387-I389</f>
        <v>107.616277</v>
      </c>
    </row>
    <row r="390" spans="1:23" ht="14.4" thickBot="1" x14ac:dyDescent="0.3">
      <c r="A390" s="30" t="s">
        <v>17</v>
      </c>
      <c r="B390" s="8">
        <v>20</v>
      </c>
      <c r="C390" s="2">
        <v>53.560907999999998</v>
      </c>
      <c r="D390" s="2">
        <v>0.14878</v>
      </c>
      <c r="E390" s="5">
        <v>1</v>
      </c>
      <c r="F390" s="2">
        <v>-6.4406829999999999</v>
      </c>
      <c r="G390" s="2">
        <v>2.8967450000000001</v>
      </c>
      <c r="H390" s="5">
        <v>0</v>
      </c>
      <c r="I390" s="2">
        <v>131.37076400000001</v>
      </c>
      <c r="J390" s="2">
        <v>1</v>
      </c>
      <c r="K390" s="5">
        <v>1</v>
      </c>
      <c r="L390" s="5">
        <v>1</v>
      </c>
      <c r="M390" s="20">
        <v>0</v>
      </c>
      <c r="O390" s="2">
        <f>C390</f>
        <v>53.560907999999998</v>
      </c>
      <c r="P390" s="2"/>
      <c r="R390" s="2">
        <f t="shared" si="14"/>
        <v>6.4406829999999999</v>
      </c>
      <c r="S390" s="2">
        <f t="shared" si="15"/>
        <v>2.8967450000000001</v>
      </c>
      <c r="U390" s="2">
        <f>I387-I390</f>
        <v>-23.754487000000012</v>
      </c>
      <c r="W390" s="2"/>
    </row>
    <row r="391" spans="1:23" x14ac:dyDescent="0.25">
      <c r="A391" s="27" t="s">
        <v>18</v>
      </c>
      <c r="B391" s="9">
        <v>0</v>
      </c>
      <c r="C391">
        <v>81.096354000000005</v>
      </c>
      <c r="D391">
        <v>0.225268</v>
      </c>
      <c r="E391" s="5">
        <v>1</v>
      </c>
      <c r="F391">
        <v>0.66438299999999995</v>
      </c>
      <c r="G391">
        <v>-0.17471</v>
      </c>
      <c r="H391" s="5">
        <v>0</v>
      </c>
      <c r="I391">
        <v>906.01419299999998</v>
      </c>
      <c r="J391">
        <v>0.48916500000000002</v>
      </c>
      <c r="K391" s="5">
        <v>0</v>
      </c>
      <c r="L391" s="5">
        <v>0</v>
      </c>
      <c r="M391" s="5">
        <v>1</v>
      </c>
      <c r="O391">
        <f>180-C391</f>
        <v>98.903645999999995</v>
      </c>
      <c r="R391">
        <f t="shared" si="14"/>
        <v>0.66438299999999995</v>
      </c>
      <c r="S391">
        <f t="shared" si="15"/>
        <v>0.17471</v>
      </c>
      <c r="U391">
        <f>W392-I391</f>
        <v>78.572757000000024</v>
      </c>
      <c r="W391" s="5" t="s">
        <v>53</v>
      </c>
    </row>
    <row r="392" spans="1:23" ht="14.4" thickBot="1" x14ac:dyDescent="0.3">
      <c r="A392" s="28" t="s">
        <v>18</v>
      </c>
      <c r="B392" s="10">
        <v>0</v>
      </c>
      <c r="C392" s="3">
        <v>0.52467699999999995</v>
      </c>
      <c r="D392" s="3">
        <v>1.457E-3</v>
      </c>
      <c r="E392" s="5">
        <v>0</v>
      </c>
      <c r="F392" s="3">
        <v>-4.4671589999999997</v>
      </c>
      <c r="G392" s="3">
        <v>1.1747099999999999</v>
      </c>
      <c r="H392" s="5">
        <v>1</v>
      </c>
      <c r="I392" s="3">
        <v>946.14992900000004</v>
      </c>
      <c r="J392" s="3">
        <v>0.51083500000000004</v>
      </c>
      <c r="K392" s="5">
        <v>1</v>
      </c>
      <c r="L392" s="5">
        <v>0</v>
      </c>
      <c r="M392" s="6">
        <v>0</v>
      </c>
      <c r="O392" s="3">
        <f>C392</f>
        <v>0.52467699999999995</v>
      </c>
      <c r="P392" s="3"/>
      <c r="R392" s="3">
        <f t="shared" si="14"/>
        <v>4.4671589999999997</v>
      </c>
      <c r="S392" s="3">
        <f t="shared" si="15"/>
        <v>1.1747099999999999</v>
      </c>
      <c r="U392" s="3">
        <f>W392-I392</f>
        <v>38.437020999999959</v>
      </c>
      <c r="W392" s="2">
        <v>984.58695</v>
      </c>
    </row>
    <row r="393" spans="1:23" x14ac:dyDescent="0.25">
      <c r="A393" s="27" t="s">
        <v>18</v>
      </c>
      <c r="B393" s="9">
        <v>1</v>
      </c>
      <c r="C393">
        <v>78.530996999999999</v>
      </c>
      <c r="D393">
        <v>0.218142</v>
      </c>
      <c r="E393" s="5">
        <v>2</v>
      </c>
      <c r="F393">
        <v>-5.8596589999999997</v>
      </c>
      <c r="G393">
        <v>1.5701989999999999</v>
      </c>
      <c r="H393" s="5">
        <v>1</v>
      </c>
      <c r="I393">
        <v>965.93768599999999</v>
      </c>
      <c r="J393">
        <v>0.36188100000000001</v>
      </c>
      <c r="K393" s="5">
        <v>2</v>
      </c>
      <c r="L393" s="5">
        <v>0</v>
      </c>
      <c r="M393" s="5">
        <v>0</v>
      </c>
      <c r="O393">
        <f>180-C393</f>
        <v>101.469003</v>
      </c>
      <c r="R393">
        <f t="shared" si="14"/>
        <v>5.8596589999999997</v>
      </c>
      <c r="S393">
        <f t="shared" si="15"/>
        <v>1.5701989999999999</v>
      </c>
      <c r="U393">
        <f>I391-I393</f>
        <v>-59.923493000000008</v>
      </c>
      <c r="W393" s="56" t="s">
        <v>54</v>
      </c>
    </row>
    <row r="394" spans="1:23" ht="14.4" thickBot="1" x14ac:dyDescent="0.3">
      <c r="A394" s="27" t="s">
        <v>18</v>
      </c>
      <c r="B394" s="9">
        <v>1</v>
      </c>
      <c r="C394">
        <v>177.57391000000001</v>
      </c>
      <c r="D394">
        <v>0.49326100000000001</v>
      </c>
      <c r="E394" s="5">
        <v>0</v>
      </c>
      <c r="F394">
        <v>-1.7617069999999999</v>
      </c>
      <c r="G394">
        <v>0.47208</v>
      </c>
      <c r="H394" s="5">
        <v>0</v>
      </c>
      <c r="I394">
        <v>845.83023800000001</v>
      </c>
      <c r="J394">
        <v>0.316884</v>
      </c>
      <c r="K394" s="5">
        <v>0</v>
      </c>
      <c r="L394" s="5">
        <v>0</v>
      </c>
      <c r="M394" s="5">
        <v>1</v>
      </c>
      <c r="O394">
        <f>180-C394</f>
        <v>2.4260899999999879</v>
      </c>
      <c r="R394">
        <f t="shared" si="14"/>
        <v>1.7617069999999999</v>
      </c>
      <c r="S394">
        <f t="shared" si="15"/>
        <v>0.47208</v>
      </c>
      <c r="U394">
        <f>I391-I394</f>
        <v>60.183954999999969</v>
      </c>
      <c r="W394" s="2">
        <v>1494.1133259999999</v>
      </c>
    </row>
    <row r="395" spans="1:23" x14ac:dyDescent="0.25">
      <c r="A395" s="28" t="s">
        <v>18</v>
      </c>
      <c r="B395" s="10">
        <v>1</v>
      </c>
      <c r="C395" s="3">
        <v>101.470342</v>
      </c>
      <c r="D395" s="3">
        <v>0.281862</v>
      </c>
      <c r="E395" s="5">
        <v>1</v>
      </c>
      <c r="F395" s="3">
        <v>3.8895719999999998</v>
      </c>
      <c r="G395" s="3">
        <v>-1.042279</v>
      </c>
      <c r="H395" s="5">
        <v>2</v>
      </c>
      <c r="I395" s="3">
        <v>857.44229900000005</v>
      </c>
      <c r="J395" s="3">
        <v>0.32123400000000002</v>
      </c>
      <c r="K395" s="5">
        <v>1</v>
      </c>
      <c r="L395" s="5">
        <v>0</v>
      </c>
      <c r="M395" s="6">
        <v>0</v>
      </c>
      <c r="O395" s="3">
        <f>180-C395</f>
        <v>78.529657999999998</v>
      </c>
      <c r="P395" s="3"/>
      <c r="R395" s="3">
        <f t="shared" si="14"/>
        <v>3.8895719999999998</v>
      </c>
      <c r="S395" s="3">
        <f t="shared" si="15"/>
        <v>1.042279</v>
      </c>
      <c r="U395" s="3">
        <f>I391-I395</f>
        <v>48.571893999999929</v>
      </c>
      <c r="W395" t="s">
        <v>56</v>
      </c>
    </row>
    <row r="396" spans="1:23" ht="14.4" thickBot="1" x14ac:dyDescent="0.3">
      <c r="A396" s="27" t="s">
        <v>18</v>
      </c>
      <c r="B396" s="9">
        <v>2</v>
      </c>
      <c r="C396">
        <v>95.594228000000001</v>
      </c>
      <c r="D396">
        <v>0.26554</v>
      </c>
      <c r="E396" s="5">
        <v>1</v>
      </c>
      <c r="F396">
        <v>-5.7153200000000002</v>
      </c>
      <c r="G396">
        <v>0.712924</v>
      </c>
      <c r="H396" s="5">
        <v>1</v>
      </c>
      <c r="I396">
        <v>925.01036799999997</v>
      </c>
      <c r="J396">
        <v>0.52978199999999998</v>
      </c>
      <c r="K396" s="5">
        <v>1</v>
      </c>
      <c r="L396" s="5">
        <v>0</v>
      </c>
      <c r="M396" s="5">
        <v>0</v>
      </c>
      <c r="O396" s="5">
        <f>C396</f>
        <v>95.594228000000001</v>
      </c>
      <c r="R396">
        <f t="shared" si="14"/>
        <v>5.7153200000000002</v>
      </c>
      <c r="S396">
        <f t="shared" si="15"/>
        <v>0.712924</v>
      </c>
      <c r="U396">
        <f>I394-I396</f>
        <v>-79.180129999999963</v>
      </c>
      <c r="W396" s="2"/>
    </row>
    <row r="397" spans="1:23" x14ac:dyDescent="0.25">
      <c r="A397" s="28" t="s">
        <v>18</v>
      </c>
      <c r="B397" s="10">
        <v>2</v>
      </c>
      <c r="C397" s="3">
        <v>158.71915999999999</v>
      </c>
      <c r="D397" s="3">
        <v>0.44088699999999997</v>
      </c>
      <c r="E397" s="5">
        <v>0</v>
      </c>
      <c r="F397" s="3">
        <v>-2.3014109999999999</v>
      </c>
      <c r="G397" s="3">
        <v>0.287076</v>
      </c>
      <c r="H397" s="5">
        <v>0</v>
      </c>
      <c r="I397" s="3">
        <v>821.00916600000005</v>
      </c>
      <c r="J397" s="3">
        <v>0.47021800000000002</v>
      </c>
      <c r="K397" s="5">
        <v>0</v>
      </c>
      <c r="L397" s="5">
        <v>0</v>
      </c>
      <c r="M397" s="6">
        <v>1</v>
      </c>
      <c r="O397" s="3">
        <f>180-C397</f>
        <v>21.280840000000012</v>
      </c>
      <c r="P397" s="3"/>
      <c r="R397" s="3">
        <f t="shared" si="14"/>
        <v>2.3014109999999999</v>
      </c>
      <c r="S397" s="3">
        <f t="shared" si="15"/>
        <v>0.287076</v>
      </c>
      <c r="U397" s="3">
        <f>I394-I397</f>
        <v>24.821071999999958</v>
      </c>
      <c r="W397" t="s">
        <v>57</v>
      </c>
    </row>
    <row r="398" spans="1:23" ht="14.4" thickBot="1" x14ac:dyDescent="0.3">
      <c r="A398" s="27" t="s">
        <v>18</v>
      </c>
      <c r="B398" s="9">
        <v>3</v>
      </c>
      <c r="C398">
        <v>88.715461000000005</v>
      </c>
      <c r="D398">
        <v>0.24643200000000001</v>
      </c>
      <c r="E398" s="5">
        <v>1</v>
      </c>
      <c r="F398">
        <v>-8.0047289999999993</v>
      </c>
      <c r="G398">
        <v>0.711121</v>
      </c>
      <c r="H398" s="5">
        <v>1</v>
      </c>
      <c r="I398">
        <v>801.26301599999999</v>
      </c>
      <c r="J398">
        <v>0.50357399999999997</v>
      </c>
      <c r="K398" s="5">
        <v>1</v>
      </c>
      <c r="L398" s="5">
        <v>0</v>
      </c>
      <c r="M398" s="5">
        <v>0</v>
      </c>
      <c r="O398" s="5">
        <f>C398</f>
        <v>88.715461000000005</v>
      </c>
      <c r="R398">
        <f t="shared" si="14"/>
        <v>8.0047289999999993</v>
      </c>
      <c r="S398">
        <f t="shared" si="15"/>
        <v>0.711121</v>
      </c>
      <c r="U398">
        <f>I397-I398</f>
        <v>19.746150000000057</v>
      </c>
      <c r="W398" s="64">
        <f>SUM(F391,F394,F397,F399,F400,F402,F404,F406,F409,F410,F412,F414,F417,F420,F423,F425,F427,F429,F432,F434,F436,F440,F441)</f>
        <v>22.913405000032839</v>
      </c>
    </row>
    <row r="399" spans="1:23" x14ac:dyDescent="0.25">
      <c r="A399" s="28" t="s">
        <v>18</v>
      </c>
      <c r="B399" s="10">
        <v>3</v>
      </c>
      <c r="C399" s="3">
        <v>3.9300000000000003E-3</v>
      </c>
      <c r="D399" s="3">
        <v>1.1E-5</v>
      </c>
      <c r="E399" s="5">
        <v>0</v>
      </c>
      <c r="F399" s="3">
        <v>-3.25177</v>
      </c>
      <c r="G399" s="3">
        <v>0.288879</v>
      </c>
      <c r="H399" s="5">
        <v>0</v>
      </c>
      <c r="I399" s="3">
        <v>789.888419</v>
      </c>
      <c r="J399" s="3">
        <v>0.49642599999999998</v>
      </c>
      <c r="K399" s="5">
        <v>0</v>
      </c>
      <c r="L399" s="5">
        <v>0</v>
      </c>
      <c r="M399" s="6">
        <v>1</v>
      </c>
      <c r="O399" s="3">
        <f>C399</f>
        <v>3.9300000000000003E-3</v>
      </c>
      <c r="P399" s="3"/>
      <c r="R399" s="3">
        <f t="shared" si="14"/>
        <v>3.25177</v>
      </c>
      <c r="S399" s="3">
        <f t="shared" si="15"/>
        <v>0.288879</v>
      </c>
      <c r="U399" s="3">
        <f>I397-I399</f>
        <v>31.120747000000051</v>
      </c>
      <c r="W399" t="s">
        <v>64</v>
      </c>
    </row>
    <row r="400" spans="1:23" ht="14.4" thickBot="1" x14ac:dyDescent="0.3">
      <c r="A400" s="27" t="s">
        <v>18</v>
      </c>
      <c r="B400" s="9">
        <v>4</v>
      </c>
      <c r="C400">
        <v>81.926201000000006</v>
      </c>
      <c r="D400">
        <v>0.227573</v>
      </c>
      <c r="E400" s="5">
        <v>1</v>
      </c>
      <c r="F400">
        <v>7.1415009999999999</v>
      </c>
      <c r="G400">
        <v>1.1301509999999999</v>
      </c>
      <c r="H400" s="5">
        <v>1</v>
      </c>
      <c r="I400">
        <v>758.35291700000005</v>
      </c>
      <c r="J400">
        <v>0.50210699999999997</v>
      </c>
      <c r="K400" s="5">
        <v>1</v>
      </c>
      <c r="L400" s="5">
        <v>0</v>
      </c>
      <c r="M400" s="5">
        <v>1</v>
      </c>
      <c r="O400">
        <f>180-C400</f>
        <v>98.073798999999994</v>
      </c>
      <c r="R400">
        <f t="shared" si="14"/>
        <v>7.1415009999999999</v>
      </c>
      <c r="S400">
        <f t="shared" si="15"/>
        <v>1.1301509999999999</v>
      </c>
      <c r="U400">
        <f>I399-I400</f>
        <v>31.535501999999951</v>
      </c>
      <c r="W400" s="2">
        <f>SUM(R391,R394,R397,R399,R400,R402,R404,R406,R409,R410,R412,R414,R417,R420,R423,R425,R427,R429,R432,R434,R436,R440,R441)</f>
        <v>57.170091000032841</v>
      </c>
    </row>
    <row r="401" spans="1:23" x14ac:dyDescent="0.25">
      <c r="A401" s="28" t="s">
        <v>18</v>
      </c>
      <c r="B401" s="10">
        <v>4</v>
      </c>
      <c r="C401" s="3">
        <v>2.4293369999999999</v>
      </c>
      <c r="D401" s="3">
        <v>6.7479999999999997E-3</v>
      </c>
      <c r="E401" s="5">
        <v>0</v>
      </c>
      <c r="F401" s="3">
        <v>-0.82243200000000005</v>
      </c>
      <c r="G401" s="3">
        <v>-0.13015099999999999</v>
      </c>
      <c r="H401" s="5">
        <v>0</v>
      </c>
      <c r="I401" s="3">
        <v>751.98794199999998</v>
      </c>
      <c r="J401" s="3">
        <v>0.49789299999999997</v>
      </c>
      <c r="K401" s="5">
        <v>0</v>
      </c>
      <c r="L401" s="5">
        <v>0</v>
      </c>
      <c r="M401" s="6">
        <v>0</v>
      </c>
      <c r="O401" s="3">
        <f>C401</f>
        <v>2.4293369999999999</v>
      </c>
      <c r="P401" s="3"/>
      <c r="R401" s="3">
        <f t="shared" si="14"/>
        <v>0.82243200000000005</v>
      </c>
      <c r="S401" s="3">
        <f t="shared" si="15"/>
        <v>0.13015099999999999</v>
      </c>
      <c r="U401" s="3">
        <f>I399-I401</f>
        <v>37.900477000000024</v>
      </c>
      <c r="W401" t="s">
        <v>60</v>
      </c>
    </row>
    <row r="402" spans="1:23" ht="14.4" thickBot="1" x14ac:dyDescent="0.3">
      <c r="A402" s="27" t="s">
        <v>18</v>
      </c>
      <c r="B402" s="9">
        <v>5</v>
      </c>
      <c r="C402">
        <v>93.295687000000001</v>
      </c>
      <c r="D402">
        <v>0.25915500000000002</v>
      </c>
      <c r="E402" s="5">
        <v>1</v>
      </c>
      <c r="F402">
        <v>0.34741699999999998</v>
      </c>
      <c r="G402">
        <v>0.308307</v>
      </c>
      <c r="H402" s="5">
        <v>0</v>
      </c>
      <c r="I402">
        <v>740.62525500000004</v>
      </c>
      <c r="J402">
        <v>0.469416</v>
      </c>
      <c r="K402" s="5">
        <v>0</v>
      </c>
      <c r="L402" s="5">
        <v>0</v>
      </c>
      <c r="M402" s="5">
        <v>1</v>
      </c>
      <c r="O402">
        <f>C402</f>
        <v>93.295687000000001</v>
      </c>
      <c r="R402">
        <f t="shared" si="14"/>
        <v>0.34741699999999998</v>
      </c>
      <c r="S402">
        <f t="shared" si="15"/>
        <v>0.308307</v>
      </c>
      <c r="U402">
        <f>I400-I402</f>
        <v>17.727662000000009</v>
      </c>
      <c r="W402" s="2">
        <f>AVERAGE(O391,O394,O397,O399,O400,O402,O404,O406,O409,O410,O412,O414,O417,O420,O423,O425,O427,O429,O432,O434,O436,O440,O441)</f>
        <v>55.184986826086948</v>
      </c>
    </row>
    <row r="403" spans="1:23" x14ac:dyDescent="0.25">
      <c r="A403" s="28" t="s">
        <v>18</v>
      </c>
      <c r="B403" s="10">
        <v>5</v>
      </c>
      <c r="C403" s="3">
        <v>93.435768999999993</v>
      </c>
      <c r="D403" s="3">
        <v>0.259544</v>
      </c>
      <c r="E403" s="5">
        <v>0</v>
      </c>
      <c r="F403" s="3">
        <v>0.77943899999999999</v>
      </c>
      <c r="G403" s="3">
        <v>0.691693</v>
      </c>
      <c r="H403" s="5">
        <v>1</v>
      </c>
      <c r="I403" s="3">
        <v>837.13282900000002</v>
      </c>
      <c r="J403" s="3">
        <v>0.53058399999999994</v>
      </c>
      <c r="K403" s="5">
        <v>1</v>
      </c>
      <c r="L403" s="5">
        <v>0</v>
      </c>
      <c r="M403" s="6">
        <v>0</v>
      </c>
      <c r="O403" s="3">
        <f>180-C403</f>
        <v>86.564231000000007</v>
      </c>
      <c r="P403" s="3"/>
      <c r="R403" s="3">
        <f t="shared" si="14"/>
        <v>0.77943899999999999</v>
      </c>
      <c r="S403" s="3">
        <f t="shared" si="15"/>
        <v>0.691693</v>
      </c>
      <c r="U403" s="3">
        <f>I400-I403</f>
        <v>-78.779911999999968</v>
      </c>
      <c r="W403" t="s">
        <v>59</v>
      </c>
    </row>
    <row r="404" spans="1:23" ht="14.4" thickBot="1" x14ac:dyDescent="0.3">
      <c r="A404" s="27" t="s">
        <v>18</v>
      </c>
      <c r="B404" s="9">
        <v>6</v>
      </c>
      <c r="C404">
        <v>0.99171100000000001</v>
      </c>
      <c r="D404">
        <v>2.7550000000000001E-3</v>
      </c>
      <c r="E404" s="5">
        <v>0</v>
      </c>
      <c r="F404">
        <v>6.7424999999999999E-2</v>
      </c>
      <c r="G404">
        <v>9.3849999999999992E-3</v>
      </c>
      <c r="H404" s="5">
        <v>0</v>
      </c>
      <c r="I404">
        <v>690.63081199999999</v>
      </c>
      <c r="J404">
        <v>0.50517599999999996</v>
      </c>
      <c r="K404" s="5">
        <v>1</v>
      </c>
      <c r="L404" s="5">
        <v>0</v>
      </c>
      <c r="M404" s="5">
        <v>1</v>
      </c>
      <c r="O404">
        <f>C404</f>
        <v>0.99171100000000001</v>
      </c>
      <c r="R404">
        <f t="shared" si="14"/>
        <v>6.7424999999999999E-2</v>
      </c>
      <c r="S404">
        <f t="shared" si="15"/>
        <v>9.3849999999999992E-3</v>
      </c>
      <c r="U404">
        <f>I402-I404</f>
        <v>49.994443000000047</v>
      </c>
      <c r="W404" s="64">
        <f>AVERAGE(F391,F394,F397,F399,F400,F402,F404,F406,F409,F410,F412,F414,F417,F420,F423,F425,F427,F429,F432,F434,F436,F440,F441)</f>
        <v>0.99623500000142773</v>
      </c>
    </row>
    <row r="405" spans="1:23" x14ac:dyDescent="0.25">
      <c r="A405" s="28" t="s">
        <v>18</v>
      </c>
      <c r="B405" s="10">
        <v>6</v>
      </c>
      <c r="C405" s="3">
        <v>92.501520999999997</v>
      </c>
      <c r="D405" s="3">
        <v>0.25694899999999998</v>
      </c>
      <c r="E405" s="5">
        <v>1</v>
      </c>
      <c r="F405" s="3">
        <v>7.1168319999999996</v>
      </c>
      <c r="G405" s="3">
        <v>0.99061500000000002</v>
      </c>
      <c r="H405" s="5">
        <v>1</v>
      </c>
      <c r="I405" s="3">
        <v>676.47810200000004</v>
      </c>
      <c r="J405" s="3">
        <v>0.49482399999999999</v>
      </c>
      <c r="K405" s="5">
        <v>0</v>
      </c>
      <c r="L405" s="5">
        <v>1</v>
      </c>
      <c r="M405" s="6">
        <v>0</v>
      </c>
      <c r="O405" s="3">
        <f>180-C405</f>
        <v>87.498479000000003</v>
      </c>
      <c r="P405" s="3"/>
      <c r="R405" s="3">
        <f t="shared" si="14"/>
        <v>7.1168319999999996</v>
      </c>
      <c r="S405" s="3">
        <f t="shared" si="15"/>
        <v>0.99061500000000002</v>
      </c>
      <c r="U405" s="3">
        <f>I402-I405</f>
        <v>64.147153000000003</v>
      </c>
      <c r="W405" t="s">
        <v>65</v>
      </c>
    </row>
    <row r="406" spans="1:23" ht="14.4" thickBot="1" x14ac:dyDescent="0.3">
      <c r="A406" s="27" t="s">
        <v>18</v>
      </c>
      <c r="B406" s="9">
        <v>7</v>
      </c>
      <c r="C406">
        <v>34.013827999999997</v>
      </c>
      <c r="D406">
        <v>9.4482999999999998E-2</v>
      </c>
      <c r="E406" s="5">
        <v>0</v>
      </c>
      <c r="F406">
        <v>-2.7914880000000002</v>
      </c>
      <c r="G406">
        <v>-0.624834</v>
      </c>
      <c r="H406" s="5">
        <v>0</v>
      </c>
      <c r="I406">
        <v>689.01746600000001</v>
      </c>
      <c r="J406">
        <v>0.51379200000000003</v>
      </c>
      <c r="K406" s="5">
        <v>1</v>
      </c>
      <c r="L406" s="5">
        <v>0</v>
      </c>
      <c r="M406" s="5">
        <v>1</v>
      </c>
      <c r="O406">
        <f>C406</f>
        <v>34.013827999999997</v>
      </c>
      <c r="R406">
        <f t="shared" si="14"/>
        <v>2.7914880000000002</v>
      </c>
      <c r="S406">
        <f t="shared" si="15"/>
        <v>0.624834</v>
      </c>
      <c r="U406">
        <f>I404-I406</f>
        <v>1.6133459999999786</v>
      </c>
      <c r="W406" s="2">
        <f>AVERAGE(R391,R394,R397,R399,R400,R402,R404,R406,R409,R410,R412,R414,R417,R420,R423,R425,R427,R429,R432,R434,R436,R440,R441)</f>
        <v>2.4856561304362104</v>
      </c>
    </row>
    <row r="407" spans="1:23" x14ac:dyDescent="0.25">
      <c r="A407" s="28" t="s">
        <v>18</v>
      </c>
      <c r="B407" s="10">
        <v>7</v>
      </c>
      <c r="C407" s="3">
        <v>101.418249</v>
      </c>
      <c r="D407" s="3">
        <v>0.281717</v>
      </c>
      <c r="E407" s="5">
        <v>1</v>
      </c>
      <c r="F407" s="3">
        <v>7.2590589999999997</v>
      </c>
      <c r="G407" s="3">
        <v>1.6248339999999999</v>
      </c>
      <c r="H407" s="5">
        <v>1</v>
      </c>
      <c r="I407" s="3">
        <v>652.02562599999999</v>
      </c>
      <c r="J407" s="3">
        <v>0.48620799999999997</v>
      </c>
      <c r="K407" s="5">
        <v>0</v>
      </c>
      <c r="L407" s="5">
        <v>1</v>
      </c>
      <c r="M407" s="6">
        <v>0</v>
      </c>
      <c r="O407" s="3">
        <f>180-C407</f>
        <v>78.581750999999997</v>
      </c>
      <c r="P407" s="3"/>
      <c r="R407" s="3">
        <f t="shared" si="14"/>
        <v>7.2590589999999997</v>
      </c>
      <c r="S407" s="3">
        <f t="shared" si="15"/>
        <v>1.6248339999999999</v>
      </c>
      <c r="U407" s="3">
        <f>I404-I407</f>
        <v>38.605186000000003</v>
      </c>
      <c r="W407" t="s">
        <v>61</v>
      </c>
    </row>
    <row r="408" spans="1:23" ht="14.4" thickBot="1" x14ac:dyDescent="0.3">
      <c r="A408" s="27" t="s">
        <v>18</v>
      </c>
      <c r="B408" s="9">
        <v>8</v>
      </c>
      <c r="C408">
        <v>88.608142999999998</v>
      </c>
      <c r="D408">
        <v>0.24613399999999999</v>
      </c>
      <c r="E408" s="5">
        <v>1</v>
      </c>
      <c r="F408">
        <v>-6.8987559999999997</v>
      </c>
      <c r="G408">
        <v>0.88001799999999997</v>
      </c>
      <c r="H408" s="5">
        <v>1</v>
      </c>
      <c r="I408">
        <v>751.58234500000003</v>
      </c>
      <c r="J408">
        <v>0.52057299999999995</v>
      </c>
      <c r="K408" s="5">
        <v>1</v>
      </c>
      <c r="L408" s="5">
        <v>0</v>
      </c>
      <c r="M408" s="5">
        <v>0</v>
      </c>
      <c r="O408">
        <f>180-C408</f>
        <v>91.391857000000002</v>
      </c>
      <c r="R408">
        <f t="shared" si="14"/>
        <v>6.8987559999999997</v>
      </c>
      <c r="S408">
        <f t="shared" si="15"/>
        <v>0.88001799999999997</v>
      </c>
      <c r="U408">
        <f>I406-I408</f>
        <v>-62.564879000000019</v>
      </c>
      <c r="W408" s="2"/>
    </row>
    <row r="409" spans="1:23" x14ac:dyDescent="0.25">
      <c r="A409" s="28" t="s">
        <v>18</v>
      </c>
      <c r="B409" s="10">
        <v>8</v>
      </c>
      <c r="C409" s="3">
        <v>1.850913</v>
      </c>
      <c r="D409" s="3">
        <v>5.1409999999999997E-3</v>
      </c>
      <c r="E409" s="5">
        <v>0</v>
      </c>
      <c r="F409" s="3">
        <v>-0.94057500000000005</v>
      </c>
      <c r="G409" s="3">
        <v>0.11998200000000001</v>
      </c>
      <c r="H409" s="5">
        <v>0</v>
      </c>
      <c r="I409" s="3">
        <v>692.17855499999996</v>
      </c>
      <c r="J409" s="3">
        <v>0.47942699999999999</v>
      </c>
      <c r="K409" s="5">
        <v>0</v>
      </c>
      <c r="L409" s="5">
        <v>0</v>
      </c>
      <c r="M409" s="6">
        <v>1</v>
      </c>
      <c r="O409" s="3">
        <f>C409</f>
        <v>1.850913</v>
      </c>
      <c r="P409" s="3"/>
      <c r="R409" s="3">
        <f t="shared" si="14"/>
        <v>0.94057500000000005</v>
      </c>
      <c r="S409" s="3">
        <f t="shared" si="15"/>
        <v>0.11998200000000001</v>
      </c>
      <c r="U409" s="3">
        <f>I406-I409</f>
        <v>-3.1610889999999472</v>
      </c>
      <c r="W409" t="s">
        <v>58</v>
      </c>
    </row>
    <row r="410" spans="1:23" ht="14.4" thickBot="1" x14ac:dyDescent="0.3">
      <c r="A410" s="27" t="s">
        <v>18</v>
      </c>
      <c r="B410" s="9">
        <v>9</v>
      </c>
      <c r="C410">
        <v>0.75973299999999999</v>
      </c>
      <c r="D410">
        <v>2.1099999999999999E-3</v>
      </c>
      <c r="E410" s="5">
        <v>0</v>
      </c>
      <c r="F410">
        <v>-0.180842</v>
      </c>
      <c r="G410">
        <v>3.1713999999999999E-2</v>
      </c>
      <c r="H410" s="5">
        <v>0</v>
      </c>
      <c r="I410">
        <v>693.42009199999995</v>
      </c>
      <c r="J410">
        <v>0.478356</v>
      </c>
      <c r="K410" s="5">
        <v>0</v>
      </c>
      <c r="L410" s="5">
        <v>0</v>
      </c>
      <c r="M410" s="5">
        <v>1</v>
      </c>
      <c r="O410">
        <f>C410</f>
        <v>0.75973299999999999</v>
      </c>
      <c r="R410">
        <f t="shared" si="14"/>
        <v>0.180842</v>
      </c>
      <c r="S410">
        <f t="shared" si="15"/>
        <v>3.1713999999999999E-2</v>
      </c>
      <c r="U410">
        <f>I409-I410</f>
        <v>-1.2415369999999939</v>
      </c>
      <c r="W410" s="2"/>
    </row>
    <row r="411" spans="1:23" x14ac:dyDescent="0.25">
      <c r="A411" s="28" t="s">
        <v>18</v>
      </c>
      <c r="B411" s="10">
        <v>9</v>
      </c>
      <c r="C411" s="3">
        <v>98.128877000000003</v>
      </c>
      <c r="D411" s="3">
        <v>0.27257999999999999</v>
      </c>
      <c r="E411" s="5">
        <v>1</v>
      </c>
      <c r="F411" s="3">
        <v>-5.5214129999999999</v>
      </c>
      <c r="G411" s="3">
        <v>0.96828599999999998</v>
      </c>
      <c r="H411" s="5">
        <v>1</v>
      </c>
      <c r="I411" s="3">
        <v>756.16922699999998</v>
      </c>
      <c r="J411" s="3">
        <v>0.521644</v>
      </c>
      <c r="K411" s="5">
        <v>1</v>
      </c>
      <c r="L411" s="5">
        <v>1</v>
      </c>
      <c r="M411" s="6">
        <v>0</v>
      </c>
      <c r="O411" s="3">
        <f>180-C411</f>
        <v>81.871122999999997</v>
      </c>
      <c r="P411" s="3"/>
      <c r="R411" s="3">
        <f t="shared" si="14"/>
        <v>5.5214129999999999</v>
      </c>
      <c r="S411" s="3">
        <f t="shared" si="15"/>
        <v>0.96828599999999998</v>
      </c>
      <c r="U411" s="3">
        <f>I409-I411</f>
        <v>-63.990672000000018</v>
      </c>
      <c r="W411" t="s">
        <v>68</v>
      </c>
    </row>
    <row r="412" spans="1:23" ht="14.4" thickBot="1" x14ac:dyDescent="0.3">
      <c r="A412" s="27" t="s">
        <v>18</v>
      </c>
      <c r="B412" s="9">
        <v>10</v>
      </c>
      <c r="C412">
        <v>30.422958999999999</v>
      </c>
      <c r="D412">
        <v>8.4508E-2</v>
      </c>
      <c r="E412" s="5">
        <v>0</v>
      </c>
      <c r="F412">
        <v>-1.985579</v>
      </c>
      <c r="G412">
        <v>0.452789</v>
      </c>
      <c r="H412" s="5">
        <v>0</v>
      </c>
      <c r="I412">
        <v>693.42009199999995</v>
      </c>
      <c r="J412">
        <v>0.47564099999999998</v>
      </c>
      <c r="K412" s="5">
        <v>0</v>
      </c>
      <c r="L412" s="5">
        <v>0</v>
      </c>
      <c r="M412" s="5">
        <v>1</v>
      </c>
      <c r="O412">
        <f>C412</f>
        <v>30.422958999999999</v>
      </c>
      <c r="R412">
        <f t="shared" si="14"/>
        <v>1.985579</v>
      </c>
      <c r="S412">
        <f t="shared" si="15"/>
        <v>0.452789</v>
      </c>
      <c r="U412">
        <f>I410-I412</f>
        <v>0</v>
      </c>
      <c r="W412" s="2">
        <v>23</v>
      </c>
    </row>
    <row r="413" spans="1:23" x14ac:dyDescent="0.25">
      <c r="A413" s="28" t="s">
        <v>18</v>
      </c>
      <c r="B413" s="10">
        <v>10</v>
      </c>
      <c r="C413" s="3">
        <v>130.126171</v>
      </c>
      <c r="D413" s="3">
        <v>0.36146200000000001</v>
      </c>
      <c r="E413" s="5">
        <v>1</v>
      </c>
      <c r="F413" s="3">
        <v>-2.3996409999999999</v>
      </c>
      <c r="G413" s="3">
        <v>0.547211</v>
      </c>
      <c r="H413" s="5">
        <v>1</v>
      </c>
      <c r="I413" s="3">
        <v>764.44324700000004</v>
      </c>
      <c r="J413" s="3">
        <v>0.52435900000000002</v>
      </c>
      <c r="K413" s="5">
        <v>1</v>
      </c>
      <c r="L413" s="5">
        <v>0</v>
      </c>
      <c r="M413" s="6">
        <v>0</v>
      </c>
      <c r="O413" s="3">
        <f>180-C413</f>
        <v>49.873829000000001</v>
      </c>
      <c r="P413" s="3"/>
      <c r="R413" s="3">
        <f t="shared" si="14"/>
        <v>2.3996409999999999</v>
      </c>
      <c r="S413" s="3">
        <f t="shared" si="15"/>
        <v>0.547211</v>
      </c>
      <c r="U413" s="3">
        <f>I410-I413</f>
        <v>-71.023155000000088</v>
      </c>
      <c r="W413" t="s">
        <v>69</v>
      </c>
    </row>
    <row r="414" spans="1:23" ht="14.4" thickBot="1" x14ac:dyDescent="0.3">
      <c r="A414" s="27" t="s">
        <v>18</v>
      </c>
      <c r="B414" s="9">
        <v>11</v>
      </c>
      <c r="C414">
        <v>102.136077</v>
      </c>
      <c r="D414">
        <v>0.28371099999999999</v>
      </c>
      <c r="E414" s="5">
        <v>2</v>
      </c>
      <c r="F414">
        <v>3.8240249999999998</v>
      </c>
      <c r="G414">
        <v>-3.6388850000000001</v>
      </c>
      <c r="H414" s="5">
        <v>2</v>
      </c>
      <c r="I414">
        <v>606.67149199999994</v>
      </c>
      <c r="J414">
        <v>0.29957299999999998</v>
      </c>
      <c r="K414" s="5">
        <v>0</v>
      </c>
      <c r="L414" s="5">
        <v>0</v>
      </c>
      <c r="M414" s="5">
        <v>1</v>
      </c>
      <c r="O414">
        <f t="shared" ref="O414:O421" si="16">C414</f>
        <v>102.136077</v>
      </c>
      <c r="R414">
        <f t="shared" si="14"/>
        <v>3.8240249999999998</v>
      </c>
      <c r="S414">
        <f t="shared" si="15"/>
        <v>3.6388850000000001</v>
      </c>
      <c r="U414">
        <f>I412-I414</f>
        <v>86.74860000000001</v>
      </c>
      <c r="W414" s="2">
        <v>10</v>
      </c>
    </row>
    <row r="415" spans="1:23" x14ac:dyDescent="0.25">
      <c r="A415" s="27" t="s">
        <v>18</v>
      </c>
      <c r="B415" s="9">
        <v>11</v>
      </c>
      <c r="C415">
        <v>0.28718300000000002</v>
      </c>
      <c r="D415">
        <v>7.9799999999999999E-4</v>
      </c>
      <c r="E415" s="5">
        <v>0</v>
      </c>
      <c r="F415">
        <v>-3.4774159999999998</v>
      </c>
      <c r="G415">
        <v>3.3090570000000001</v>
      </c>
      <c r="H415" s="5">
        <v>1</v>
      </c>
      <c r="I415">
        <v>671.69616599999995</v>
      </c>
      <c r="J415">
        <v>0.33168199999999998</v>
      </c>
      <c r="K415" s="5">
        <v>1</v>
      </c>
      <c r="L415" s="5">
        <v>0</v>
      </c>
      <c r="M415" s="5">
        <v>0</v>
      </c>
      <c r="O415">
        <f t="shared" si="16"/>
        <v>0.28718300000000002</v>
      </c>
      <c r="R415">
        <f t="shared" si="14"/>
        <v>3.4774159999999998</v>
      </c>
      <c r="S415">
        <f t="shared" si="15"/>
        <v>3.3090570000000001</v>
      </c>
      <c r="U415">
        <f>I412-I415</f>
        <v>21.723926000000006</v>
      </c>
      <c r="W415" t="s">
        <v>73</v>
      </c>
    </row>
    <row r="416" spans="1:23" ht="14.4" thickBot="1" x14ac:dyDescent="0.3">
      <c r="A416" s="28" t="s">
        <v>18</v>
      </c>
      <c r="B416" s="10">
        <v>11</v>
      </c>
      <c r="C416" s="3">
        <v>77.711381000000003</v>
      </c>
      <c r="D416" s="3">
        <v>0.215865</v>
      </c>
      <c r="E416" s="5">
        <v>1</v>
      </c>
      <c r="F416" s="3">
        <v>-1.3974869999999999</v>
      </c>
      <c r="G416" s="3">
        <v>1.329828</v>
      </c>
      <c r="H416" s="5">
        <v>0</v>
      </c>
      <c r="I416" s="3">
        <v>746.75303099999996</v>
      </c>
      <c r="J416" s="3">
        <v>0.36874499999999999</v>
      </c>
      <c r="K416" s="5">
        <v>2</v>
      </c>
      <c r="L416" s="5">
        <v>0</v>
      </c>
      <c r="M416" s="6">
        <v>0</v>
      </c>
      <c r="O416" s="3">
        <f t="shared" si="16"/>
        <v>77.711381000000003</v>
      </c>
      <c r="P416" s="3"/>
      <c r="R416" s="3">
        <f t="shared" si="14"/>
        <v>1.3974869999999999</v>
      </c>
      <c r="S416" s="3">
        <f t="shared" si="15"/>
        <v>1.329828</v>
      </c>
      <c r="U416" s="3">
        <f>I412-I416</f>
        <v>-53.33293900000001</v>
      </c>
      <c r="W416" s="2">
        <v>11</v>
      </c>
    </row>
    <row r="417" spans="1:23" x14ac:dyDescent="0.25">
      <c r="A417" s="27" t="s">
        <v>18</v>
      </c>
      <c r="B417" s="9">
        <v>12</v>
      </c>
      <c r="C417">
        <v>1.8128899999999999</v>
      </c>
      <c r="D417">
        <v>5.0359999999999997E-3</v>
      </c>
      <c r="E417" s="5">
        <v>0</v>
      </c>
      <c r="F417">
        <v>5.6369150000000001</v>
      </c>
      <c r="G417">
        <v>0.80889999999999995</v>
      </c>
      <c r="H417" s="5">
        <v>2</v>
      </c>
      <c r="I417">
        <v>550.71845299999995</v>
      </c>
      <c r="J417">
        <v>0.30739899999999998</v>
      </c>
      <c r="K417" s="5">
        <v>0</v>
      </c>
      <c r="L417" s="5">
        <v>0</v>
      </c>
      <c r="M417" s="5">
        <v>1</v>
      </c>
      <c r="O417" s="5">
        <f t="shared" si="16"/>
        <v>1.8128899999999999</v>
      </c>
      <c r="R417">
        <f t="shared" si="14"/>
        <v>5.6369150000000001</v>
      </c>
      <c r="S417">
        <f t="shared" si="15"/>
        <v>0.80889999999999995</v>
      </c>
      <c r="U417">
        <f>I414-I417</f>
        <v>55.95303899999999</v>
      </c>
      <c r="W417" t="s">
        <v>74</v>
      </c>
    </row>
    <row r="418" spans="1:23" ht="14.4" thickBot="1" x14ac:dyDescent="0.3">
      <c r="A418" s="27" t="s">
        <v>18</v>
      </c>
      <c r="B418" s="9">
        <v>12</v>
      </c>
      <c r="C418">
        <v>65.655275000000003</v>
      </c>
      <c r="D418">
        <v>0.18237600000000001</v>
      </c>
      <c r="E418" s="5">
        <v>1</v>
      </c>
      <c r="F418">
        <v>0.36536299999999999</v>
      </c>
      <c r="G418">
        <v>5.2429999999999997E-2</v>
      </c>
      <c r="H418" s="5">
        <v>0</v>
      </c>
      <c r="I418">
        <v>652.02562599999999</v>
      </c>
      <c r="J418">
        <v>0.36394599999999999</v>
      </c>
      <c r="K418" s="5">
        <v>2</v>
      </c>
      <c r="L418" s="5">
        <v>0</v>
      </c>
      <c r="M418" s="5">
        <v>0</v>
      </c>
      <c r="O418" s="5">
        <f t="shared" si="16"/>
        <v>65.655275000000003</v>
      </c>
      <c r="R418">
        <f t="shared" si="14"/>
        <v>0.36536299999999999</v>
      </c>
      <c r="S418">
        <f t="shared" si="15"/>
        <v>5.2429999999999997E-2</v>
      </c>
      <c r="U418">
        <f>I414-I418</f>
        <v>-45.354134000000045</v>
      </c>
      <c r="W418" s="2">
        <f>AVERAGE(E391,E394,E397,E399,E400,E402,E404,E406,E409,E410,E412,E414,E417,E420,E423,E425,E427,E429,E432,E434,E436,E440,E441)</f>
        <v>0.56521739130434778</v>
      </c>
    </row>
    <row r="419" spans="1:23" x14ac:dyDescent="0.25">
      <c r="A419" s="28" t="s">
        <v>18</v>
      </c>
      <c r="B419" s="10">
        <v>12</v>
      </c>
      <c r="C419" s="3">
        <v>109.508347</v>
      </c>
      <c r="D419" s="3">
        <v>0.30419000000000002</v>
      </c>
      <c r="E419" s="5">
        <v>2</v>
      </c>
      <c r="F419" s="3">
        <v>0.96633899999999995</v>
      </c>
      <c r="G419" s="3">
        <v>0.13866999999999999</v>
      </c>
      <c r="H419" s="5">
        <v>1</v>
      </c>
      <c r="I419" s="3">
        <v>588.80028300000004</v>
      </c>
      <c r="J419" s="3">
        <v>0.32865499999999997</v>
      </c>
      <c r="K419" s="5">
        <v>1</v>
      </c>
      <c r="L419" s="5">
        <v>0</v>
      </c>
      <c r="M419" s="3">
        <v>0</v>
      </c>
      <c r="O419" s="3">
        <f t="shared" si="16"/>
        <v>109.508347</v>
      </c>
      <c r="P419" s="3"/>
      <c r="R419" s="3">
        <f t="shared" si="14"/>
        <v>0.96633899999999995</v>
      </c>
      <c r="S419" s="3">
        <f t="shared" si="15"/>
        <v>0.13866999999999999</v>
      </c>
      <c r="U419" s="3">
        <f>I414-I419</f>
        <v>17.871208999999908</v>
      </c>
      <c r="W419" t="s">
        <v>75</v>
      </c>
    </row>
    <row r="420" spans="1:23" ht="14.4" thickBot="1" x14ac:dyDescent="0.3">
      <c r="A420" s="27" t="s">
        <v>18</v>
      </c>
      <c r="B420" s="9">
        <v>13</v>
      </c>
      <c r="C420">
        <v>83.069496000000001</v>
      </c>
      <c r="D420">
        <v>0.23074900000000001</v>
      </c>
      <c r="E420" s="5">
        <v>2</v>
      </c>
      <c r="F420">
        <v>1.551158</v>
      </c>
      <c r="G420">
        <v>0.34105099999999999</v>
      </c>
      <c r="H420" s="5">
        <v>1</v>
      </c>
      <c r="I420">
        <v>482.79512099999999</v>
      </c>
      <c r="J420">
        <v>0.31512200000000001</v>
      </c>
      <c r="K420" s="5">
        <v>0</v>
      </c>
      <c r="L420" s="5">
        <v>0</v>
      </c>
      <c r="M420" s="5">
        <v>1</v>
      </c>
      <c r="O420" s="5">
        <f t="shared" si="16"/>
        <v>83.069496000000001</v>
      </c>
      <c r="R420">
        <f t="shared" si="14"/>
        <v>1.551158</v>
      </c>
      <c r="S420">
        <f t="shared" si="15"/>
        <v>0.34105099999999999</v>
      </c>
      <c r="U420">
        <f>I417-I420</f>
        <v>67.923331999999959</v>
      </c>
      <c r="W420" s="2">
        <f>AVERAGE(H391,H394,H397,H399,H400,H402,H404,H406,H409,H410,H412,H414,H417,H420,H423,H425,H427,H429,H432,H434,H436,H440,H441)</f>
        <v>0.47826086956521741</v>
      </c>
    </row>
    <row r="421" spans="1:23" x14ac:dyDescent="0.25">
      <c r="A421" s="27" t="s">
        <v>18</v>
      </c>
      <c r="B421" s="9">
        <v>13</v>
      </c>
      <c r="C421">
        <v>71.365228999999999</v>
      </c>
      <c r="D421">
        <v>0.198237</v>
      </c>
      <c r="E421" s="5">
        <v>1</v>
      </c>
      <c r="F421">
        <v>-2.8003330000000002</v>
      </c>
      <c r="G421">
        <v>-0.61570599999999998</v>
      </c>
      <c r="H421" s="5">
        <v>0</v>
      </c>
      <c r="I421">
        <v>550.71845299999995</v>
      </c>
      <c r="J421">
        <v>0.359456</v>
      </c>
      <c r="K421" s="5">
        <v>2</v>
      </c>
      <c r="L421" s="5">
        <v>0</v>
      </c>
      <c r="M421" s="5">
        <v>0</v>
      </c>
      <c r="O421" s="5">
        <f t="shared" si="16"/>
        <v>71.365228999999999</v>
      </c>
      <c r="R421">
        <f t="shared" si="14"/>
        <v>2.8003330000000002</v>
      </c>
      <c r="S421">
        <f t="shared" si="15"/>
        <v>0.61570599999999998</v>
      </c>
      <c r="U421">
        <f>I417-I421</f>
        <v>0</v>
      </c>
      <c r="W421" t="s">
        <v>76</v>
      </c>
    </row>
    <row r="422" spans="1:23" ht="14.4" thickBot="1" x14ac:dyDescent="0.3">
      <c r="A422" s="28" t="s">
        <v>18</v>
      </c>
      <c r="B422" s="10">
        <v>13</v>
      </c>
      <c r="C422" s="3">
        <v>179.83957599999999</v>
      </c>
      <c r="D422" s="3">
        <v>0.499554</v>
      </c>
      <c r="E422" s="5">
        <v>0</v>
      </c>
      <c r="F422" s="3">
        <v>5.7973379999999999</v>
      </c>
      <c r="G422" s="3">
        <v>1.2746550000000001</v>
      </c>
      <c r="H422" s="5">
        <v>2</v>
      </c>
      <c r="I422" s="3">
        <v>498.57606900000002</v>
      </c>
      <c r="J422" s="3">
        <v>0.32542199999999999</v>
      </c>
      <c r="K422" s="5">
        <v>1</v>
      </c>
      <c r="L422" s="5">
        <v>0</v>
      </c>
      <c r="M422" s="6">
        <v>0</v>
      </c>
      <c r="O422" s="3">
        <f>180-C422</f>
        <v>0.16042400000000612</v>
      </c>
      <c r="P422" s="3"/>
      <c r="R422" s="3">
        <f t="shared" si="14"/>
        <v>5.7973379999999999</v>
      </c>
      <c r="S422" s="3">
        <f t="shared" si="15"/>
        <v>1.2746550000000001</v>
      </c>
      <c r="U422" s="3">
        <f>I417-I422</f>
        <v>52.142383999999936</v>
      </c>
      <c r="W422" s="2">
        <f>AVERAGE(K391,K394,K397,K399,K400,K402,K404,K406,K409,K410,K412,K414,K417,K420,K423,K425,K427,K429,K432,K434,K436,K440,K441)</f>
        <v>0.13043478260869565</v>
      </c>
    </row>
    <row r="423" spans="1:23" x14ac:dyDescent="0.25">
      <c r="A423" s="27" t="s">
        <v>18</v>
      </c>
      <c r="B423" s="9">
        <v>14</v>
      </c>
      <c r="C423">
        <v>96.258021999999997</v>
      </c>
      <c r="D423">
        <v>0.26738299999999998</v>
      </c>
      <c r="E423" s="5">
        <v>0</v>
      </c>
      <c r="F423">
        <v>3.167316</v>
      </c>
      <c r="G423">
        <v>0.86977300000000002</v>
      </c>
      <c r="H423" s="5">
        <v>1</v>
      </c>
      <c r="I423">
        <v>424.99282599999998</v>
      </c>
      <c r="J423">
        <v>0.46068199999999998</v>
      </c>
      <c r="K423" s="5">
        <v>0</v>
      </c>
      <c r="L423" s="5">
        <v>0</v>
      </c>
      <c r="M423" s="5">
        <v>1</v>
      </c>
      <c r="O423" s="5">
        <f>180-C423</f>
        <v>83.741978000000003</v>
      </c>
      <c r="R423">
        <f t="shared" si="14"/>
        <v>3.167316</v>
      </c>
      <c r="S423">
        <f t="shared" si="15"/>
        <v>0.86977300000000002</v>
      </c>
      <c r="U423">
        <f>I420-I423</f>
        <v>57.802295000000015</v>
      </c>
    </row>
    <row r="424" spans="1:23" x14ac:dyDescent="0.25">
      <c r="A424" s="28" t="s">
        <v>18</v>
      </c>
      <c r="B424" s="10">
        <v>14</v>
      </c>
      <c r="C424" s="3">
        <v>166.76360500000001</v>
      </c>
      <c r="D424" s="3">
        <v>0.46323199999999998</v>
      </c>
      <c r="E424" s="5">
        <v>1</v>
      </c>
      <c r="F424" s="3">
        <v>0.47422799999999998</v>
      </c>
      <c r="G424" s="3">
        <v>0.13022700000000001</v>
      </c>
      <c r="H424" s="5">
        <v>0</v>
      </c>
      <c r="I424" s="3">
        <v>497.53719000000001</v>
      </c>
      <c r="J424" s="3">
        <v>0.53931799999999996</v>
      </c>
      <c r="K424" s="5">
        <v>1</v>
      </c>
      <c r="L424" s="5">
        <v>0</v>
      </c>
      <c r="M424" s="6">
        <v>0</v>
      </c>
      <c r="O424" s="3">
        <f>C424</f>
        <v>166.76360500000001</v>
      </c>
      <c r="P424" s="3"/>
      <c r="R424" s="3">
        <f t="shared" si="14"/>
        <v>0.47422799999999998</v>
      </c>
      <c r="S424" s="3">
        <f t="shared" si="15"/>
        <v>0.13022700000000001</v>
      </c>
      <c r="U424" s="3">
        <f>I420-I424</f>
        <v>-14.742069000000015</v>
      </c>
    </row>
    <row r="425" spans="1:23" x14ac:dyDescent="0.25">
      <c r="A425" s="27" t="s">
        <v>18</v>
      </c>
      <c r="B425" s="9">
        <v>15</v>
      </c>
      <c r="C425">
        <v>88.618350000000007</v>
      </c>
      <c r="D425">
        <v>0.24616199999999999</v>
      </c>
      <c r="E425" s="5">
        <v>0</v>
      </c>
      <c r="F425">
        <v>0</v>
      </c>
      <c r="G425">
        <v>0</v>
      </c>
      <c r="H425" s="5">
        <v>0</v>
      </c>
      <c r="I425">
        <v>404.81897700000002</v>
      </c>
      <c r="J425">
        <v>0.47534599999999999</v>
      </c>
      <c r="K425" s="5">
        <v>0</v>
      </c>
      <c r="L425" s="5">
        <v>0</v>
      </c>
      <c r="M425" s="5">
        <v>1</v>
      </c>
      <c r="O425">
        <f>C425</f>
        <v>88.618350000000007</v>
      </c>
      <c r="R425">
        <f t="shared" si="14"/>
        <v>0</v>
      </c>
      <c r="S425">
        <f t="shared" si="15"/>
        <v>0</v>
      </c>
      <c r="U425">
        <f>I423-I425</f>
        <v>20.173848999999962</v>
      </c>
    </row>
    <row r="426" spans="1:23" x14ac:dyDescent="0.25">
      <c r="A426" s="28" t="s">
        <v>18</v>
      </c>
      <c r="B426" s="10">
        <v>15</v>
      </c>
      <c r="C426" s="3">
        <v>88.628469999999993</v>
      </c>
      <c r="D426" s="3">
        <v>0.24618999999999999</v>
      </c>
      <c r="E426" s="5">
        <v>1</v>
      </c>
      <c r="F426" s="3">
        <v>0.182977</v>
      </c>
      <c r="G426" s="3">
        <v>1</v>
      </c>
      <c r="H426" s="5">
        <v>1</v>
      </c>
      <c r="I426" s="3">
        <v>446.81187899999998</v>
      </c>
      <c r="J426" s="3">
        <v>0.52465399999999995</v>
      </c>
      <c r="K426" s="5">
        <v>1</v>
      </c>
      <c r="L426" s="5">
        <v>0</v>
      </c>
      <c r="M426" s="6">
        <v>0</v>
      </c>
      <c r="O426" s="3">
        <f>180-C426</f>
        <v>91.371530000000007</v>
      </c>
      <c r="P426" s="3"/>
      <c r="R426" s="3">
        <f t="shared" si="14"/>
        <v>0.182977</v>
      </c>
      <c r="S426" s="3">
        <f t="shared" si="15"/>
        <v>1</v>
      </c>
      <c r="U426" s="3">
        <f>I423-I426</f>
        <v>-21.819052999999997</v>
      </c>
    </row>
    <row r="427" spans="1:23" x14ac:dyDescent="0.25">
      <c r="A427" s="27" t="s">
        <v>18</v>
      </c>
      <c r="B427" s="9">
        <v>16</v>
      </c>
      <c r="C427">
        <v>95.714329000000006</v>
      </c>
      <c r="D427">
        <v>0.26587300000000003</v>
      </c>
      <c r="E427" s="5">
        <v>1</v>
      </c>
      <c r="F427" s="66">
        <v>3.2843E-11</v>
      </c>
      <c r="G427" s="18">
        <v>-8.1702999999999996E-12</v>
      </c>
      <c r="H427" s="5">
        <v>0</v>
      </c>
      <c r="I427">
        <v>395.27399400000002</v>
      </c>
      <c r="J427">
        <v>0.46138600000000002</v>
      </c>
      <c r="K427" s="5">
        <v>0</v>
      </c>
      <c r="L427" s="5">
        <v>0</v>
      </c>
      <c r="M427" s="5">
        <v>1</v>
      </c>
      <c r="O427">
        <f>C427</f>
        <v>95.714329000000006</v>
      </c>
      <c r="R427">
        <f t="shared" si="14"/>
        <v>3.2843E-11</v>
      </c>
      <c r="S427">
        <f t="shared" si="15"/>
        <v>8.1702999999999996E-12</v>
      </c>
      <c r="U427">
        <f>I425-I427</f>
        <v>9.544983000000002</v>
      </c>
    </row>
    <row r="428" spans="1:23" x14ac:dyDescent="0.25">
      <c r="A428" s="28" t="s">
        <v>18</v>
      </c>
      <c r="B428" s="10">
        <v>16</v>
      </c>
      <c r="C428" s="3">
        <v>95.700224000000006</v>
      </c>
      <c r="D428" s="3">
        <v>0.26583400000000001</v>
      </c>
      <c r="E428" s="5">
        <v>0</v>
      </c>
      <c r="F428" s="3">
        <v>-4.0198150000000004</v>
      </c>
      <c r="G428" s="3">
        <v>1</v>
      </c>
      <c r="H428" s="5">
        <v>1</v>
      </c>
      <c r="I428" s="3">
        <v>461.43511699999999</v>
      </c>
      <c r="J428" s="3">
        <v>0.53861400000000004</v>
      </c>
      <c r="K428" s="5">
        <v>1</v>
      </c>
      <c r="L428" s="5">
        <v>0</v>
      </c>
      <c r="M428" s="6">
        <v>0</v>
      </c>
      <c r="O428" s="3">
        <f>180-C428</f>
        <v>84.299775999999994</v>
      </c>
      <c r="P428" s="3"/>
      <c r="R428" s="3">
        <f t="shared" si="14"/>
        <v>4.0198150000000004</v>
      </c>
      <c r="S428" s="3">
        <f t="shared" si="15"/>
        <v>1</v>
      </c>
      <c r="U428" s="3">
        <f>I425-I428</f>
        <v>-56.616139999999973</v>
      </c>
    </row>
    <row r="429" spans="1:23" x14ac:dyDescent="0.25">
      <c r="A429" s="27" t="s">
        <v>18</v>
      </c>
      <c r="B429" s="9">
        <v>17</v>
      </c>
      <c r="C429">
        <v>91.881863999999993</v>
      </c>
      <c r="D429">
        <v>0.25522699999999998</v>
      </c>
      <c r="E429" s="5">
        <v>1</v>
      </c>
      <c r="F429">
        <v>2.6183040000000002</v>
      </c>
      <c r="G429">
        <v>-0.80096000000000001</v>
      </c>
      <c r="H429" s="5">
        <v>0</v>
      </c>
      <c r="I429">
        <v>297.09636899999998</v>
      </c>
      <c r="J429">
        <v>0.47943599999999997</v>
      </c>
      <c r="K429" s="5">
        <v>0</v>
      </c>
      <c r="L429" s="5">
        <v>0</v>
      </c>
      <c r="M429" s="5">
        <v>1</v>
      </c>
      <c r="O429">
        <f>180-C429</f>
        <v>88.118136000000007</v>
      </c>
      <c r="R429">
        <f t="shared" si="14"/>
        <v>2.6183040000000002</v>
      </c>
      <c r="S429">
        <f t="shared" si="15"/>
        <v>0.80096000000000001</v>
      </c>
      <c r="U429">
        <f>I427-I429</f>
        <v>98.177625000000035</v>
      </c>
    </row>
    <row r="430" spans="1:23" x14ac:dyDescent="0.25">
      <c r="A430" s="28" t="s">
        <v>18</v>
      </c>
      <c r="B430" s="10">
        <v>17</v>
      </c>
      <c r="C430" s="3">
        <v>22.516549999999999</v>
      </c>
      <c r="D430" s="3">
        <v>6.2546000000000004E-2</v>
      </c>
      <c r="E430" s="5">
        <v>0</v>
      </c>
      <c r="F430" s="3">
        <v>-5.8872640000000001</v>
      </c>
      <c r="G430" s="3">
        <v>1.8009599999999999</v>
      </c>
      <c r="H430" s="5">
        <v>1</v>
      </c>
      <c r="I430" s="3">
        <v>322.58229799999998</v>
      </c>
      <c r="J430" s="3">
        <v>0.52056400000000003</v>
      </c>
      <c r="K430" s="5">
        <v>1</v>
      </c>
      <c r="L430" s="5">
        <v>1</v>
      </c>
      <c r="M430" s="6">
        <v>0</v>
      </c>
      <c r="O430" s="3">
        <f>C430</f>
        <v>22.516549999999999</v>
      </c>
      <c r="P430" s="3"/>
      <c r="R430" s="3">
        <f t="shared" si="14"/>
        <v>5.8872640000000001</v>
      </c>
      <c r="S430" s="3">
        <f t="shared" si="15"/>
        <v>1.8009599999999999</v>
      </c>
      <c r="U430" s="3">
        <f>I427-I430</f>
        <v>72.691696000000036</v>
      </c>
    </row>
    <row r="431" spans="1:23" x14ac:dyDescent="0.25">
      <c r="A431" s="27" t="s">
        <v>18</v>
      </c>
      <c r="B431" s="9">
        <v>18</v>
      </c>
      <c r="C431">
        <v>177.75661199999999</v>
      </c>
      <c r="D431">
        <v>0.49376799999999998</v>
      </c>
      <c r="E431" s="5">
        <v>0</v>
      </c>
      <c r="F431">
        <v>4.0781090000000004</v>
      </c>
      <c r="G431">
        <v>3.469932</v>
      </c>
      <c r="H431" s="5">
        <v>1</v>
      </c>
      <c r="I431">
        <v>293.99509</v>
      </c>
      <c r="J431">
        <v>0.50469299999999995</v>
      </c>
      <c r="K431" s="5">
        <v>1</v>
      </c>
      <c r="L431" s="5">
        <v>0</v>
      </c>
      <c r="M431" s="5">
        <v>0</v>
      </c>
      <c r="O431">
        <f>180-C431</f>
        <v>2.2433880000000102</v>
      </c>
      <c r="R431">
        <f t="shared" si="14"/>
        <v>4.0781090000000004</v>
      </c>
      <c r="S431">
        <f t="shared" si="15"/>
        <v>3.469932</v>
      </c>
      <c r="U431">
        <f>I429-I431</f>
        <v>3.1012789999999768</v>
      </c>
    </row>
    <row r="432" spans="1:23" x14ac:dyDescent="0.25">
      <c r="A432" s="28" t="s">
        <v>18</v>
      </c>
      <c r="B432" s="10">
        <v>18</v>
      </c>
      <c r="C432" s="3">
        <v>109.569142</v>
      </c>
      <c r="D432" s="3">
        <v>0.30435899999999999</v>
      </c>
      <c r="E432" s="5">
        <v>1</v>
      </c>
      <c r="F432" s="3">
        <v>-2.902838</v>
      </c>
      <c r="G432" s="3">
        <v>-2.469932</v>
      </c>
      <c r="H432" s="5">
        <v>0</v>
      </c>
      <c r="I432" s="3">
        <v>288.52771100000001</v>
      </c>
      <c r="J432" s="3">
        <v>0.495307</v>
      </c>
      <c r="K432" s="5">
        <v>0</v>
      </c>
      <c r="L432" s="5">
        <v>0</v>
      </c>
      <c r="M432" s="6">
        <v>1</v>
      </c>
      <c r="O432" s="3">
        <f>C432</f>
        <v>109.569142</v>
      </c>
      <c r="P432" s="3"/>
      <c r="R432" s="3">
        <f t="shared" si="14"/>
        <v>2.902838</v>
      </c>
      <c r="S432" s="3">
        <f t="shared" si="15"/>
        <v>2.469932</v>
      </c>
      <c r="U432" s="3">
        <f>I429-I432</f>
        <v>8.5686579999999708</v>
      </c>
    </row>
    <row r="433" spans="1:23" x14ac:dyDescent="0.25">
      <c r="A433" s="27" t="s">
        <v>18</v>
      </c>
      <c r="B433" s="9">
        <v>19</v>
      </c>
      <c r="C433">
        <v>122.049058</v>
      </c>
      <c r="D433">
        <v>0.33902500000000002</v>
      </c>
      <c r="E433" s="5">
        <v>1</v>
      </c>
      <c r="F433">
        <v>-5.0367800000000003</v>
      </c>
      <c r="G433">
        <v>1.0396319999999999</v>
      </c>
      <c r="H433" s="5">
        <v>1</v>
      </c>
      <c r="I433">
        <v>322.58229799999998</v>
      </c>
      <c r="J433">
        <v>0.57234399999999996</v>
      </c>
      <c r="K433" s="5">
        <v>1</v>
      </c>
      <c r="L433" s="5">
        <v>0</v>
      </c>
      <c r="M433" s="5">
        <v>0</v>
      </c>
      <c r="O433">
        <f>180-C433</f>
        <v>57.950941999999998</v>
      </c>
      <c r="R433">
        <f t="shared" si="14"/>
        <v>5.0367800000000003</v>
      </c>
      <c r="S433">
        <f t="shared" si="15"/>
        <v>1.0396319999999999</v>
      </c>
      <c r="U433">
        <f>I432-I433</f>
        <v>-34.05458699999997</v>
      </c>
    </row>
    <row r="434" spans="1:23" x14ac:dyDescent="0.25">
      <c r="A434" s="28" t="s">
        <v>18</v>
      </c>
      <c r="B434" s="10">
        <v>19</v>
      </c>
      <c r="C434" s="3">
        <v>3.094846</v>
      </c>
      <c r="D434" s="3">
        <v>8.5970000000000005E-3</v>
      </c>
      <c r="E434" s="5">
        <v>0</v>
      </c>
      <c r="F434" s="3">
        <v>0.19200700000000001</v>
      </c>
      <c r="G434" s="3">
        <v>-3.9632000000000001E-2</v>
      </c>
      <c r="H434" s="5">
        <v>0</v>
      </c>
      <c r="I434" s="3">
        <v>241.03397899999999</v>
      </c>
      <c r="J434" s="3">
        <v>0.42765599999999998</v>
      </c>
      <c r="K434" s="5">
        <v>0</v>
      </c>
      <c r="L434" s="5">
        <v>0</v>
      </c>
      <c r="M434" s="3">
        <v>1</v>
      </c>
      <c r="O434" s="3">
        <f>C434</f>
        <v>3.094846</v>
      </c>
      <c r="P434" s="3"/>
      <c r="R434" s="3">
        <f t="shared" si="14"/>
        <v>0.19200700000000001</v>
      </c>
      <c r="S434" s="3">
        <f t="shared" si="15"/>
        <v>3.9632000000000001E-2</v>
      </c>
      <c r="U434" s="3">
        <f>I432-I434</f>
        <v>47.493732000000023</v>
      </c>
    </row>
    <row r="435" spans="1:23" x14ac:dyDescent="0.25">
      <c r="A435" s="27" t="s">
        <v>18</v>
      </c>
      <c r="B435" s="9">
        <v>20</v>
      </c>
      <c r="C435">
        <v>21.787457</v>
      </c>
      <c r="D435">
        <v>6.0520999999999998E-2</v>
      </c>
      <c r="E435" s="5">
        <v>0</v>
      </c>
      <c r="F435">
        <v>1.503147</v>
      </c>
      <c r="G435">
        <v>0.30712499999999998</v>
      </c>
      <c r="H435" s="5">
        <v>0</v>
      </c>
      <c r="I435">
        <v>156.49763200000001</v>
      </c>
      <c r="J435">
        <v>0.28383599999999998</v>
      </c>
      <c r="K435" s="5">
        <v>1</v>
      </c>
      <c r="L435" s="5">
        <v>0</v>
      </c>
      <c r="M435" s="5">
        <v>0</v>
      </c>
      <c r="O435">
        <f>C435</f>
        <v>21.787457</v>
      </c>
      <c r="R435">
        <f t="shared" si="14"/>
        <v>1.503147</v>
      </c>
      <c r="S435">
        <f t="shared" si="15"/>
        <v>0.30712499999999998</v>
      </c>
      <c r="U435">
        <f>I434-I435</f>
        <v>84.536346999999978</v>
      </c>
    </row>
    <row r="436" spans="1:23" x14ac:dyDescent="0.25">
      <c r="A436" s="27" t="s">
        <v>18</v>
      </c>
      <c r="B436" s="9">
        <v>20</v>
      </c>
      <c r="C436">
        <v>83.018495000000001</v>
      </c>
      <c r="D436">
        <v>0.23060700000000001</v>
      </c>
      <c r="E436" s="5">
        <v>2</v>
      </c>
      <c r="F436">
        <v>10.614034999999999</v>
      </c>
      <c r="G436">
        <v>2.1686770000000002</v>
      </c>
      <c r="H436" s="5">
        <v>2</v>
      </c>
      <c r="I436">
        <v>141.74243999999999</v>
      </c>
      <c r="J436">
        <v>0.257075</v>
      </c>
      <c r="K436" s="5">
        <v>0</v>
      </c>
      <c r="L436" s="5">
        <v>1</v>
      </c>
      <c r="M436" s="5">
        <v>1</v>
      </c>
      <c r="O436">
        <f>180-C436</f>
        <v>96.981504999999999</v>
      </c>
      <c r="R436">
        <f t="shared" si="14"/>
        <v>10.614034999999999</v>
      </c>
      <c r="S436">
        <f t="shared" si="15"/>
        <v>2.1686770000000002</v>
      </c>
      <c r="U436">
        <f>I434-I436</f>
        <v>99.291539</v>
      </c>
    </row>
    <row r="437" spans="1:23" x14ac:dyDescent="0.25">
      <c r="A437" s="28" t="s">
        <v>18</v>
      </c>
      <c r="B437" s="10">
        <v>20</v>
      </c>
      <c r="C437" s="3">
        <v>66.277304000000001</v>
      </c>
      <c r="D437" s="3">
        <v>0.18410399999999999</v>
      </c>
      <c r="E437" s="5">
        <v>1</v>
      </c>
      <c r="F437" s="3">
        <v>-7.2229369999999999</v>
      </c>
      <c r="G437" s="3">
        <v>-1.4758020000000001</v>
      </c>
      <c r="H437" s="5">
        <v>1</v>
      </c>
      <c r="I437" s="3">
        <v>253.12644399999999</v>
      </c>
      <c r="J437" s="3">
        <v>0.45908900000000002</v>
      </c>
      <c r="K437" s="5">
        <v>2</v>
      </c>
      <c r="L437" s="5">
        <v>1</v>
      </c>
      <c r="M437" s="6">
        <v>0</v>
      </c>
      <c r="O437" s="3">
        <f>C437</f>
        <v>66.277304000000001</v>
      </c>
      <c r="P437" s="3"/>
      <c r="R437" s="3">
        <f t="shared" si="14"/>
        <v>7.2229369999999999</v>
      </c>
      <c r="S437" s="3">
        <f t="shared" si="15"/>
        <v>1.4758020000000001</v>
      </c>
      <c r="U437" s="3">
        <f>I434-I437</f>
        <v>-12.092465000000004</v>
      </c>
    </row>
    <row r="438" spans="1:23" x14ac:dyDescent="0.25">
      <c r="A438" s="27" t="s">
        <v>18</v>
      </c>
      <c r="B438" s="9">
        <v>21</v>
      </c>
      <c r="C438">
        <v>1.908123</v>
      </c>
      <c r="D438">
        <v>5.3E-3</v>
      </c>
      <c r="E438" s="5">
        <v>0</v>
      </c>
      <c r="F438">
        <v>8.7059119999999997</v>
      </c>
      <c r="G438">
        <v>1.206782</v>
      </c>
      <c r="H438" s="5">
        <v>2</v>
      </c>
      <c r="I438">
        <v>130.233046</v>
      </c>
      <c r="J438">
        <v>0.27900900000000001</v>
      </c>
      <c r="K438" s="5">
        <v>1</v>
      </c>
      <c r="L438" s="5">
        <v>0</v>
      </c>
      <c r="M438" s="5">
        <v>0</v>
      </c>
      <c r="O438">
        <f>C438</f>
        <v>1.908123</v>
      </c>
      <c r="R438">
        <f t="shared" si="14"/>
        <v>8.7059119999999997</v>
      </c>
      <c r="S438">
        <f t="shared" si="15"/>
        <v>1.206782</v>
      </c>
      <c r="U438">
        <f>I436-I438</f>
        <v>11.509393999999986</v>
      </c>
    </row>
    <row r="439" spans="1:23" x14ac:dyDescent="0.25">
      <c r="A439" s="27" t="s">
        <v>18</v>
      </c>
      <c r="B439" s="9">
        <v>21</v>
      </c>
      <c r="C439">
        <v>94.488615999999993</v>
      </c>
      <c r="D439">
        <v>0.26246799999999998</v>
      </c>
      <c r="E439" s="5">
        <v>2</v>
      </c>
      <c r="F439">
        <v>-0.47962700000000003</v>
      </c>
      <c r="G439">
        <v>-6.6484000000000001E-2</v>
      </c>
      <c r="H439" s="5">
        <v>0</v>
      </c>
      <c r="I439">
        <v>228.920659</v>
      </c>
      <c r="J439">
        <v>0.49043599999999998</v>
      </c>
      <c r="K439" s="5">
        <v>2</v>
      </c>
      <c r="L439" s="5">
        <v>0</v>
      </c>
      <c r="M439" s="5">
        <v>0</v>
      </c>
      <c r="O439">
        <f>C439</f>
        <v>94.488615999999993</v>
      </c>
      <c r="R439">
        <f t="shared" si="14"/>
        <v>0.47962700000000003</v>
      </c>
      <c r="S439">
        <f t="shared" si="15"/>
        <v>6.6484000000000001E-2</v>
      </c>
      <c r="U439">
        <f>I436-I439</f>
        <v>-87.178219000000013</v>
      </c>
    </row>
    <row r="440" spans="1:23" x14ac:dyDescent="0.25">
      <c r="A440" s="28" t="s">
        <v>18</v>
      </c>
      <c r="B440" s="10">
        <v>21</v>
      </c>
      <c r="C440" s="3">
        <v>94.212529000000004</v>
      </c>
      <c r="D440" s="3">
        <v>0.26170100000000002</v>
      </c>
      <c r="E440" s="5">
        <v>1</v>
      </c>
      <c r="F440" s="3">
        <v>-1.0121329999999999</v>
      </c>
      <c r="G440" s="3">
        <v>-0.14029800000000001</v>
      </c>
      <c r="H440" s="5">
        <v>1</v>
      </c>
      <c r="I440" s="3">
        <v>107.616277</v>
      </c>
      <c r="J440" s="3">
        <v>0.23055500000000001</v>
      </c>
      <c r="K440" s="5">
        <v>0</v>
      </c>
      <c r="L440" s="5">
        <v>0</v>
      </c>
      <c r="M440" s="6">
        <v>1</v>
      </c>
      <c r="O440" s="3">
        <f>180-C440</f>
        <v>85.787470999999996</v>
      </c>
      <c r="P440" s="3"/>
      <c r="R440" s="3">
        <f t="shared" si="14"/>
        <v>1.0121329999999999</v>
      </c>
      <c r="S440" s="3">
        <f t="shared" si="15"/>
        <v>0.14029800000000001</v>
      </c>
      <c r="U440" s="3">
        <f>I436-I440</f>
        <v>34.126162999999991</v>
      </c>
    </row>
    <row r="441" spans="1:23" x14ac:dyDescent="0.25">
      <c r="A441" s="27" t="s">
        <v>18</v>
      </c>
      <c r="B441" s="9">
        <v>22</v>
      </c>
      <c r="C441">
        <v>131.41265899999999</v>
      </c>
      <c r="D441">
        <v>0.365035</v>
      </c>
      <c r="E441" s="5">
        <v>0</v>
      </c>
      <c r="F441">
        <v>4.2172619999999998</v>
      </c>
      <c r="G441">
        <v>-1.8967449999999999</v>
      </c>
      <c r="H441" s="5">
        <v>1</v>
      </c>
      <c r="I441">
        <v>0</v>
      </c>
      <c r="J441">
        <v>0</v>
      </c>
      <c r="K441" s="5">
        <v>0</v>
      </c>
      <c r="L441" s="5">
        <v>0</v>
      </c>
      <c r="M441" s="5">
        <v>1</v>
      </c>
      <c r="O441">
        <f>180-C441</f>
        <v>48.587341000000009</v>
      </c>
      <c r="R441">
        <f t="shared" si="14"/>
        <v>4.2172619999999998</v>
      </c>
      <c r="S441">
        <f t="shared" si="15"/>
        <v>1.8967449999999999</v>
      </c>
      <c r="U441">
        <f>I440-I441</f>
        <v>107.616277</v>
      </c>
    </row>
    <row r="442" spans="1:23" ht="14.4" thickBot="1" x14ac:dyDescent="0.3">
      <c r="A442" s="30" t="s">
        <v>18</v>
      </c>
      <c r="B442" s="8">
        <v>22</v>
      </c>
      <c r="C442" s="2">
        <v>53.560907999999998</v>
      </c>
      <c r="D442" s="2">
        <v>0.14878</v>
      </c>
      <c r="E442" s="5">
        <v>1</v>
      </c>
      <c r="F442" s="2">
        <v>-6.4406829999999999</v>
      </c>
      <c r="G442" s="2">
        <v>2.8967450000000001</v>
      </c>
      <c r="H442" s="5">
        <v>0</v>
      </c>
      <c r="I442" s="2">
        <v>131.37076400000001</v>
      </c>
      <c r="J442" s="2">
        <v>1</v>
      </c>
      <c r="K442" s="5">
        <v>1</v>
      </c>
      <c r="L442" s="5">
        <v>1</v>
      </c>
      <c r="M442" s="20">
        <v>0</v>
      </c>
      <c r="O442" s="2">
        <f>C442</f>
        <v>53.560907999999998</v>
      </c>
      <c r="P442" s="2"/>
      <c r="R442" s="2">
        <f t="shared" si="14"/>
        <v>6.4406829999999999</v>
      </c>
      <c r="S442" s="2">
        <f t="shared" si="15"/>
        <v>2.8967450000000001</v>
      </c>
      <c r="U442" s="2">
        <f>I440-I442</f>
        <v>-23.754487000000012</v>
      </c>
      <c r="W442" s="2"/>
    </row>
    <row r="443" spans="1:23" x14ac:dyDescent="0.25">
      <c r="A443" s="27" t="s">
        <v>19</v>
      </c>
      <c r="B443" s="9">
        <v>0</v>
      </c>
      <c r="C443">
        <v>0.52467699999999995</v>
      </c>
      <c r="D443">
        <v>1.457E-3</v>
      </c>
      <c r="E443" s="5">
        <v>0</v>
      </c>
      <c r="F443">
        <v>5.0725550000000004</v>
      </c>
      <c r="G443" s="1">
        <v>0.88419199999999998</v>
      </c>
      <c r="H443" s="5">
        <v>1</v>
      </c>
      <c r="I443">
        <v>934.35075800000004</v>
      </c>
      <c r="J443">
        <v>0.50769900000000001</v>
      </c>
      <c r="K443" s="5">
        <v>1</v>
      </c>
      <c r="L443" s="5">
        <v>0</v>
      </c>
      <c r="M443" s="5">
        <v>0</v>
      </c>
      <c r="O443">
        <f>C443</f>
        <v>0.52467699999999995</v>
      </c>
      <c r="R443">
        <f t="shared" si="14"/>
        <v>5.0725550000000004</v>
      </c>
      <c r="S443">
        <f t="shared" si="15"/>
        <v>0.88419199999999998</v>
      </c>
      <c r="U443">
        <f>W444-I443</f>
        <v>50.23619199999996</v>
      </c>
      <c r="W443" s="5" t="s">
        <v>53</v>
      </c>
    </row>
    <row r="444" spans="1:23" ht="14.4" thickBot="1" x14ac:dyDescent="0.3">
      <c r="A444" s="28" t="s">
        <v>19</v>
      </c>
      <c r="B444" s="10">
        <v>0</v>
      </c>
      <c r="C444" s="3">
        <v>81.096354000000005</v>
      </c>
      <c r="D444" s="3">
        <v>0.225268</v>
      </c>
      <c r="E444" s="5">
        <v>1</v>
      </c>
      <c r="F444" s="3">
        <v>0.66438299999999995</v>
      </c>
      <c r="G444" s="3">
        <v>0.11580799999999999</v>
      </c>
      <c r="H444" s="5">
        <v>0</v>
      </c>
      <c r="I444" s="3">
        <v>906.01419299999998</v>
      </c>
      <c r="J444" s="3">
        <v>0.49230099999999999</v>
      </c>
      <c r="K444" s="5">
        <v>0</v>
      </c>
      <c r="L444" s="5">
        <v>0</v>
      </c>
      <c r="M444" s="6">
        <v>1</v>
      </c>
      <c r="O444" s="3">
        <f t="shared" ref="O444:O449" si="17">180-C444</f>
        <v>98.903645999999995</v>
      </c>
      <c r="P444" s="3"/>
      <c r="R444" s="3">
        <f t="shared" si="14"/>
        <v>0.66438299999999995</v>
      </c>
      <c r="S444" s="3">
        <f t="shared" si="15"/>
        <v>0.11580799999999999</v>
      </c>
      <c r="U444" s="3">
        <f>W444-I444</f>
        <v>78.572757000000024</v>
      </c>
      <c r="W444" s="2">
        <v>984.58695</v>
      </c>
    </row>
    <row r="445" spans="1:23" x14ac:dyDescent="0.25">
      <c r="A445" s="27" t="s">
        <v>19</v>
      </c>
      <c r="B445" s="9">
        <v>1</v>
      </c>
      <c r="C445">
        <v>101.470342</v>
      </c>
      <c r="D445">
        <v>0.281862</v>
      </c>
      <c r="E445" s="5">
        <v>1</v>
      </c>
      <c r="F445">
        <v>3.8895719999999998</v>
      </c>
      <c r="G445">
        <v>-1.042279</v>
      </c>
      <c r="H445" s="5">
        <v>2</v>
      </c>
      <c r="I445">
        <v>857.44229900000005</v>
      </c>
      <c r="J445">
        <v>0.32123400000000002</v>
      </c>
      <c r="K445" s="5">
        <v>1</v>
      </c>
      <c r="L445" s="5">
        <v>0</v>
      </c>
      <c r="M445" s="5">
        <v>1</v>
      </c>
      <c r="O445">
        <f t="shared" si="17"/>
        <v>78.529657999999998</v>
      </c>
      <c r="R445">
        <f t="shared" si="14"/>
        <v>3.8895719999999998</v>
      </c>
      <c r="S445">
        <f t="shared" si="15"/>
        <v>1.042279</v>
      </c>
      <c r="U445">
        <f>I444-I445</f>
        <v>48.571893999999929</v>
      </c>
      <c r="W445" s="56" t="s">
        <v>54</v>
      </c>
    </row>
    <row r="446" spans="1:23" ht="14.4" thickBot="1" x14ac:dyDescent="0.3">
      <c r="A446" s="27" t="s">
        <v>19</v>
      </c>
      <c r="B446" s="9">
        <v>1</v>
      </c>
      <c r="C446">
        <v>177.57391000000001</v>
      </c>
      <c r="D446">
        <v>0.49326100000000001</v>
      </c>
      <c r="E446" s="5">
        <v>0</v>
      </c>
      <c r="F446">
        <v>-1.7617069999999999</v>
      </c>
      <c r="G446">
        <v>0.47208</v>
      </c>
      <c r="H446" s="5">
        <v>0</v>
      </c>
      <c r="I446">
        <v>845.83023800000001</v>
      </c>
      <c r="J446">
        <v>0.316884</v>
      </c>
      <c r="K446" s="5">
        <v>0</v>
      </c>
      <c r="L446" s="5">
        <v>0</v>
      </c>
      <c r="M446" s="5">
        <v>0</v>
      </c>
      <c r="O446">
        <f t="shared" si="17"/>
        <v>2.4260899999999879</v>
      </c>
      <c r="R446">
        <f t="shared" si="14"/>
        <v>1.7617069999999999</v>
      </c>
      <c r="S446">
        <f t="shared" si="15"/>
        <v>0.47208</v>
      </c>
      <c r="U446">
        <f>I444-I446</f>
        <v>60.183954999999969</v>
      </c>
      <c r="W446" s="2">
        <v>1501.5066320000001</v>
      </c>
    </row>
    <row r="447" spans="1:23" x14ac:dyDescent="0.25">
      <c r="A447" s="28" t="s">
        <v>19</v>
      </c>
      <c r="B447" s="10">
        <v>1</v>
      </c>
      <c r="C447" s="3">
        <v>78.530996999999999</v>
      </c>
      <c r="D447" s="3">
        <v>0.218142</v>
      </c>
      <c r="E447" s="5">
        <v>2</v>
      </c>
      <c r="F447" s="3">
        <v>-5.8596589999999997</v>
      </c>
      <c r="G447" s="3">
        <v>1.5701989999999999</v>
      </c>
      <c r="H447" s="5">
        <v>1</v>
      </c>
      <c r="I447" s="3">
        <v>965.93768599999999</v>
      </c>
      <c r="J447" s="3">
        <v>0.36188100000000001</v>
      </c>
      <c r="K447" s="5">
        <v>2</v>
      </c>
      <c r="L447" s="5">
        <v>0</v>
      </c>
      <c r="M447" s="6">
        <v>0</v>
      </c>
      <c r="O447" s="3">
        <f t="shared" si="17"/>
        <v>101.469003</v>
      </c>
      <c r="P447" s="3"/>
      <c r="R447" s="3">
        <f t="shared" si="14"/>
        <v>5.8596589999999997</v>
      </c>
      <c r="S447" s="3">
        <f t="shared" si="15"/>
        <v>1.5701989999999999</v>
      </c>
      <c r="U447" s="3">
        <f>I444-I447</f>
        <v>-59.923493000000008</v>
      </c>
      <c r="W447" t="s">
        <v>56</v>
      </c>
    </row>
    <row r="448" spans="1:23" ht="14.4" thickBot="1" x14ac:dyDescent="0.3">
      <c r="A448" s="27" t="s">
        <v>19</v>
      </c>
      <c r="B448" s="9">
        <v>2</v>
      </c>
      <c r="C448">
        <v>95.385687000000004</v>
      </c>
      <c r="D448">
        <v>0.26495999999999997</v>
      </c>
      <c r="E448" s="5">
        <v>1</v>
      </c>
      <c r="F448">
        <v>-1.7132400000000001</v>
      </c>
      <c r="G448">
        <v>7.2673290000000001</v>
      </c>
      <c r="H448" s="5">
        <v>0</v>
      </c>
      <c r="I448">
        <v>837.13282900000002</v>
      </c>
      <c r="J448">
        <v>0.33543899999999999</v>
      </c>
      <c r="K448" s="5">
        <v>1</v>
      </c>
      <c r="L448" s="5">
        <v>0</v>
      </c>
      <c r="M448" s="5">
        <v>0</v>
      </c>
      <c r="O448" s="5">
        <f t="shared" si="17"/>
        <v>84.614312999999996</v>
      </c>
      <c r="R448">
        <f t="shared" si="14"/>
        <v>1.7132400000000001</v>
      </c>
      <c r="S448">
        <f t="shared" si="15"/>
        <v>7.2673290000000001</v>
      </c>
      <c r="U448">
        <f>I445-I448</f>
        <v>20.309470000000033</v>
      </c>
      <c r="W448" s="2"/>
    </row>
    <row r="449" spans="1:23" x14ac:dyDescent="0.25">
      <c r="A449" s="27" t="s">
        <v>19</v>
      </c>
      <c r="B449" s="9">
        <v>2</v>
      </c>
      <c r="C449">
        <v>178.83574300000001</v>
      </c>
      <c r="D449">
        <v>0.49676599999999999</v>
      </c>
      <c r="E449" s="5">
        <v>0</v>
      </c>
      <c r="F449">
        <v>5.0538290000000003</v>
      </c>
      <c r="G449">
        <v>-21.437646000000001</v>
      </c>
      <c r="H449" s="5">
        <v>2</v>
      </c>
      <c r="I449">
        <v>801.05823299999997</v>
      </c>
      <c r="J449">
        <v>0.32098399999999999</v>
      </c>
      <c r="K449" s="5">
        <v>0</v>
      </c>
      <c r="L449" s="5">
        <v>0</v>
      </c>
      <c r="M449" s="5">
        <v>1</v>
      </c>
      <c r="O449">
        <f t="shared" si="17"/>
        <v>1.1642569999999921</v>
      </c>
      <c r="R449">
        <f t="shared" si="14"/>
        <v>5.0538290000000003</v>
      </c>
      <c r="S449">
        <f t="shared" si="15"/>
        <v>21.437646000000001</v>
      </c>
      <c r="U449">
        <f>I445-I449</f>
        <v>56.384066000000075</v>
      </c>
      <c r="W449" t="s">
        <v>57</v>
      </c>
    </row>
    <row r="450" spans="1:23" ht="14.4" thickBot="1" x14ac:dyDescent="0.3">
      <c r="A450" s="28" t="s">
        <v>19</v>
      </c>
      <c r="B450" s="10">
        <v>2</v>
      </c>
      <c r="C450" s="3">
        <v>95.425432999999998</v>
      </c>
      <c r="D450" s="3">
        <v>0.265071</v>
      </c>
      <c r="E450" s="5">
        <v>2</v>
      </c>
      <c r="F450" s="3">
        <v>-3.5763340000000001</v>
      </c>
      <c r="G450" s="3">
        <v>15.170317000000001</v>
      </c>
      <c r="H450" s="5">
        <v>1</v>
      </c>
      <c r="I450" s="3">
        <v>857.44229900000005</v>
      </c>
      <c r="J450" s="3">
        <v>0.34357700000000002</v>
      </c>
      <c r="K450" s="5">
        <v>2</v>
      </c>
      <c r="L450" s="5">
        <v>0</v>
      </c>
      <c r="M450" s="6">
        <v>0</v>
      </c>
      <c r="O450" s="3">
        <f>C450</f>
        <v>95.425432999999998</v>
      </c>
      <c r="P450" s="3"/>
      <c r="R450" s="3">
        <f t="shared" ref="R450:R513" si="18">ABS(F450)</f>
        <v>3.5763340000000001</v>
      </c>
      <c r="S450" s="3">
        <f t="shared" ref="S450:S513" si="19">ABS(G450)</f>
        <v>15.170317000000001</v>
      </c>
      <c r="U450" s="3">
        <f>I445-I450</f>
        <v>0</v>
      </c>
      <c r="W450" s="64">
        <f>SUM(F444,F445,F449,F452,F453,F457,F461,F464,F465,F469,F471,F472,F474,F477,F479,F480,F482,F485,F487,F491)</f>
        <v>36.183147000032847</v>
      </c>
    </row>
    <row r="451" spans="1:23" x14ac:dyDescent="0.25">
      <c r="A451" s="27" t="s">
        <v>19</v>
      </c>
      <c r="B451" s="9">
        <v>3</v>
      </c>
      <c r="C451">
        <v>83.371604000000005</v>
      </c>
      <c r="D451">
        <v>0.23158799999999999</v>
      </c>
      <c r="E451" s="5">
        <v>0</v>
      </c>
      <c r="F451">
        <v>-2.4604149999999998</v>
      </c>
      <c r="G451">
        <v>1.2972509999999999</v>
      </c>
      <c r="H451" s="5">
        <v>1</v>
      </c>
      <c r="I451">
        <v>801.05823299999997</v>
      </c>
      <c r="J451">
        <v>0.489541</v>
      </c>
      <c r="K451" s="5">
        <v>0</v>
      </c>
      <c r="L451" s="5">
        <v>0</v>
      </c>
      <c r="M451" s="5">
        <v>0</v>
      </c>
      <c r="O451" s="5">
        <f>C451</f>
        <v>83.371604000000005</v>
      </c>
      <c r="R451">
        <f t="shared" si="18"/>
        <v>2.4604149999999998</v>
      </c>
      <c r="S451">
        <f t="shared" si="19"/>
        <v>1.2972509999999999</v>
      </c>
      <c r="U451">
        <f>I449-I451</f>
        <v>0</v>
      </c>
      <c r="W451" t="s">
        <v>64</v>
      </c>
    </row>
    <row r="452" spans="1:23" ht="14.4" thickBot="1" x14ac:dyDescent="0.3">
      <c r="A452" s="28" t="s">
        <v>19</v>
      </c>
      <c r="B452" s="10">
        <v>3</v>
      </c>
      <c r="C452" s="3">
        <v>83.275009999999995</v>
      </c>
      <c r="D452" s="3">
        <v>0.231319</v>
      </c>
      <c r="E452" s="5">
        <v>1</v>
      </c>
      <c r="F452" s="3">
        <v>0.56377699999999997</v>
      </c>
      <c r="G452" s="3">
        <v>-0.29725099999999999</v>
      </c>
      <c r="H452" s="5">
        <v>0</v>
      </c>
      <c r="I452" s="3">
        <v>835.28867300000002</v>
      </c>
      <c r="J452" s="3">
        <v>0.510459</v>
      </c>
      <c r="K452" s="5">
        <v>1</v>
      </c>
      <c r="L452" s="5">
        <v>0</v>
      </c>
      <c r="M452" s="6">
        <v>1</v>
      </c>
      <c r="O452" s="3">
        <f t="shared" ref="O452:O457" si="20">180-C452</f>
        <v>96.724990000000005</v>
      </c>
      <c r="P452" s="3"/>
      <c r="R452" s="3">
        <f t="shared" si="18"/>
        <v>0.56377699999999997</v>
      </c>
      <c r="S452" s="3">
        <f t="shared" si="19"/>
        <v>0.29725099999999999</v>
      </c>
      <c r="U452" s="3">
        <f>I449-I452</f>
        <v>-34.230440000000044</v>
      </c>
      <c r="W452" s="2">
        <f>SUM(R444,R445,R449,R452,R453,R457,R461,R464,R465,R469,R471,R472,R474,R477,R479,R480,R482,R485,R487,R491)</f>
        <v>49.830485000032844</v>
      </c>
    </row>
    <row r="453" spans="1:23" x14ac:dyDescent="0.25">
      <c r="A453" s="27" t="s">
        <v>19</v>
      </c>
      <c r="B453" s="9">
        <v>4</v>
      </c>
      <c r="C453">
        <v>95.168199999999999</v>
      </c>
      <c r="D453">
        <v>0.26435599999999998</v>
      </c>
      <c r="E453" s="5">
        <v>2</v>
      </c>
      <c r="F453">
        <v>5.5997130000000004</v>
      </c>
      <c r="G453">
        <v>0.53991299999999998</v>
      </c>
      <c r="H453" s="5">
        <v>2</v>
      </c>
      <c r="I453">
        <v>804.23490900000002</v>
      </c>
      <c r="J453">
        <v>0.31772699999999998</v>
      </c>
      <c r="K453" s="5">
        <v>0</v>
      </c>
      <c r="L453" s="5">
        <v>0</v>
      </c>
      <c r="M453" s="5">
        <v>1</v>
      </c>
      <c r="O453">
        <f t="shared" si="20"/>
        <v>84.831800000000001</v>
      </c>
      <c r="R453">
        <f t="shared" si="18"/>
        <v>5.5997130000000004</v>
      </c>
      <c r="S453">
        <f t="shared" si="19"/>
        <v>0.53991299999999998</v>
      </c>
      <c r="U453">
        <f>I452-I453</f>
        <v>31.053764000000001</v>
      </c>
      <c r="W453" t="s">
        <v>60</v>
      </c>
    </row>
    <row r="454" spans="1:23" ht="14.4" thickBot="1" x14ac:dyDescent="0.3">
      <c r="A454" s="27" t="s">
        <v>19</v>
      </c>
      <c r="B454" s="9">
        <v>4</v>
      </c>
      <c r="C454">
        <v>143.39621600000001</v>
      </c>
      <c r="D454">
        <v>0.39832299999999998</v>
      </c>
      <c r="E454" s="5">
        <v>1</v>
      </c>
      <c r="F454">
        <v>3.5742280000000002</v>
      </c>
      <c r="G454">
        <v>0.34461999999999998</v>
      </c>
      <c r="H454" s="5">
        <v>1</v>
      </c>
      <c r="I454">
        <v>868.73390300000005</v>
      </c>
      <c r="J454">
        <v>0.34320800000000001</v>
      </c>
      <c r="K454" s="5">
        <v>2</v>
      </c>
      <c r="L454" s="5">
        <v>0</v>
      </c>
      <c r="M454" s="5">
        <v>0</v>
      </c>
      <c r="O454">
        <f t="shared" si="20"/>
        <v>36.60378399999999</v>
      </c>
      <c r="R454">
        <f t="shared" si="18"/>
        <v>3.5742280000000002</v>
      </c>
      <c r="S454">
        <f t="shared" si="19"/>
        <v>0.34461999999999998</v>
      </c>
      <c r="U454">
        <f>I452-I454</f>
        <v>-33.445230000000038</v>
      </c>
      <c r="W454" s="2">
        <f>AVERAGE(O444,O445,O449,O452,O453,O457,O461,O464,O465,O469,O471,O472,O474,O477,O479,O480,O482,O485,O487,O491)</f>
        <v>59.1604435</v>
      </c>
    </row>
    <row r="455" spans="1:23" x14ac:dyDescent="0.25">
      <c r="A455" s="28" t="s">
        <v>19</v>
      </c>
      <c r="B455" s="10">
        <v>4</v>
      </c>
      <c r="C455" s="3">
        <v>179.36620300000001</v>
      </c>
      <c r="D455" s="3">
        <v>0.49823899999999999</v>
      </c>
      <c r="E455" s="5">
        <v>0</v>
      </c>
      <c r="F455" s="3">
        <v>1.1975739999999999</v>
      </c>
      <c r="G455" s="3">
        <v>0.115468</v>
      </c>
      <c r="H455" s="5">
        <v>0</v>
      </c>
      <c r="I455" s="3">
        <v>858.24786800000004</v>
      </c>
      <c r="J455" s="3">
        <v>0.33906500000000001</v>
      </c>
      <c r="K455" s="5">
        <v>1</v>
      </c>
      <c r="L455" s="5">
        <v>0</v>
      </c>
      <c r="M455" s="6">
        <v>0</v>
      </c>
      <c r="O455" s="3">
        <f t="shared" si="20"/>
        <v>0.63379699999998707</v>
      </c>
      <c r="P455" s="3"/>
      <c r="R455" s="3">
        <f t="shared" si="18"/>
        <v>1.1975739999999999</v>
      </c>
      <c r="S455" s="3">
        <f t="shared" si="19"/>
        <v>0.115468</v>
      </c>
      <c r="U455" s="3">
        <f>I452-I455</f>
        <v>-22.959195000000022</v>
      </c>
      <c r="W455" t="s">
        <v>59</v>
      </c>
    </row>
    <row r="456" spans="1:23" ht="14.4" thickBot="1" x14ac:dyDescent="0.3">
      <c r="A456" s="27" t="s">
        <v>19</v>
      </c>
      <c r="B456" s="9">
        <v>5</v>
      </c>
      <c r="C456">
        <v>179.42883800000001</v>
      </c>
      <c r="D456">
        <v>0.49841299999999999</v>
      </c>
      <c r="E456" s="5">
        <v>0</v>
      </c>
      <c r="F456">
        <v>5.0285510000000002</v>
      </c>
      <c r="G456">
        <v>1.099073</v>
      </c>
      <c r="H456" s="5">
        <v>2</v>
      </c>
      <c r="I456">
        <v>772.11550899999997</v>
      </c>
      <c r="J456">
        <v>0.32770899999999997</v>
      </c>
      <c r="K456" s="5">
        <v>1</v>
      </c>
      <c r="L456" s="5">
        <v>0</v>
      </c>
      <c r="M456" s="5">
        <v>0</v>
      </c>
      <c r="O456">
        <f t="shared" si="20"/>
        <v>0.57116199999998685</v>
      </c>
      <c r="R456">
        <f t="shared" si="18"/>
        <v>5.0285510000000002</v>
      </c>
      <c r="S456">
        <f t="shared" si="19"/>
        <v>1.099073</v>
      </c>
      <c r="U456">
        <f>I453-I456</f>
        <v>32.119400000000041</v>
      </c>
      <c r="W456" s="64">
        <f>AVERAGE(F444,F445,F449,F452,F453,F457,F461,F464,F465,F469,F471,F472,F474,F477,F479,F480,F482,F485,F487,F491)</f>
        <v>1.8091573500016422</v>
      </c>
    </row>
    <row r="457" spans="1:23" x14ac:dyDescent="0.25">
      <c r="A457" s="27" t="s">
        <v>19</v>
      </c>
      <c r="B457" s="9">
        <v>5</v>
      </c>
      <c r="C457">
        <v>89.271659999999997</v>
      </c>
      <c r="D457">
        <v>0.247977</v>
      </c>
      <c r="E457" s="5">
        <v>2</v>
      </c>
      <c r="F457">
        <v>-0.70057199999999997</v>
      </c>
      <c r="G457">
        <v>-0.15312200000000001</v>
      </c>
      <c r="H457" s="5">
        <v>0</v>
      </c>
      <c r="I457">
        <v>747.66954199999998</v>
      </c>
      <c r="J457">
        <v>0.31733299999999998</v>
      </c>
      <c r="K457" s="5">
        <v>0</v>
      </c>
      <c r="L457" s="5">
        <v>0</v>
      </c>
      <c r="M457" s="5">
        <v>1</v>
      </c>
      <c r="O457">
        <f t="shared" si="20"/>
        <v>90.728340000000003</v>
      </c>
      <c r="R457">
        <f t="shared" si="18"/>
        <v>0.70057199999999997</v>
      </c>
      <c r="S457">
        <f t="shared" si="19"/>
        <v>0.15312200000000001</v>
      </c>
      <c r="U457">
        <f>I453-I457</f>
        <v>56.565367000000037</v>
      </c>
      <c r="W457" t="s">
        <v>65</v>
      </c>
    </row>
    <row r="458" spans="1:23" ht="14.4" thickBot="1" x14ac:dyDescent="0.3">
      <c r="A458" s="28" t="s">
        <v>19</v>
      </c>
      <c r="B458" s="10">
        <v>5</v>
      </c>
      <c r="C458" s="3">
        <v>89.315849</v>
      </c>
      <c r="D458" s="3">
        <v>0.24809999999999999</v>
      </c>
      <c r="E458" s="5">
        <v>1</v>
      </c>
      <c r="F458" s="3">
        <v>0.24728600000000001</v>
      </c>
      <c r="G458" s="3">
        <v>5.4047999999999999E-2</v>
      </c>
      <c r="H458" s="5">
        <v>1</v>
      </c>
      <c r="I458" s="3">
        <v>836.31874400000004</v>
      </c>
      <c r="J458" s="3">
        <v>0.354958</v>
      </c>
      <c r="K458" s="5">
        <v>2</v>
      </c>
      <c r="L458" s="5">
        <v>0</v>
      </c>
      <c r="M458" s="6">
        <v>0</v>
      </c>
      <c r="O458" s="3">
        <f>C458</f>
        <v>89.315849</v>
      </c>
      <c r="P458" s="3"/>
      <c r="R458" s="3">
        <f t="shared" si="18"/>
        <v>0.24728600000000001</v>
      </c>
      <c r="S458" s="3">
        <f t="shared" si="19"/>
        <v>5.4047999999999999E-2</v>
      </c>
      <c r="U458" s="3">
        <f>I453-I458</f>
        <v>-32.083835000000022</v>
      </c>
      <c r="W458" s="2">
        <f>AVERAGE(R444,R445,R449,R452,R453,R457,R461,R464,R465,R469,R471,R472,R474,R477,R479,R480,R482,R485,R487,R491)</f>
        <v>2.4915242500016421</v>
      </c>
    </row>
    <row r="459" spans="1:23" x14ac:dyDescent="0.25">
      <c r="A459" s="27" t="s">
        <v>19</v>
      </c>
      <c r="B459" s="9">
        <v>6</v>
      </c>
      <c r="C459">
        <v>77.095281</v>
      </c>
      <c r="D459">
        <v>0.21415400000000001</v>
      </c>
      <c r="E459" s="5">
        <v>2</v>
      </c>
      <c r="F459">
        <v>5.203722</v>
      </c>
      <c r="G459">
        <v>-8.6222449999999995</v>
      </c>
      <c r="H459" s="5">
        <v>2</v>
      </c>
      <c r="I459">
        <v>689.42425400000002</v>
      </c>
      <c r="J459">
        <v>0.33962999999999999</v>
      </c>
      <c r="K459" s="5">
        <v>1</v>
      </c>
      <c r="L459" s="5">
        <v>0</v>
      </c>
      <c r="M459" s="5">
        <v>0</v>
      </c>
      <c r="O459" s="5">
        <f>180-C459</f>
        <v>102.904719</v>
      </c>
      <c r="R459">
        <f t="shared" si="18"/>
        <v>5.203722</v>
      </c>
      <c r="S459">
        <f t="shared" si="19"/>
        <v>8.6222449999999995</v>
      </c>
      <c r="U459">
        <f>I457-I459</f>
        <v>58.24528799999996</v>
      </c>
      <c r="W459" t="s">
        <v>61</v>
      </c>
    </row>
    <row r="460" spans="1:23" ht="14.4" thickBot="1" x14ac:dyDescent="0.3">
      <c r="A460" s="27" t="s">
        <v>19</v>
      </c>
      <c r="B460" s="9">
        <v>6</v>
      </c>
      <c r="C460">
        <v>77.095218000000003</v>
      </c>
      <c r="D460">
        <v>0.21415300000000001</v>
      </c>
      <c r="E460" s="5">
        <v>1</v>
      </c>
      <c r="F460">
        <v>-4.7658199999999997</v>
      </c>
      <c r="G460">
        <v>7.8966700000000003</v>
      </c>
      <c r="H460" s="5">
        <v>1</v>
      </c>
      <c r="I460">
        <v>718.49385299999994</v>
      </c>
      <c r="J460">
        <v>0.35394999999999999</v>
      </c>
      <c r="K460" s="5">
        <v>2</v>
      </c>
      <c r="L460" s="5">
        <v>0</v>
      </c>
      <c r="M460" s="5">
        <v>0</v>
      </c>
      <c r="O460">
        <f>C460</f>
        <v>77.095218000000003</v>
      </c>
      <c r="R460">
        <f t="shared" si="18"/>
        <v>4.7658199999999997</v>
      </c>
      <c r="S460">
        <f t="shared" si="19"/>
        <v>7.8966700000000003</v>
      </c>
      <c r="U460">
        <f>I457-I460</f>
        <v>29.175689000000034</v>
      </c>
      <c r="W460" s="2"/>
    </row>
    <row r="461" spans="1:23" x14ac:dyDescent="0.25">
      <c r="A461" s="28" t="s">
        <v>19</v>
      </c>
      <c r="B461" s="10">
        <v>6</v>
      </c>
      <c r="C461" s="3">
        <v>0.20860600000000001</v>
      </c>
      <c r="D461" s="3">
        <v>5.7899999999999998E-4</v>
      </c>
      <c r="E461" s="5">
        <v>0</v>
      </c>
      <c r="F461" s="3">
        <v>-1.0414239999999999</v>
      </c>
      <c r="G461" s="3">
        <v>1.725576</v>
      </c>
      <c r="H461" s="5">
        <v>0</v>
      </c>
      <c r="I461" s="3">
        <v>622.01019399999996</v>
      </c>
      <c r="J461" s="3">
        <v>0.30642000000000003</v>
      </c>
      <c r="K461" s="5">
        <v>0</v>
      </c>
      <c r="L461" s="5">
        <v>0</v>
      </c>
      <c r="M461" s="6">
        <v>1</v>
      </c>
      <c r="O461" s="3">
        <f>C461</f>
        <v>0.20860600000000001</v>
      </c>
      <c r="P461" s="3"/>
      <c r="R461" s="3">
        <f t="shared" si="18"/>
        <v>1.0414239999999999</v>
      </c>
      <c r="S461" s="3">
        <f t="shared" si="19"/>
        <v>1.725576</v>
      </c>
      <c r="U461" s="3">
        <f>I457-I461</f>
        <v>125.65934800000002</v>
      </c>
      <c r="W461" t="s">
        <v>58</v>
      </c>
    </row>
    <row r="462" spans="1:23" ht="14.4" thickBot="1" x14ac:dyDescent="0.3">
      <c r="A462" s="27" t="s">
        <v>19</v>
      </c>
      <c r="B462" s="9">
        <v>7</v>
      </c>
      <c r="C462">
        <v>94.284333000000004</v>
      </c>
      <c r="D462">
        <v>0.26190099999999999</v>
      </c>
      <c r="E462" s="5">
        <v>2</v>
      </c>
      <c r="F462">
        <v>7.137607</v>
      </c>
      <c r="G462">
        <v>19.041385999999999</v>
      </c>
      <c r="H462" s="5">
        <v>2</v>
      </c>
      <c r="I462">
        <v>580.31446700000004</v>
      </c>
      <c r="J462">
        <v>0.32401099999999999</v>
      </c>
      <c r="K462" s="5">
        <v>1</v>
      </c>
      <c r="L462" s="5">
        <v>1</v>
      </c>
      <c r="M462" s="5">
        <v>0</v>
      </c>
      <c r="O462">
        <f>C462</f>
        <v>94.284333000000004</v>
      </c>
      <c r="R462">
        <f t="shared" si="18"/>
        <v>7.137607</v>
      </c>
      <c r="S462">
        <f t="shared" si="19"/>
        <v>19.041385999999999</v>
      </c>
      <c r="U462">
        <f>I461-I462</f>
        <v>41.69572699999992</v>
      </c>
      <c r="W462" s="2"/>
    </row>
    <row r="463" spans="1:23" x14ac:dyDescent="0.25">
      <c r="A463" s="27" t="s">
        <v>19</v>
      </c>
      <c r="B463" s="9">
        <v>7</v>
      </c>
      <c r="C463">
        <v>94.279619999999994</v>
      </c>
      <c r="D463">
        <v>0.26188800000000001</v>
      </c>
      <c r="E463" s="5">
        <v>1</v>
      </c>
      <c r="F463">
        <v>-6.6317659999999998</v>
      </c>
      <c r="G463">
        <v>-17.691925999999999</v>
      </c>
      <c r="H463" s="5">
        <v>1</v>
      </c>
      <c r="I463">
        <v>660.00020500000005</v>
      </c>
      <c r="J463">
        <v>0.36850300000000002</v>
      </c>
      <c r="K463" s="5">
        <v>2</v>
      </c>
      <c r="L463" s="5">
        <v>1</v>
      </c>
      <c r="M463" s="5">
        <v>0</v>
      </c>
      <c r="O463">
        <f>180-C463</f>
        <v>85.720380000000006</v>
      </c>
      <c r="R463">
        <f t="shared" si="18"/>
        <v>6.6317659999999998</v>
      </c>
      <c r="S463">
        <f t="shared" si="19"/>
        <v>17.691925999999999</v>
      </c>
      <c r="U463">
        <f>I461-I463</f>
        <v>-37.990011000000095</v>
      </c>
      <c r="W463" t="s">
        <v>68</v>
      </c>
    </row>
    <row r="464" spans="1:23" ht="14.4" thickBot="1" x14ac:dyDescent="0.3">
      <c r="A464" s="28" t="s">
        <v>19</v>
      </c>
      <c r="B464" s="10">
        <v>7</v>
      </c>
      <c r="C464" s="3">
        <v>175.26668100000001</v>
      </c>
      <c r="D464" s="3">
        <v>0.48685200000000001</v>
      </c>
      <c r="E464" s="5">
        <v>0</v>
      </c>
      <c r="F464" s="3">
        <v>-0.130994</v>
      </c>
      <c r="G464" s="3">
        <v>-0.34946100000000002</v>
      </c>
      <c r="H464" s="5">
        <v>0</v>
      </c>
      <c r="I464" s="3">
        <v>550.71845299999995</v>
      </c>
      <c r="J464" s="3">
        <v>0.30748599999999998</v>
      </c>
      <c r="K464" s="5">
        <v>0</v>
      </c>
      <c r="L464" s="5">
        <v>0</v>
      </c>
      <c r="M464" s="6">
        <v>1</v>
      </c>
      <c r="O464" s="3">
        <f>180-C464</f>
        <v>4.7333189999999945</v>
      </c>
      <c r="P464" s="3"/>
      <c r="R464" s="3">
        <f t="shared" si="18"/>
        <v>0.130994</v>
      </c>
      <c r="S464" s="3">
        <f t="shared" si="19"/>
        <v>0.34946100000000002</v>
      </c>
      <c r="U464" s="3">
        <f>I461-I464</f>
        <v>71.291741000000002</v>
      </c>
      <c r="W464" s="2">
        <v>20</v>
      </c>
    </row>
    <row r="465" spans="1:23" x14ac:dyDescent="0.25">
      <c r="A465" s="27" t="s">
        <v>19</v>
      </c>
      <c r="B465" s="9">
        <v>8</v>
      </c>
      <c r="C465">
        <v>71.370255</v>
      </c>
      <c r="D465">
        <v>0.19825100000000001</v>
      </c>
      <c r="E465" s="5">
        <v>2</v>
      </c>
      <c r="F465">
        <v>5.7973379999999999</v>
      </c>
      <c r="G465">
        <v>1.9580599999999999</v>
      </c>
      <c r="H465" s="5">
        <v>2</v>
      </c>
      <c r="I465">
        <v>498.57606900000002</v>
      </c>
      <c r="J465">
        <v>0.30107899999999999</v>
      </c>
      <c r="K465" s="5">
        <v>0</v>
      </c>
      <c r="L465" s="5">
        <v>0</v>
      </c>
      <c r="M465" s="5">
        <v>1</v>
      </c>
      <c r="O465">
        <f>180-C465</f>
        <v>108.629745</v>
      </c>
      <c r="R465">
        <f t="shared" si="18"/>
        <v>5.7973379999999999</v>
      </c>
      <c r="S465">
        <f t="shared" si="19"/>
        <v>1.9580599999999999</v>
      </c>
      <c r="U465">
        <f>I464-I465</f>
        <v>52.142383999999936</v>
      </c>
      <c r="W465" t="s">
        <v>69</v>
      </c>
    </row>
    <row r="466" spans="1:23" ht="14.4" thickBot="1" x14ac:dyDescent="0.3">
      <c r="A466" s="27" t="s">
        <v>19</v>
      </c>
      <c r="B466" s="9">
        <v>8</v>
      </c>
      <c r="C466">
        <v>108.634771</v>
      </c>
      <c r="D466">
        <v>0.301763</v>
      </c>
      <c r="E466" s="5">
        <v>1</v>
      </c>
      <c r="F466">
        <v>-5.6369150000000001</v>
      </c>
      <c r="G466">
        <v>-1.9038759999999999</v>
      </c>
      <c r="H466" s="5">
        <v>0</v>
      </c>
      <c r="I466">
        <v>606.67149199999994</v>
      </c>
      <c r="J466">
        <v>0.36635499999999999</v>
      </c>
      <c r="K466" s="5">
        <v>2</v>
      </c>
      <c r="L466" s="5">
        <v>0</v>
      </c>
      <c r="M466" s="5">
        <v>0</v>
      </c>
      <c r="O466">
        <f>180-C466</f>
        <v>71.365228999999999</v>
      </c>
      <c r="R466">
        <f t="shared" si="18"/>
        <v>5.6369150000000001</v>
      </c>
      <c r="S466">
        <f t="shared" si="19"/>
        <v>1.9038759999999999</v>
      </c>
      <c r="U466">
        <f>I464-I466</f>
        <v>-55.95303899999999</v>
      </c>
      <c r="W466" s="2">
        <v>10</v>
      </c>
    </row>
    <row r="467" spans="1:23" x14ac:dyDescent="0.25">
      <c r="A467" s="28" t="s">
        <v>19</v>
      </c>
      <c r="B467" s="10">
        <v>8</v>
      </c>
      <c r="C467" s="3">
        <v>25.580193999999999</v>
      </c>
      <c r="D467" s="3">
        <v>7.1055999999999994E-2</v>
      </c>
      <c r="E467" s="5">
        <v>0</v>
      </c>
      <c r="F467" s="3">
        <v>2.8003330000000002</v>
      </c>
      <c r="G467" s="3">
        <v>0.94581700000000002</v>
      </c>
      <c r="H467" s="5">
        <v>1</v>
      </c>
      <c r="I467" s="3">
        <v>550.71845299999995</v>
      </c>
      <c r="J467" s="3">
        <v>0.33256599999999997</v>
      </c>
      <c r="K467" s="5">
        <v>1</v>
      </c>
      <c r="L467" s="5">
        <v>0</v>
      </c>
      <c r="M467" s="6">
        <v>0</v>
      </c>
      <c r="O467" s="3">
        <f>C467</f>
        <v>25.580193999999999</v>
      </c>
      <c r="P467" s="3"/>
      <c r="R467" s="3">
        <f t="shared" si="18"/>
        <v>2.8003330000000002</v>
      </c>
      <c r="S467" s="3">
        <f t="shared" si="19"/>
        <v>0.94581700000000002</v>
      </c>
      <c r="U467" s="3">
        <f>I464-I467</f>
        <v>0</v>
      </c>
      <c r="W467" t="s">
        <v>73</v>
      </c>
    </row>
    <row r="468" spans="1:23" ht="14.4" thickBot="1" x14ac:dyDescent="0.3">
      <c r="A468" s="27" t="s">
        <v>19</v>
      </c>
      <c r="B468" s="9">
        <v>9</v>
      </c>
      <c r="C468">
        <v>74.787229999999994</v>
      </c>
      <c r="D468">
        <v>0.20774200000000001</v>
      </c>
      <c r="E468" s="5">
        <v>1</v>
      </c>
      <c r="F468">
        <v>0.238537</v>
      </c>
      <c r="G468">
        <v>5.9115000000000001E-2</v>
      </c>
      <c r="H468" s="5">
        <v>0</v>
      </c>
      <c r="I468">
        <v>580.31446700000004</v>
      </c>
      <c r="J468">
        <v>0.54086699999999999</v>
      </c>
      <c r="K468" s="5">
        <v>1</v>
      </c>
      <c r="L468" s="5">
        <v>0</v>
      </c>
      <c r="M468" s="5">
        <v>0</v>
      </c>
      <c r="O468" s="5">
        <f>C468</f>
        <v>74.787229999999994</v>
      </c>
      <c r="R468">
        <f t="shared" si="18"/>
        <v>0.238537</v>
      </c>
      <c r="S468">
        <f t="shared" si="19"/>
        <v>5.9115000000000001E-2</v>
      </c>
      <c r="U468">
        <f>I465-I468</f>
        <v>-81.738398000000018</v>
      </c>
      <c r="W468" s="2">
        <v>10</v>
      </c>
    </row>
    <row r="469" spans="1:23" x14ac:dyDescent="0.25">
      <c r="A469" s="28" t="s">
        <v>19</v>
      </c>
      <c r="B469" s="10">
        <v>9</v>
      </c>
      <c r="C469" s="3">
        <v>177.999257</v>
      </c>
      <c r="D469" s="3">
        <v>0.49444199999999999</v>
      </c>
      <c r="E469" s="5">
        <v>0</v>
      </c>
      <c r="F469" s="3">
        <v>3.7965960000000001</v>
      </c>
      <c r="G469" s="3">
        <v>0.94088499999999997</v>
      </c>
      <c r="H469" s="5">
        <v>1</v>
      </c>
      <c r="I469" s="3">
        <v>492.61931700000002</v>
      </c>
      <c r="J469" s="3">
        <v>0.45913300000000001</v>
      </c>
      <c r="K469" s="5">
        <v>0</v>
      </c>
      <c r="L469" s="5">
        <v>0</v>
      </c>
      <c r="M469" s="6">
        <v>1</v>
      </c>
      <c r="O469" s="3">
        <f>180-C469</f>
        <v>2.0007429999999999</v>
      </c>
      <c r="P469" s="3"/>
      <c r="R469" s="3">
        <f t="shared" si="18"/>
        <v>3.7965960000000001</v>
      </c>
      <c r="S469" s="3">
        <f t="shared" si="19"/>
        <v>0.94088499999999997</v>
      </c>
      <c r="U469" s="3">
        <f>I465-I469</f>
        <v>5.9567519999999945</v>
      </c>
      <c r="W469" t="s">
        <v>74</v>
      </c>
    </row>
    <row r="470" spans="1:23" ht="14.4" thickBot="1" x14ac:dyDescent="0.3">
      <c r="A470" s="27" t="s">
        <v>19</v>
      </c>
      <c r="B470" s="9">
        <v>10</v>
      </c>
      <c r="C470">
        <v>179.99999600000001</v>
      </c>
      <c r="D470">
        <v>0.5</v>
      </c>
      <c r="E470" s="5">
        <v>0</v>
      </c>
      <c r="F470">
        <v>3.7965949999999999</v>
      </c>
      <c r="G470">
        <v>1.2896639999999999</v>
      </c>
      <c r="H470" s="5">
        <v>1</v>
      </c>
      <c r="I470">
        <v>470.46082100000001</v>
      </c>
      <c r="J470">
        <v>0.51289099999999999</v>
      </c>
      <c r="K470" s="5">
        <v>1</v>
      </c>
      <c r="L470" s="5">
        <v>0</v>
      </c>
      <c r="M470" s="5">
        <v>0</v>
      </c>
      <c r="O470" s="66">
        <f>180-C470</f>
        <v>3.9999999899009708E-6</v>
      </c>
      <c r="R470">
        <f t="shared" si="18"/>
        <v>3.7965949999999999</v>
      </c>
      <c r="S470">
        <f t="shared" si="19"/>
        <v>1.2896639999999999</v>
      </c>
      <c r="U470">
        <f>I469-I470</f>
        <v>22.158496000000014</v>
      </c>
      <c r="W470" s="2">
        <f>AVERAGE(E444,E445,E449,E452,E453,E457,E461,E464,E465,E469,E471,E472,E474,E477,E479,E480,E482,E485,E487,E491)</f>
        <v>0.8</v>
      </c>
    </row>
    <row r="471" spans="1:23" x14ac:dyDescent="0.25">
      <c r="A471" s="28" t="s">
        <v>19</v>
      </c>
      <c r="B471" s="10">
        <v>10</v>
      </c>
      <c r="C471" s="3">
        <v>88.048265000000001</v>
      </c>
      <c r="D471" s="3">
        <v>0.24457899999999999</v>
      </c>
      <c r="E471" s="5">
        <v>1</v>
      </c>
      <c r="F471" s="3">
        <v>-0.85273100000000002</v>
      </c>
      <c r="G471" s="3">
        <v>-0.28966399999999998</v>
      </c>
      <c r="H471" s="5">
        <v>0</v>
      </c>
      <c r="I471" s="3">
        <v>446.81187899999998</v>
      </c>
      <c r="J471" s="3">
        <v>0.48710900000000001</v>
      </c>
      <c r="K471" s="5">
        <v>0</v>
      </c>
      <c r="L471" s="5">
        <v>0</v>
      </c>
      <c r="M471" s="6">
        <v>1</v>
      </c>
      <c r="O471" s="3">
        <f>C471</f>
        <v>88.048265000000001</v>
      </c>
      <c r="P471" s="3"/>
      <c r="R471" s="3">
        <f t="shared" si="18"/>
        <v>0.85273100000000002</v>
      </c>
      <c r="S471" s="3">
        <f t="shared" si="19"/>
        <v>0.28966399999999998</v>
      </c>
      <c r="U471" s="3">
        <f>I469-I471</f>
        <v>45.807438000000047</v>
      </c>
      <c r="W471" t="s">
        <v>75</v>
      </c>
    </row>
    <row r="472" spans="1:23" ht="14.4" thickBot="1" x14ac:dyDescent="0.3">
      <c r="A472" s="27" t="s">
        <v>19</v>
      </c>
      <c r="B472" s="9">
        <v>11</v>
      </c>
      <c r="C472">
        <v>0.66975399999999996</v>
      </c>
      <c r="D472">
        <v>1.8600000000000001E-3</v>
      </c>
      <c r="E472" s="5">
        <v>0</v>
      </c>
      <c r="F472">
        <v>-0.182977</v>
      </c>
      <c r="G472">
        <v>5.3238000000000001E-2</v>
      </c>
      <c r="H472" s="5">
        <v>0</v>
      </c>
      <c r="I472">
        <v>424.99282599999998</v>
      </c>
      <c r="J472">
        <v>0.46068199999999998</v>
      </c>
      <c r="K472" s="5">
        <v>0</v>
      </c>
      <c r="L472" s="5">
        <v>0</v>
      </c>
      <c r="M472" s="5">
        <v>1</v>
      </c>
      <c r="O472">
        <f>C472</f>
        <v>0.66975399999999996</v>
      </c>
      <c r="R472">
        <f t="shared" si="18"/>
        <v>0.182977</v>
      </c>
      <c r="S472">
        <f t="shared" si="19"/>
        <v>5.3238000000000001E-2</v>
      </c>
      <c r="U472">
        <f>I471-I472</f>
        <v>21.819052999999997</v>
      </c>
      <c r="W472" s="2">
        <f>AVERAGE(H444,H445,H449,H452,H453,H457,H461,H464,H465,H469,H471,H472,H474,H477,H479,H480,H482,H485,H487,H491)</f>
        <v>0.7</v>
      </c>
    </row>
    <row r="473" spans="1:23" x14ac:dyDescent="0.25">
      <c r="A473" s="28" t="s">
        <v>19</v>
      </c>
      <c r="B473" s="10">
        <v>11</v>
      </c>
      <c r="C473" s="3">
        <v>89.914834999999997</v>
      </c>
      <c r="D473" s="3">
        <v>0.24976300000000001</v>
      </c>
      <c r="E473" s="5">
        <v>1</v>
      </c>
      <c r="F473" s="3">
        <v>-3.2539829999999998</v>
      </c>
      <c r="G473" s="3">
        <v>0.94676199999999999</v>
      </c>
      <c r="H473" s="5">
        <v>1</v>
      </c>
      <c r="I473" s="3">
        <v>497.53719000000001</v>
      </c>
      <c r="J473" s="3">
        <v>0.53931799999999996</v>
      </c>
      <c r="K473" s="5">
        <v>1</v>
      </c>
      <c r="L473" s="5">
        <v>0</v>
      </c>
      <c r="M473" s="6">
        <v>0</v>
      </c>
      <c r="O473" s="3">
        <f>180-C473</f>
        <v>90.085165000000003</v>
      </c>
      <c r="P473" s="3"/>
      <c r="R473" s="3">
        <f t="shared" si="18"/>
        <v>3.2539829999999998</v>
      </c>
      <c r="S473" s="3">
        <f t="shared" si="19"/>
        <v>0.94676199999999999</v>
      </c>
      <c r="U473" s="3">
        <f>I471-I473</f>
        <v>-50.725311000000033</v>
      </c>
      <c r="W473" t="s">
        <v>76</v>
      </c>
    </row>
    <row r="474" spans="1:23" ht="14.4" thickBot="1" x14ac:dyDescent="0.3">
      <c r="A474" s="27" t="s">
        <v>19</v>
      </c>
      <c r="B474" s="9">
        <v>12</v>
      </c>
      <c r="C474">
        <v>0.182977</v>
      </c>
      <c r="D474">
        <v>5.0799999999999999E-4</v>
      </c>
      <c r="E474" s="5">
        <v>0</v>
      </c>
      <c r="F474">
        <v>0</v>
      </c>
      <c r="G474">
        <v>0</v>
      </c>
      <c r="H474" s="5">
        <v>0</v>
      </c>
      <c r="I474">
        <v>404.81897700000002</v>
      </c>
      <c r="J474">
        <v>0.45607500000000001</v>
      </c>
      <c r="K474" s="5">
        <v>0</v>
      </c>
      <c r="L474" s="5">
        <v>0</v>
      </c>
      <c r="M474" s="5">
        <v>1</v>
      </c>
      <c r="O474">
        <f>C474</f>
        <v>0.182977</v>
      </c>
      <c r="R474">
        <f t="shared" si="18"/>
        <v>0</v>
      </c>
      <c r="S474">
        <f t="shared" si="19"/>
        <v>0</v>
      </c>
      <c r="U474">
        <f>I472-I474</f>
        <v>20.173848999999962</v>
      </c>
      <c r="W474" s="2">
        <f>AVERAGE(K444,K445,K449,K452,K453,K457,K461,K464,K465,K469,K471,K472,K474,K477,K479,K480,K482,K485,K487,K491)</f>
        <v>0.1</v>
      </c>
    </row>
    <row r="475" spans="1:23" x14ac:dyDescent="0.25">
      <c r="A475" s="28" t="s">
        <v>19</v>
      </c>
      <c r="B475" s="10">
        <v>12</v>
      </c>
      <c r="C475" s="3">
        <v>91.371530000000007</v>
      </c>
      <c r="D475" s="3">
        <v>0.25380999999999998</v>
      </c>
      <c r="E475" s="5">
        <v>1</v>
      </c>
      <c r="F475" s="3">
        <v>-3.167316</v>
      </c>
      <c r="G475" s="3">
        <v>1</v>
      </c>
      <c r="H475" s="5">
        <v>1</v>
      </c>
      <c r="I475" s="3">
        <v>482.79512099999999</v>
      </c>
      <c r="J475" s="3">
        <v>0.54392499999999999</v>
      </c>
      <c r="K475" s="5">
        <v>1</v>
      </c>
      <c r="L475" s="5">
        <v>0</v>
      </c>
      <c r="M475" s="6">
        <v>0</v>
      </c>
      <c r="O475" s="3">
        <f>C475</f>
        <v>91.371530000000007</v>
      </c>
      <c r="P475" s="3"/>
      <c r="R475" s="3">
        <f t="shared" si="18"/>
        <v>3.167316</v>
      </c>
      <c r="S475" s="3">
        <f t="shared" si="19"/>
        <v>1</v>
      </c>
      <c r="U475" s="3">
        <f>I472-I475</f>
        <v>-57.802295000000015</v>
      </c>
    </row>
    <row r="476" spans="1:23" x14ac:dyDescent="0.25">
      <c r="A476" s="27" t="s">
        <v>19</v>
      </c>
      <c r="B476" s="9">
        <v>13</v>
      </c>
      <c r="C476">
        <v>95.700224000000006</v>
      </c>
      <c r="D476">
        <v>0.26583400000000001</v>
      </c>
      <c r="E476" s="5">
        <v>0</v>
      </c>
      <c r="F476">
        <v>-4.0198150000000004</v>
      </c>
      <c r="G476">
        <v>1</v>
      </c>
      <c r="H476" s="5">
        <v>1</v>
      </c>
      <c r="I476">
        <v>461.43511699999999</v>
      </c>
      <c r="J476">
        <v>0.53861400000000004</v>
      </c>
      <c r="K476" s="5">
        <v>1</v>
      </c>
      <c r="L476" s="5">
        <v>0</v>
      </c>
      <c r="M476" s="5">
        <v>0</v>
      </c>
      <c r="O476" s="5">
        <f>180-C476</f>
        <v>84.299775999999994</v>
      </c>
      <c r="R476">
        <f t="shared" si="18"/>
        <v>4.0198150000000004</v>
      </c>
      <c r="S476">
        <f t="shared" si="19"/>
        <v>1</v>
      </c>
      <c r="U476">
        <f>I474-I476</f>
        <v>-56.616139999999973</v>
      </c>
    </row>
    <row r="477" spans="1:23" x14ac:dyDescent="0.25">
      <c r="A477" s="28" t="s">
        <v>19</v>
      </c>
      <c r="B477" s="10">
        <v>13</v>
      </c>
      <c r="C477" s="3">
        <v>95.714329000000006</v>
      </c>
      <c r="D477" s="3">
        <v>0.26587300000000003</v>
      </c>
      <c r="E477" s="5">
        <v>1</v>
      </c>
      <c r="F477" s="61">
        <v>3.2843E-11</v>
      </c>
      <c r="G477" s="31">
        <v>-8.1702999999999996E-12</v>
      </c>
      <c r="H477" s="5">
        <v>0</v>
      </c>
      <c r="I477" s="3">
        <v>395.27399400000002</v>
      </c>
      <c r="J477" s="3">
        <v>0.46138600000000002</v>
      </c>
      <c r="K477" s="5">
        <v>0</v>
      </c>
      <c r="L477" s="5">
        <v>0</v>
      </c>
      <c r="M477" s="6">
        <v>1</v>
      </c>
      <c r="O477" s="3">
        <f>C477</f>
        <v>95.714329000000006</v>
      </c>
      <c r="P477" s="3"/>
      <c r="R477" s="3">
        <f t="shared" si="18"/>
        <v>3.2843E-11</v>
      </c>
      <c r="S477" s="3">
        <f t="shared" si="19"/>
        <v>8.1702999999999996E-12</v>
      </c>
      <c r="U477" s="3">
        <f>I474-I477</f>
        <v>9.544983000000002</v>
      </c>
    </row>
    <row r="478" spans="1:23" x14ac:dyDescent="0.25">
      <c r="A478" s="27" t="s">
        <v>19</v>
      </c>
      <c r="B478" s="9">
        <v>14</v>
      </c>
      <c r="C478">
        <v>22.516549999999999</v>
      </c>
      <c r="D478">
        <v>6.2546000000000004E-2</v>
      </c>
      <c r="E478" s="5">
        <v>0</v>
      </c>
      <c r="F478">
        <v>-5.8872640000000001</v>
      </c>
      <c r="G478">
        <v>1.8009599999999999</v>
      </c>
      <c r="H478" s="5">
        <v>0</v>
      </c>
      <c r="I478">
        <v>322.58229799999998</v>
      </c>
      <c r="J478">
        <v>0.52056400000000003</v>
      </c>
      <c r="K478" s="5">
        <v>1</v>
      </c>
      <c r="L478" s="5">
        <v>1</v>
      </c>
      <c r="M478" s="5">
        <v>0</v>
      </c>
      <c r="O478">
        <f>C478</f>
        <v>22.516549999999999</v>
      </c>
      <c r="R478">
        <f t="shared" si="18"/>
        <v>5.8872640000000001</v>
      </c>
      <c r="S478">
        <f t="shared" si="19"/>
        <v>1.8009599999999999</v>
      </c>
      <c r="U478">
        <f>I477-I478</f>
        <v>72.691696000000036</v>
      </c>
    </row>
    <row r="479" spans="1:23" x14ac:dyDescent="0.25">
      <c r="A479" s="28" t="s">
        <v>19</v>
      </c>
      <c r="B479" s="10">
        <v>14</v>
      </c>
      <c r="C479" s="3">
        <v>91.881863999999993</v>
      </c>
      <c r="D479" s="3">
        <v>0.25522699999999998</v>
      </c>
      <c r="E479" s="5">
        <v>1</v>
      </c>
      <c r="F479" s="3">
        <v>2.6183040000000002</v>
      </c>
      <c r="G479" s="3">
        <v>-0.80096000000000001</v>
      </c>
      <c r="H479" s="5">
        <v>1</v>
      </c>
      <c r="I479" s="3">
        <v>297.09636899999998</v>
      </c>
      <c r="J479" s="3">
        <v>0.47943599999999997</v>
      </c>
      <c r="K479" s="5">
        <v>0</v>
      </c>
      <c r="L479" s="5">
        <v>0</v>
      </c>
      <c r="M479" s="6">
        <v>1</v>
      </c>
      <c r="O479" s="3">
        <f>180-C479</f>
        <v>88.118136000000007</v>
      </c>
      <c r="P479" s="3"/>
      <c r="R479" s="3">
        <f t="shared" si="18"/>
        <v>2.6183040000000002</v>
      </c>
      <c r="S479" s="3">
        <f t="shared" si="19"/>
        <v>0.80096000000000001</v>
      </c>
      <c r="U479" s="3">
        <f>I477-I479</f>
        <v>98.177625000000035</v>
      </c>
    </row>
    <row r="480" spans="1:23" x14ac:dyDescent="0.25">
      <c r="A480" s="27" t="s">
        <v>19</v>
      </c>
      <c r="B480" s="9">
        <v>15</v>
      </c>
      <c r="C480">
        <v>109.569142</v>
      </c>
      <c r="D480">
        <v>0.30435899999999999</v>
      </c>
      <c r="E480" s="5">
        <v>1</v>
      </c>
      <c r="F480">
        <v>-2.902838</v>
      </c>
      <c r="G480">
        <v>-2.469932</v>
      </c>
      <c r="H480" s="5">
        <v>0</v>
      </c>
      <c r="I480">
        <v>288.52771100000001</v>
      </c>
      <c r="J480">
        <v>0.495307</v>
      </c>
      <c r="K480" s="5">
        <v>0</v>
      </c>
      <c r="L480" s="5">
        <v>0</v>
      </c>
      <c r="M480" s="5">
        <v>1</v>
      </c>
      <c r="O480">
        <f>C480</f>
        <v>109.569142</v>
      </c>
      <c r="R480">
        <f t="shared" si="18"/>
        <v>2.902838</v>
      </c>
      <c r="S480">
        <f t="shared" si="19"/>
        <v>2.469932</v>
      </c>
      <c r="U480">
        <f>I479-I480</f>
        <v>8.5686579999999708</v>
      </c>
    </row>
    <row r="481" spans="1:23" x14ac:dyDescent="0.25">
      <c r="A481" s="28" t="s">
        <v>19</v>
      </c>
      <c r="B481" s="10">
        <v>15</v>
      </c>
      <c r="C481" s="3">
        <v>177.75661199999999</v>
      </c>
      <c r="D481" s="3">
        <v>0.49376799999999998</v>
      </c>
      <c r="E481" s="5">
        <v>0</v>
      </c>
      <c r="F481" s="3">
        <v>4.0781090000000004</v>
      </c>
      <c r="G481" s="3">
        <v>3.469932</v>
      </c>
      <c r="H481" s="5">
        <v>1</v>
      </c>
      <c r="I481" s="3">
        <v>293.99509</v>
      </c>
      <c r="J481" s="3">
        <v>0.50469299999999995</v>
      </c>
      <c r="K481" s="5">
        <v>1</v>
      </c>
      <c r="L481" s="5">
        <v>0</v>
      </c>
      <c r="M481" s="6">
        <v>0</v>
      </c>
      <c r="O481" s="3">
        <f>180-C481</f>
        <v>2.2433880000000102</v>
      </c>
      <c r="P481" s="3"/>
      <c r="R481" s="3">
        <f t="shared" si="18"/>
        <v>4.0781090000000004</v>
      </c>
      <c r="S481" s="3">
        <f t="shared" si="19"/>
        <v>3.469932</v>
      </c>
      <c r="U481" s="3">
        <f>I479-I481</f>
        <v>3.1012789999999768</v>
      </c>
    </row>
    <row r="482" spans="1:23" x14ac:dyDescent="0.25">
      <c r="A482" s="27" t="s">
        <v>19</v>
      </c>
      <c r="B482" s="9">
        <v>16</v>
      </c>
      <c r="C482">
        <v>3.094846</v>
      </c>
      <c r="D482">
        <v>8.5970000000000005E-3</v>
      </c>
      <c r="E482" s="5">
        <v>0</v>
      </c>
      <c r="F482">
        <v>0.19200700000000001</v>
      </c>
      <c r="G482">
        <v>-3.9632000000000001E-2</v>
      </c>
      <c r="H482" s="5">
        <v>0</v>
      </c>
      <c r="I482">
        <v>241.03397899999999</v>
      </c>
      <c r="J482">
        <v>0.42765599999999998</v>
      </c>
      <c r="K482" s="5">
        <v>0</v>
      </c>
      <c r="L482" s="5">
        <v>0</v>
      </c>
      <c r="M482" s="5">
        <v>1</v>
      </c>
      <c r="O482">
        <f>C482</f>
        <v>3.094846</v>
      </c>
      <c r="R482">
        <f t="shared" si="18"/>
        <v>0.19200700000000001</v>
      </c>
      <c r="S482">
        <f t="shared" si="19"/>
        <v>3.9632000000000001E-2</v>
      </c>
      <c r="U482">
        <f>I480-I482</f>
        <v>47.493732000000023</v>
      </c>
    </row>
    <row r="483" spans="1:23" x14ac:dyDescent="0.25">
      <c r="A483" s="28" t="s">
        <v>19</v>
      </c>
      <c r="B483" s="10">
        <v>16</v>
      </c>
      <c r="C483" s="3">
        <v>122.049058</v>
      </c>
      <c r="D483" s="3">
        <v>0.33902500000000002</v>
      </c>
      <c r="E483" s="5">
        <v>1</v>
      </c>
      <c r="F483" s="3">
        <v>-5.0367800000000003</v>
      </c>
      <c r="G483" s="3">
        <v>1.0396319999999999</v>
      </c>
      <c r="H483" s="5">
        <v>1</v>
      </c>
      <c r="I483" s="3">
        <v>322.58229799999998</v>
      </c>
      <c r="J483" s="3">
        <v>0.57234399999999996</v>
      </c>
      <c r="K483" s="5">
        <v>1</v>
      </c>
      <c r="L483" s="5">
        <v>0</v>
      </c>
      <c r="M483" s="6">
        <v>0</v>
      </c>
      <c r="O483" s="3">
        <f>180-C483</f>
        <v>57.950941999999998</v>
      </c>
      <c r="P483" s="3"/>
      <c r="R483" s="3">
        <f t="shared" si="18"/>
        <v>5.0367800000000003</v>
      </c>
      <c r="S483" s="3">
        <f t="shared" si="19"/>
        <v>1.0396319999999999</v>
      </c>
      <c r="U483" s="3">
        <f>I480-I483</f>
        <v>-34.05458699999997</v>
      </c>
    </row>
    <row r="484" spans="1:23" x14ac:dyDescent="0.25">
      <c r="A484" s="27" t="s">
        <v>19</v>
      </c>
      <c r="B484" s="9">
        <v>17</v>
      </c>
      <c r="C484">
        <v>66.277304000000001</v>
      </c>
      <c r="D484">
        <v>0.18410399999999999</v>
      </c>
      <c r="E484" s="5">
        <v>1</v>
      </c>
      <c r="F484">
        <v>-7.2229369999999999</v>
      </c>
      <c r="G484">
        <v>-1.4758020000000001</v>
      </c>
      <c r="H484" s="5">
        <v>1</v>
      </c>
      <c r="I484">
        <v>253.12644399999999</v>
      </c>
      <c r="J484">
        <v>0.45908900000000002</v>
      </c>
      <c r="K484" s="5">
        <v>2</v>
      </c>
      <c r="L484" s="5">
        <v>1</v>
      </c>
      <c r="M484" s="5">
        <v>0</v>
      </c>
      <c r="O484">
        <f>C484</f>
        <v>66.277304000000001</v>
      </c>
      <c r="R484">
        <f t="shared" si="18"/>
        <v>7.2229369999999999</v>
      </c>
      <c r="S484">
        <f t="shared" si="19"/>
        <v>1.4758020000000001</v>
      </c>
      <c r="U484">
        <f>I482-I484</f>
        <v>-12.092465000000004</v>
      </c>
    </row>
    <row r="485" spans="1:23" x14ac:dyDescent="0.25">
      <c r="A485" s="27" t="s">
        <v>19</v>
      </c>
      <c r="B485" s="9">
        <v>17</v>
      </c>
      <c r="C485">
        <v>83.018495000000001</v>
      </c>
      <c r="D485">
        <v>0.23060700000000001</v>
      </c>
      <c r="E485" s="5">
        <v>2</v>
      </c>
      <c r="F485">
        <v>10.614034999999999</v>
      </c>
      <c r="G485">
        <v>2.1686770000000002</v>
      </c>
      <c r="H485" s="5">
        <v>2</v>
      </c>
      <c r="I485">
        <v>141.74243999999999</v>
      </c>
      <c r="J485">
        <v>0.257075</v>
      </c>
      <c r="K485" s="5">
        <v>0</v>
      </c>
      <c r="L485" s="5">
        <v>1</v>
      </c>
      <c r="M485" s="5">
        <v>1</v>
      </c>
      <c r="O485">
        <f>180-C485</f>
        <v>96.981504999999999</v>
      </c>
      <c r="R485">
        <f t="shared" si="18"/>
        <v>10.614034999999999</v>
      </c>
      <c r="S485">
        <f t="shared" si="19"/>
        <v>2.1686770000000002</v>
      </c>
      <c r="U485">
        <f>I482-I485</f>
        <v>99.291539</v>
      </c>
    </row>
    <row r="486" spans="1:23" x14ac:dyDescent="0.25">
      <c r="A486" s="28" t="s">
        <v>19</v>
      </c>
      <c r="B486" s="10">
        <v>17</v>
      </c>
      <c r="C486" s="3">
        <v>21.787457</v>
      </c>
      <c r="D486" s="3">
        <v>6.0520999999999998E-2</v>
      </c>
      <c r="E486" s="5">
        <v>0</v>
      </c>
      <c r="F486" s="3">
        <v>1.503147</v>
      </c>
      <c r="G486" s="3">
        <v>0.30712499999999998</v>
      </c>
      <c r="H486" s="5">
        <v>0</v>
      </c>
      <c r="I486" s="3">
        <v>156.49763200000001</v>
      </c>
      <c r="J486" s="3">
        <v>0.28383599999999998</v>
      </c>
      <c r="K486" s="5">
        <v>1</v>
      </c>
      <c r="L486" s="5">
        <v>0</v>
      </c>
      <c r="M486" s="6">
        <v>0</v>
      </c>
      <c r="O486" s="3">
        <f>C486</f>
        <v>21.787457</v>
      </c>
      <c r="P486" s="3"/>
      <c r="R486" s="3">
        <f t="shared" si="18"/>
        <v>1.503147</v>
      </c>
      <c r="S486" s="3">
        <f t="shared" si="19"/>
        <v>0.30712499999999998</v>
      </c>
      <c r="U486" s="3">
        <f>I482-I486</f>
        <v>84.536346999999978</v>
      </c>
    </row>
    <row r="487" spans="1:23" x14ac:dyDescent="0.25">
      <c r="A487" s="27" t="s">
        <v>19</v>
      </c>
      <c r="B487" s="9">
        <v>18</v>
      </c>
      <c r="C487">
        <v>94.212529000000004</v>
      </c>
      <c r="D487">
        <v>0.26170100000000002</v>
      </c>
      <c r="E487" s="5">
        <v>1</v>
      </c>
      <c r="F487">
        <v>-1.0121329999999999</v>
      </c>
      <c r="G487">
        <v>-0.14029800000000001</v>
      </c>
      <c r="H487" s="5">
        <v>1</v>
      </c>
      <c r="I487">
        <v>107.616277</v>
      </c>
      <c r="J487">
        <v>0.23055500000000001</v>
      </c>
      <c r="K487" s="5">
        <v>0</v>
      </c>
      <c r="L487" s="5">
        <v>0</v>
      </c>
      <c r="M487" s="5">
        <v>1</v>
      </c>
      <c r="O487">
        <f>180-C487</f>
        <v>85.787470999999996</v>
      </c>
      <c r="R487">
        <f t="shared" si="18"/>
        <v>1.0121329999999999</v>
      </c>
      <c r="S487">
        <f t="shared" si="19"/>
        <v>0.14029800000000001</v>
      </c>
      <c r="U487">
        <f>I485-I487</f>
        <v>34.126162999999991</v>
      </c>
    </row>
    <row r="488" spans="1:23" x14ac:dyDescent="0.25">
      <c r="A488" s="27" t="s">
        <v>19</v>
      </c>
      <c r="B488" s="9">
        <v>18</v>
      </c>
      <c r="C488">
        <v>94.488615999999993</v>
      </c>
      <c r="D488">
        <v>0.26246799999999998</v>
      </c>
      <c r="E488" s="5">
        <v>2</v>
      </c>
      <c r="F488">
        <v>-0.47962700000000003</v>
      </c>
      <c r="G488">
        <v>-6.6484000000000001E-2</v>
      </c>
      <c r="H488" s="5">
        <v>0</v>
      </c>
      <c r="I488">
        <v>228.920659</v>
      </c>
      <c r="J488">
        <v>0.49043599999999998</v>
      </c>
      <c r="K488" s="5">
        <v>2</v>
      </c>
      <c r="L488" s="5">
        <v>0</v>
      </c>
      <c r="M488" s="5">
        <v>0</v>
      </c>
      <c r="O488">
        <f>C488</f>
        <v>94.488615999999993</v>
      </c>
      <c r="R488">
        <f t="shared" si="18"/>
        <v>0.47962700000000003</v>
      </c>
      <c r="S488">
        <f t="shared" si="19"/>
        <v>6.6484000000000001E-2</v>
      </c>
      <c r="U488">
        <f>I485-I488</f>
        <v>-87.178219000000013</v>
      </c>
    </row>
    <row r="489" spans="1:23" x14ac:dyDescent="0.25">
      <c r="A489" s="28" t="s">
        <v>19</v>
      </c>
      <c r="B489" s="10">
        <v>18</v>
      </c>
      <c r="C489" s="3">
        <v>1.908123</v>
      </c>
      <c r="D489" s="3">
        <v>5.3E-3</v>
      </c>
      <c r="E489" s="5">
        <v>0</v>
      </c>
      <c r="F489" s="3">
        <v>8.7059119999999997</v>
      </c>
      <c r="G489" s="3">
        <v>1.206782</v>
      </c>
      <c r="H489" s="5">
        <v>2</v>
      </c>
      <c r="I489" s="3">
        <v>130.233046</v>
      </c>
      <c r="J489" s="3">
        <v>0.27900900000000001</v>
      </c>
      <c r="K489" s="5">
        <v>1</v>
      </c>
      <c r="L489" s="5">
        <v>0</v>
      </c>
      <c r="M489" s="3">
        <v>0</v>
      </c>
      <c r="O489" s="3">
        <f>C489</f>
        <v>1.908123</v>
      </c>
      <c r="P489" s="3"/>
      <c r="R489" s="3">
        <f t="shared" si="18"/>
        <v>8.7059119999999997</v>
      </c>
      <c r="S489" s="3">
        <f t="shared" si="19"/>
        <v>1.206782</v>
      </c>
      <c r="U489" s="3">
        <f>I485-I489</f>
        <v>11.509393999999986</v>
      </c>
    </row>
    <row r="490" spans="1:23" x14ac:dyDescent="0.25">
      <c r="A490" s="27" t="s">
        <v>19</v>
      </c>
      <c r="B490" s="9">
        <v>19</v>
      </c>
      <c r="C490">
        <v>53.560907999999998</v>
      </c>
      <c r="D490">
        <v>0.14878</v>
      </c>
      <c r="E490" s="5">
        <v>1</v>
      </c>
      <c r="F490">
        <v>-6.4406829999999999</v>
      </c>
      <c r="G490">
        <v>2.8967450000000001</v>
      </c>
      <c r="H490" s="5">
        <v>0</v>
      </c>
      <c r="I490">
        <v>131.37076400000001</v>
      </c>
      <c r="J490">
        <v>1</v>
      </c>
      <c r="K490" s="5">
        <v>1</v>
      </c>
      <c r="L490" s="5">
        <v>1</v>
      </c>
      <c r="M490" s="5">
        <v>0</v>
      </c>
      <c r="O490">
        <f>C490</f>
        <v>53.560907999999998</v>
      </c>
      <c r="R490">
        <f t="shared" si="18"/>
        <v>6.4406829999999999</v>
      </c>
      <c r="S490">
        <f t="shared" si="19"/>
        <v>2.8967450000000001</v>
      </c>
      <c r="U490">
        <f>I487-I490</f>
        <v>-23.754487000000012</v>
      </c>
    </row>
    <row r="491" spans="1:23" ht="14.4" thickBot="1" x14ac:dyDescent="0.3">
      <c r="A491" s="30" t="s">
        <v>19</v>
      </c>
      <c r="B491" s="8">
        <v>19</v>
      </c>
      <c r="C491" s="2">
        <v>131.41265899999999</v>
      </c>
      <c r="D491" s="2">
        <v>0.365035</v>
      </c>
      <c r="E491" s="5">
        <v>0</v>
      </c>
      <c r="F491" s="2">
        <v>4.2172619999999998</v>
      </c>
      <c r="G491" s="2">
        <v>-1.8967449999999999</v>
      </c>
      <c r="H491" s="5">
        <v>1</v>
      </c>
      <c r="I491" s="2">
        <v>0</v>
      </c>
      <c r="J491" s="2">
        <v>0</v>
      </c>
      <c r="K491" s="5">
        <v>0</v>
      </c>
      <c r="L491" s="5">
        <v>0</v>
      </c>
      <c r="M491" s="2">
        <v>1</v>
      </c>
      <c r="O491" s="2">
        <f>180-C491</f>
        <v>48.587341000000009</v>
      </c>
      <c r="P491" s="2"/>
      <c r="R491" s="2">
        <f t="shared" si="18"/>
        <v>4.2172619999999998</v>
      </c>
      <c r="S491" s="2">
        <f t="shared" si="19"/>
        <v>1.8967449999999999</v>
      </c>
      <c r="U491" s="2">
        <f>I487-I491</f>
        <v>107.616277</v>
      </c>
      <c r="W491" s="2"/>
    </row>
    <row r="492" spans="1:23" x14ac:dyDescent="0.25">
      <c r="A492" s="27" t="s">
        <v>20</v>
      </c>
      <c r="B492" s="9">
        <v>0</v>
      </c>
      <c r="C492">
        <v>0.52467699999999995</v>
      </c>
      <c r="D492">
        <v>1.457E-3</v>
      </c>
      <c r="E492" s="5">
        <v>0</v>
      </c>
      <c r="F492">
        <v>-4.4671589999999997</v>
      </c>
      <c r="G492">
        <v>1.1747099999999999</v>
      </c>
      <c r="H492" s="5">
        <v>1</v>
      </c>
      <c r="I492">
        <v>946.14992900000004</v>
      </c>
      <c r="J492">
        <v>0.51083500000000004</v>
      </c>
      <c r="K492" s="5">
        <v>1</v>
      </c>
      <c r="L492" s="5">
        <v>0</v>
      </c>
      <c r="M492" s="5">
        <v>0</v>
      </c>
      <c r="O492">
        <f>C492</f>
        <v>0.52467699999999995</v>
      </c>
      <c r="R492">
        <f t="shared" si="18"/>
        <v>4.4671589999999997</v>
      </c>
      <c r="S492">
        <f t="shared" si="19"/>
        <v>1.1747099999999999</v>
      </c>
      <c r="U492">
        <f>W493-I492</f>
        <v>38.437020999999959</v>
      </c>
      <c r="W492" s="5" t="s">
        <v>53</v>
      </c>
    </row>
    <row r="493" spans="1:23" ht="14.4" thickBot="1" x14ac:dyDescent="0.3">
      <c r="A493" s="28" t="s">
        <v>20</v>
      </c>
      <c r="B493" s="10">
        <v>0</v>
      </c>
      <c r="C493" s="3">
        <v>81.096354000000005</v>
      </c>
      <c r="D493" s="3">
        <v>0.225268</v>
      </c>
      <c r="E493" s="5">
        <v>1</v>
      </c>
      <c r="F493" s="3">
        <v>0.66438299999999995</v>
      </c>
      <c r="G493" s="3">
        <v>-0.17471</v>
      </c>
      <c r="H493" s="5">
        <v>0</v>
      </c>
      <c r="I493" s="3">
        <v>906.01419299999998</v>
      </c>
      <c r="J493" s="3">
        <v>0.48916500000000002</v>
      </c>
      <c r="K493" s="5">
        <v>0</v>
      </c>
      <c r="L493" s="5">
        <v>0</v>
      </c>
      <c r="M493" s="3">
        <v>1</v>
      </c>
      <c r="O493" s="3">
        <f t="shared" ref="O493:O498" si="21">180-C493</f>
        <v>98.903645999999995</v>
      </c>
      <c r="P493" s="3"/>
      <c r="R493" s="3">
        <f t="shared" si="18"/>
        <v>0.66438299999999995</v>
      </c>
      <c r="S493" s="3">
        <f t="shared" si="19"/>
        <v>0.17471</v>
      </c>
      <c r="U493" s="3">
        <f>W493-I493</f>
        <v>78.572757000000024</v>
      </c>
      <c r="W493" s="2">
        <v>984.58695</v>
      </c>
    </row>
    <row r="494" spans="1:23" x14ac:dyDescent="0.25">
      <c r="A494" s="27" t="s">
        <v>20</v>
      </c>
      <c r="B494" s="9">
        <v>1</v>
      </c>
      <c r="C494">
        <v>101.470342</v>
      </c>
      <c r="D494">
        <v>0.281862</v>
      </c>
      <c r="E494" s="5">
        <v>1</v>
      </c>
      <c r="F494">
        <v>3.8895719999999998</v>
      </c>
      <c r="G494">
        <v>-1.042279</v>
      </c>
      <c r="H494" s="5">
        <v>2</v>
      </c>
      <c r="I494">
        <v>857.44229900000005</v>
      </c>
      <c r="J494">
        <v>0.32123400000000002</v>
      </c>
      <c r="K494" s="5">
        <v>1</v>
      </c>
      <c r="L494" s="5">
        <v>0</v>
      </c>
      <c r="M494" s="5">
        <v>1</v>
      </c>
      <c r="O494">
        <f t="shared" si="21"/>
        <v>78.529657999999998</v>
      </c>
      <c r="R494">
        <f t="shared" si="18"/>
        <v>3.8895719999999998</v>
      </c>
      <c r="S494">
        <f t="shared" si="19"/>
        <v>1.042279</v>
      </c>
      <c r="U494">
        <f>I493-I494</f>
        <v>48.571893999999929</v>
      </c>
      <c r="W494" s="56" t="s">
        <v>54</v>
      </c>
    </row>
    <row r="495" spans="1:23" ht="14.4" thickBot="1" x14ac:dyDescent="0.3">
      <c r="A495" s="27" t="s">
        <v>20</v>
      </c>
      <c r="B495" s="9">
        <v>1</v>
      </c>
      <c r="C495">
        <v>177.57391000000001</v>
      </c>
      <c r="D495">
        <v>0.49326100000000001</v>
      </c>
      <c r="E495" s="5">
        <v>0</v>
      </c>
      <c r="F495">
        <v>-1.7617069999999999</v>
      </c>
      <c r="G495">
        <v>0.47208</v>
      </c>
      <c r="H495" s="5">
        <v>0</v>
      </c>
      <c r="I495">
        <v>845.83023800000001</v>
      </c>
      <c r="J495">
        <v>0.316884</v>
      </c>
      <c r="K495" s="5">
        <v>0</v>
      </c>
      <c r="L495" s="5">
        <v>0</v>
      </c>
      <c r="M495" s="5">
        <v>0</v>
      </c>
      <c r="O495">
        <f t="shared" si="21"/>
        <v>2.4260899999999879</v>
      </c>
      <c r="R495">
        <f t="shared" si="18"/>
        <v>1.7617069999999999</v>
      </c>
      <c r="S495">
        <f t="shared" si="19"/>
        <v>0.47208</v>
      </c>
      <c r="U495">
        <f>I493-I495</f>
        <v>60.183954999999969</v>
      </c>
      <c r="W495" s="2">
        <v>1417.1423070000001</v>
      </c>
    </row>
    <row r="496" spans="1:23" x14ac:dyDescent="0.25">
      <c r="A496" s="28" t="s">
        <v>20</v>
      </c>
      <c r="B496" s="10">
        <v>1</v>
      </c>
      <c r="C496" s="3">
        <v>78.530996999999999</v>
      </c>
      <c r="D496" s="3">
        <v>0.218142</v>
      </c>
      <c r="E496" s="5">
        <v>2</v>
      </c>
      <c r="F496" s="3">
        <v>-5.8596589999999997</v>
      </c>
      <c r="G496" s="3">
        <v>1.5701989999999999</v>
      </c>
      <c r="H496" s="5">
        <v>1</v>
      </c>
      <c r="I496" s="3">
        <v>965.93768599999999</v>
      </c>
      <c r="J496" s="3">
        <v>0.36188100000000001</v>
      </c>
      <c r="K496" s="5">
        <v>2</v>
      </c>
      <c r="L496" s="5">
        <v>0</v>
      </c>
      <c r="M496" s="3">
        <v>0</v>
      </c>
      <c r="O496" s="3">
        <f t="shared" si="21"/>
        <v>101.469003</v>
      </c>
      <c r="P496" s="3"/>
      <c r="R496" s="3">
        <f t="shared" si="18"/>
        <v>5.8596589999999997</v>
      </c>
      <c r="S496" s="3">
        <f t="shared" si="19"/>
        <v>1.5701989999999999</v>
      </c>
      <c r="U496" s="3">
        <f>I493-I496</f>
        <v>-59.923493000000008</v>
      </c>
      <c r="W496" t="s">
        <v>56</v>
      </c>
    </row>
    <row r="497" spans="1:23" ht="14.4" thickBot="1" x14ac:dyDescent="0.3">
      <c r="A497" s="27" t="s">
        <v>20</v>
      </c>
      <c r="B497" s="9">
        <v>2</v>
      </c>
      <c r="C497">
        <v>95.385687000000004</v>
      </c>
      <c r="D497">
        <v>0.26495999999999997</v>
      </c>
      <c r="E497" s="5">
        <v>1</v>
      </c>
      <c r="F497">
        <v>-1.7132400000000001</v>
      </c>
      <c r="G497">
        <v>-0.38154700000000003</v>
      </c>
      <c r="H497" s="5">
        <v>0</v>
      </c>
      <c r="I497">
        <v>837.13282900000002</v>
      </c>
      <c r="J497">
        <v>0.32916200000000001</v>
      </c>
      <c r="K497" s="5">
        <v>1</v>
      </c>
      <c r="L497" s="5">
        <v>0</v>
      </c>
      <c r="M497" s="5">
        <v>0</v>
      </c>
      <c r="O497" s="5">
        <f t="shared" si="21"/>
        <v>84.614312999999996</v>
      </c>
      <c r="R497">
        <f t="shared" si="18"/>
        <v>1.7132400000000001</v>
      </c>
      <c r="S497">
        <f t="shared" si="19"/>
        <v>0.38154700000000003</v>
      </c>
      <c r="U497">
        <f>I494-I497</f>
        <v>20.309470000000033</v>
      </c>
      <c r="W497" s="2"/>
    </row>
    <row r="498" spans="1:23" x14ac:dyDescent="0.25">
      <c r="A498" s="27" t="s">
        <v>20</v>
      </c>
      <c r="B498" s="9">
        <v>2</v>
      </c>
      <c r="C498">
        <v>178.83574300000001</v>
      </c>
      <c r="D498">
        <v>0.49676599999999999</v>
      </c>
      <c r="E498" s="5">
        <v>0</v>
      </c>
      <c r="F498">
        <v>5.0538290000000003</v>
      </c>
      <c r="G498">
        <v>1.125513</v>
      </c>
      <c r="H498" s="5">
        <v>2</v>
      </c>
      <c r="I498">
        <v>801.05823299999997</v>
      </c>
      <c r="J498">
        <v>0.31497799999999998</v>
      </c>
      <c r="K498" s="5">
        <v>0</v>
      </c>
      <c r="L498" s="5">
        <v>0</v>
      </c>
      <c r="M498" s="5">
        <v>1</v>
      </c>
      <c r="O498">
        <f t="shared" si="21"/>
        <v>1.1642569999999921</v>
      </c>
      <c r="R498">
        <f t="shared" si="18"/>
        <v>5.0538290000000003</v>
      </c>
      <c r="S498">
        <f t="shared" si="19"/>
        <v>1.125513</v>
      </c>
      <c r="U498">
        <f>I494-I498</f>
        <v>56.384066000000075</v>
      </c>
      <c r="W498" t="s">
        <v>57</v>
      </c>
    </row>
    <row r="499" spans="1:23" ht="14.4" thickBot="1" x14ac:dyDescent="0.3">
      <c r="A499" s="28" t="s">
        <v>20</v>
      </c>
      <c r="B499" s="10">
        <v>2</v>
      </c>
      <c r="C499" s="3">
        <v>95.425432999999998</v>
      </c>
      <c r="D499" s="3">
        <v>0.265071</v>
      </c>
      <c r="E499" s="5">
        <v>2</v>
      </c>
      <c r="F499" s="3">
        <v>1.149656</v>
      </c>
      <c r="G499" s="3">
        <v>0.25603399999999998</v>
      </c>
      <c r="H499" s="5">
        <v>1</v>
      </c>
      <c r="I499" s="3">
        <v>905.02998600000001</v>
      </c>
      <c r="J499" s="3">
        <v>0.35586000000000001</v>
      </c>
      <c r="K499" s="5">
        <v>2</v>
      </c>
      <c r="L499" s="5">
        <v>0</v>
      </c>
      <c r="M499" s="6">
        <v>0</v>
      </c>
      <c r="O499" s="3">
        <f>C499</f>
        <v>95.425432999999998</v>
      </c>
      <c r="P499" s="3"/>
      <c r="R499" s="3">
        <f t="shared" si="18"/>
        <v>1.149656</v>
      </c>
      <c r="S499" s="3">
        <f t="shared" si="19"/>
        <v>0.25603399999999998</v>
      </c>
      <c r="U499" s="3">
        <f>I494-I499</f>
        <v>-47.58768699999996</v>
      </c>
      <c r="W499" s="2">
        <f>SUM(F493,F494,F498,F500,F502,F505,F507,F509,F512,F513,F517,F518,F520,F522,F525,F526,F530,F532,F534,F537)</f>
        <v>43.880933999999996</v>
      </c>
    </row>
    <row r="500" spans="1:23" x14ac:dyDescent="0.25">
      <c r="A500" s="27" t="s">
        <v>20</v>
      </c>
      <c r="B500" s="9">
        <v>3</v>
      </c>
      <c r="C500">
        <v>83.371604000000005</v>
      </c>
      <c r="D500">
        <v>0.23158799999999999</v>
      </c>
      <c r="E500" s="5">
        <v>0</v>
      </c>
      <c r="F500">
        <v>-1.625888</v>
      </c>
      <c r="G500">
        <v>1.5308079999999999</v>
      </c>
      <c r="H500" s="5">
        <v>0</v>
      </c>
      <c r="I500">
        <v>752.76597300000003</v>
      </c>
      <c r="J500">
        <v>0.47401799999999999</v>
      </c>
      <c r="K500" s="5">
        <v>0</v>
      </c>
      <c r="L500" s="5">
        <v>0</v>
      </c>
      <c r="M500" s="5">
        <v>1</v>
      </c>
      <c r="O500" s="5">
        <f>C500</f>
        <v>83.371604000000005</v>
      </c>
      <c r="R500">
        <f t="shared" si="18"/>
        <v>1.625888</v>
      </c>
      <c r="S500">
        <f t="shared" si="19"/>
        <v>1.5308079999999999</v>
      </c>
      <c r="U500">
        <f>I498-I500</f>
        <v>48.292259999999942</v>
      </c>
      <c r="W500" t="s">
        <v>64</v>
      </c>
    </row>
    <row r="501" spans="1:23" ht="14.4" thickBot="1" x14ac:dyDescent="0.3">
      <c r="A501" s="28" t="s">
        <v>20</v>
      </c>
      <c r="B501" s="10">
        <v>3</v>
      </c>
      <c r="C501" s="3">
        <v>83.275009999999995</v>
      </c>
      <c r="D501" s="3">
        <v>0.231319</v>
      </c>
      <c r="E501" s="5">
        <v>1</v>
      </c>
      <c r="F501" s="3">
        <v>0.56377699999999997</v>
      </c>
      <c r="G501" s="3">
        <v>-0.53080799999999995</v>
      </c>
      <c r="H501" s="5">
        <v>1</v>
      </c>
      <c r="I501" s="3">
        <v>835.28867300000002</v>
      </c>
      <c r="J501" s="3">
        <v>0.52598199999999995</v>
      </c>
      <c r="K501" s="5">
        <v>1</v>
      </c>
      <c r="L501" s="5">
        <v>0</v>
      </c>
      <c r="M501" s="6">
        <v>0</v>
      </c>
      <c r="O501" s="3">
        <f>180-C501</f>
        <v>96.724990000000005</v>
      </c>
      <c r="P501" s="3"/>
      <c r="R501" s="3">
        <f t="shared" si="18"/>
        <v>0.56377699999999997</v>
      </c>
      <c r="S501" s="3">
        <f t="shared" si="19"/>
        <v>0.53080799999999995</v>
      </c>
      <c r="U501" s="3">
        <f>I498-I501</f>
        <v>-34.230440000000044</v>
      </c>
      <c r="W501" s="2">
        <f>SUM(R493,R494,R498,R500,R502,R505,R507,R509,R512,R513,R517,R518,R520,R522,R525,R526,R530,R532,R534,R537)</f>
        <v>64.684149999999988</v>
      </c>
    </row>
    <row r="502" spans="1:23" x14ac:dyDescent="0.25">
      <c r="A502" s="27" t="s">
        <v>20</v>
      </c>
      <c r="B502" s="9">
        <v>4</v>
      </c>
      <c r="C502">
        <v>0.68834200000000001</v>
      </c>
      <c r="D502">
        <v>1.9120000000000001E-3</v>
      </c>
      <c r="E502" s="5">
        <v>0</v>
      </c>
      <c r="F502">
        <v>-0.93754700000000002</v>
      </c>
      <c r="G502">
        <v>-0.18643499999999999</v>
      </c>
      <c r="H502" s="5">
        <v>0</v>
      </c>
      <c r="I502">
        <v>676.47810200000004</v>
      </c>
      <c r="J502">
        <v>0.48493999999999998</v>
      </c>
      <c r="K502" s="5">
        <v>0</v>
      </c>
      <c r="L502" s="5">
        <v>0</v>
      </c>
      <c r="M502" s="5">
        <v>1</v>
      </c>
      <c r="O502">
        <f>C502</f>
        <v>0.68834200000000001</v>
      </c>
      <c r="R502">
        <f t="shared" si="18"/>
        <v>0.93754700000000002</v>
      </c>
      <c r="S502">
        <f t="shared" si="19"/>
        <v>0.18643499999999999</v>
      </c>
      <c r="U502">
        <f>I500-I502</f>
        <v>76.287870999999996</v>
      </c>
      <c r="W502" t="s">
        <v>60</v>
      </c>
    </row>
    <row r="503" spans="1:23" ht="14.4" thickBot="1" x14ac:dyDescent="0.3">
      <c r="A503" s="57" t="s">
        <v>20</v>
      </c>
      <c r="B503" s="58">
        <v>4</v>
      </c>
      <c r="C503" s="59">
        <v>82.699274000000003</v>
      </c>
      <c r="D503" s="59">
        <v>0.22972000000000001</v>
      </c>
      <c r="E503" s="5">
        <v>1</v>
      </c>
      <c r="F503" s="59">
        <v>5.9663500000000003</v>
      </c>
      <c r="G503" s="59">
        <v>1.1864349999999999</v>
      </c>
      <c r="H503" s="5">
        <v>1</v>
      </c>
      <c r="I503" s="59">
        <v>718.49385299999994</v>
      </c>
      <c r="J503" s="59">
        <v>0.51505999999999996</v>
      </c>
      <c r="K503" s="5">
        <v>1</v>
      </c>
      <c r="L503" s="5">
        <v>0</v>
      </c>
      <c r="M503" s="60">
        <v>0</v>
      </c>
      <c r="O503" s="3">
        <f>180-C503</f>
        <v>97.300725999999997</v>
      </c>
      <c r="P503" s="3"/>
      <c r="R503" s="3">
        <f t="shared" si="18"/>
        <v>5.9663500000000003</v>
      </c>
      <c r="S503" s="3">
        <f t="shared" si="19"/>
        <v>1.1864349999999999</v>
      </c>
      <c r="U503" s="3">
        <f>I500-I503</f>
        <v>34.272120000000086</v>
      </c>
      <c r="W503" s="64">
        <f>AVERAGE(O493,O494,O498,O500,O502,O505,O507,O509,O512,O513,O517,O518,O520,O522,O525,O526,O530,O532,O534,O537)</f>
        <v>28.682910200000002</v>
      </c>
    </row>
    <row r="504" spans="1:23" x14ac:dyDescent="0.25">
      <c r="A504" s="27" t="s">
        <v>20</v>
      </c>
      <c r="B504" s="9">
        <v>5</v>
      </c>
      <c r="C504">
        <v>92.849343000000005</v>
      </c>
      <c r="D504">
        <v>0.25791500000000001</v>
      </c>
      <c r="E504" s="5">
        <v>1</v>
      </c>
      <c r="F504">
        <v>-7.1168319999999996</v>
      </c>
      <c r="G504">
        <v>1.030292</v>
      </c>
      <c r="H504" s="5">
        <v>1</v>
      </c>
      <c r="I504">
        <v>713.58841800000005</v>
      </c>
      <c r="J504">
        <v>0.51950700000000005</v>
      </c>
      <c r="K504" s="5">
        <v>1</v>
      </c>
      <c r="L504" s="5">
        <v>1</v>
      </c>
      <c r="M504" s="5">
        <v>0</v>
      </c>
      <c r="O504">
        <f>C504</f>
        <v>92.849343000000005</v>
      </c>
      <c r="R504">
        <f t="shared" si="18"/>
        <v>7.1168319999999996</v>
      </c>
      <c r="S504">
        <f t="shared" si="19"/>
        <v>1.030292</v>
      </c>
      <c r="U504">
        <f>I502-I504</f>
        <v>-37.110316000000012</v>
      </c>
      <c r="W504" t="s">
        <v>59</v>
      </c>
    </row>
    <row r="505" spans="1:23" ht="14.4" thickBot="1" x14ac:dyDescent="0.3">
      <c r="A505" s="28" t="s">
        <v>20</v>
      </c>
      <c r="B505" s="10">
        <v>5</v>
      </c>
      <c r="C505" s="3">
        <v>1.1467890000000001</v>
      </c>
      <c r="D505" s="3">
        <v>3.186E-3</v>
      </c>
      <c r="E505" s="5">
        <v>0</v>
      </c>
      <c r="F505" s="3">
        <v>0.20924300000000001</v>
      </c>
      <c r="G505" s="3">
        <v>-3.0291999999999999E-2</v>
      </c>
      <c r="H505" s="5">
        <v>0</v>
      </c>
      <c r="I505" s="3">
        <v>660.00020500000005</v>
      </c>
      <c r="J505" s="3">
        <v>0.480493</v>
      </c>
      <c r="K505" s="5">
        <v>0</v>
      </c>
      <c r="L505" s="5">
        <v>0</v>
      </c>
      <c r="M505" s="6">
        <v>1</v>
      </c>
      <c r="O505" s="3">
        <f>C505</f>
        <v>1.1467890000000001</v>
      </c>
      <c r="P505" s="3"/>
      <c r="R505" s="3">
        <f t="shared" si="18"/>
        <v>0.20924300000000001</v>
      </c>
      <c r="S505" s="3">
        <f t="shared" si="19"/>
        <v>3.0291999999999999E-2</v>
      </c>
      <c r="U505" s="3">
        <f>I502-I505</f>
        <v>16.477896999999984</v>
      </c>
      <c r="W505" s="2">
        <f>AVERAGE(F493,F494,F498,F500,F502,F505,F507,F509,F512,F513,F517,F518,F520,F522,F525,F526,F530,F532,F534,F537)</f>
        <v>2.1940466999999999</v>
      </c>
    </row>
    <row r="506" spans="1:23" x14ac:dyDescent="0.25">
      <c r="A506" s="27" t="s">
        <v>20</v>
      </c>
      <c r="B506" s="9">
        <v>6</v>
      </c>
      <c r="C506">
        <v>88.500522000000004</v>
      </c>
      <c r="D506">
        <v>0.245835</v>
      </c>
      <c r="E506" s="5">
        <v>1</v>
      </c>
      <c r="F506">
        <v>6.6317659999999998</v>
      </c>
      <c r="G506">
        <v>0.59751399999999999</v>
      </c>
      <c r="H506" s="5">
        <v>1</v>
      </c>
      <c r="I506">
        <v>622.01019399999996</v>
      </c>
      <c r="J506">
        <v>0.48518299999999998</v>
      </c>
      <c r="K506" s="5">
        <v>0</v>
      </c>
      <c r="L506" s="5">
        <v>1</v>
      </c>
      <c r="M506" s="5">
        <v>0</v>
      </c>
      <c r="O506">
        <f>180-C506</f>
        <v>91.499477999999996</v>
      </c>
      <c r="R506">
        <f t="shared" si="18"/>
        <v>6.6317659999999998</v>
      </c>
      <c r="S506">
        <f t="shared" si="19"/>
        <v>0.59751399999999999</v>
      </c>
      <c r="U506">
        <f>I505-I506</f>
        <v>37.990011000000095</v>
      </c>
      <c r="W506" t="s">
        <v>65</v>
      </c>
    </row>
    <row r="507" spans="1:23" ht="14.4" thickBot="1" x14ac:dyDescent="0.3">
      <c r="A507" s="28" t="s">
        <v>20</v>
      </c>
      <c r="B507" s="10">
        <v>6</v>
      </c>
      <c r="C507" s="3">
        <v>16.056563000000001</v>
      </c>
      <c r="D507" s="3">
        <v>4.4602000000000003E-2</v>
      </c>
      <c r="E507" s="5">
        <v>0</v>
      </c>
      <c r="F507" s="3">
        <v>4.4671589999999997</v>
      </c>
      <c r="G507" s="3">
        <v>0.40248600000000001</v>
      </c>
      <c r="H507" s="5">
        <v>0</v>
      </c>
      <c r="I507" s="3">
        <v>660.00020500000005</v>
      </c>
      <c r="J507" s="3">
        <v>0.51481699999999997</v>
      </c>
      <c r="K507" s="5">
        <v>1</v>
      </c>
      <c r="L507" s="5">
        <v>0</v>
      </c>
      <c r="M507" s="6">
        <v>1</v>
      </c>
      <c r="O507" s="3">
        <f>C507</f>
        <v>16.056563000000001</v>
      </c>
      <c r="P507" s="3"/>
      <c r="R507" s="3">
        <f t="shared" si="18"/>
        <v>4.4671589999999997</v>
      </c>
      <c r="S507" s="3">
        <f t="shared" si="19"/>
        <v>0.40248600000000001</v>
      </c>
      <c r="U507" s="3">
        <f>I505-I507</f>
        <v>0</v>
      </c>
      <c r="W507" s="2">
        <f>AVERAGE(R493,R494,R498,R500,R502,R505,R507,R509,R512,R513,R517,R518,R520,R522,R525,R526,R530,R532,R534,R537)</f>
        <v>3.2342074999999992</v>
      </c>
    </row>
    <row r="508" spans="1:23" x14ac:dyDescent="0.25">
      <c r="A508" s="27" t="s">
        <v>20</v>
      </c>
      <c r="B508" s="9">
        <v>7</v>
      </c>
      <c r="C508">
        <v>85.735810999999998</v>
      </c>
      <c r="D508">
        <v>0.23815500000000001</v>
      </c>
      <c r="E508" s="5">
        <v>1</v>
      </c>
      <c r="F508">
        <v>-7.2590589999999997</v>
      </c>
      <c r="G508">
        <v>0.95208000000000004</v>
      </c>
      <c r="H508" s="5">
        <v>1</v>
      </c>
      <c r="I508">
        <v>690.63081199999999</v>
      </c>
      <c r="J508">
        <v>0.53235900000000003</v>
      </c>
      <c r="K508" s="5">
        <v>1</v>
      </c>
      <c r="L508" s="5">
        <v>1</v>
      </c>
      <c r="M508" s="5">
        <v>0</v>
      </c>
      <c r="O508">
        <f>C508</f>
        <v>85.735810999999998</v>
      </c>
      <c r="R508">
        <f t="shared" si="18"/>
        <v>7.2590589999999997</v>
      </c>
      <c r="S508">
        <f t="shared" si="19"/>
        <v>0.95208000000000004</v>
      </c>
      <c r="U508">
        <f>I507-I508</f>
        <v>-30.630606999999941</v>
      </c>
      <c r="W508" t="s">
        <v>61</v>
      </c>
    </row>
    <row r="509" spans="1:23" ht="14.4" thickBot="1" x14ac:dyDescent="0.3">
      <c r="A509" s="28" t="s">
        <v>20</v>
      </c>
      <c r="B509" s="10">
        <v>7</v>
      </c>
      <c r="C509" s="3">
        <v>178.98963599999999</v>
      </c>
      <c r="D509" s="3">
        <v>0.497193</v>
      </c>
      <c r="E509" s="5">
        <v>0</v>
      </c>
      <c r="F509" s="3">
        <v>-0.36536299999999999</v>
      </c>
      <c r="G509" s="3">
        <v>4.7919999999999997E-2</v>
      </c>
      <c r="H509" s="5">
        <v>0</v>
      </c>
      <c r="I509" s="3">
        <v>606.67149199999994</v>
      </c>
      <c r="J509" s="3">
        <v>0.46764099999999997</v>
      </c>
      <c r="K509" s="5">
        <v>0</v>
      </c>
      <c r="L509" s="5">
        <v>0</v>
      </c>
      <c r="M509" s="6">
        <v>1</v>
      </c>
      <c r="O509" s="3">
        <f>180-C509</f>
        <v>1.0103640000000098</v>
      </c>
      <c r="P509" s="3"/>
      <c r="R509" s="3">
        <f t="shared" si="18"/>
        <v>0.36536299999999999</v>
      </c>
      <c r="S509" s="3">
        <f t="shared" si="19"/>
        <v>4.7919999999999997E-2</v>
      </c>
      <c r="U509" s="3">
        <f>I507-I509</f>
        <v>53.328713000000107</v>
      </c>
      <c r="W509" s="2"/>
    </row>
    <row r="510" spans="1:23" x14ac:dyDescent="0.25">
      <c r="A510" s="27" t="s">
        <v>20</v>
      </c>
      <c r="B510" s="9">
        <v>8</v>
      </c>
      <c r="C510">
        <v>4.9341249999999999</v>
      </c>
      <c r="D510">
        <v>1.3705999999999999E-2</v>
      </c>
      <c r="E510" s="5">
        <v>0</v>
      </c>
      <c r="F510">
        <v>0.96633899999999995</v>
      </c>
      <c r="G510">
        <v>0.34770000000000001</v>
      </c>
      <c r="H510" s="5">
        <v>0</v>
      </c>
      <c r="I510">
        <v>588.80028300000004</v>
      </c>
      <c r="J510">
        <v>0.32508599999999999</v>
      </c>
      <c r="K510" s="5">
        <v>1</v>
      </c>
      <c r="L510" s="5">
        <v>0</v>
      </c>
      <c r="M510" s="5">
        <v>0</v>
      </c>
      <c r="O510">
        <f>C510</f>
        <v>4.9341249999999999</v>
      </c>
      <c r="R510">
        <f t="shared" si="18"/>
        <v>0.96633899999999995</v>
      </c>
      <c r="S510">
        <f t="shared" si="19"/>
        <v>0.34770000000000001</v>
      </c>
      <c r="U510">
        <f>I509-I510</f>
        <v>17.871208999999908</v>
      </c>
      <c r="W510" t="s">
        <v>58</v>
      </c>
    </row>
    <row r="511" spans="1:23" ht="14.4" thickBot="1" x14ac:dyDescent="0.3">
      <c r="A511" s="27" t="s">
        <v>20</v>
      </c>
      <c r="B511" s="9">
        <v>8</v>
      </c>
      <c r="C511">
        <v>114.344725</v>
      </c>
      <c r="D511">
        <v>0.31762400000000002</v>
      </c>
      <c r="E511" s="5">
        <v>1</v>
      </c>
      <c r="F511">
        <v>-3.8240249999999998</v>
      </c>
      <c r="G511">
        <v>-1.3759300000000001</v>
      </c>
      <c r="H511" s="5">
        <v>1</v>
      </c>
      <c r="I511">
        <v>671.69616599999995</v>
      </c>
      <c r="J511">
        <v>0.37085400000000002</v>
      </c>
      <c r="K511" s="5">
        <v>2</v>
      </c>
      <c r="L511" s="5">
        <v>0</v>
      </c>
      <c r="M511" s="5">
        <v>0</v>
      </c>
      <c r="O511">
        <f>180-C511</f>
        <v>65.655275000000003</v>
      </c>
      <c r="R511">
        <f t="shared" si="18"/>
        <v>3.8240249999999998</v>
      </c>
      <c r="S511">
        <f t="shared" si="19"/>
        <v>1.3759300000000001</v>
      </c>
      <c r="U511">
        <f>I509-I511</f>
        <v>-65.024674000000005</v>
      </c>
      <c r="W511" s="2"/>
    </row>
    <row r="512" spans="1:23" x14ac:dyDescent="0.25">
      <c r="A512" s="28" t="s">
        <v>20</v>
      </c>
      <c r="B512" s="10">
        <v>8</v>
      </c>
      <c r="C512" s="3">
        <v>114.289658</v>
      </c>
      <c r="D512" s="3">
        <v>0.317471</v>
      </c>
      <c r="E512" s="5">
        <v>2</v>
      </c>
      <c r="F512" s="3">
        <v>5.6369150000000001</v>
      </c>
      <c r="G512" s="3">
        <v>2.0282300000000002</v>
      </c>
      <c r="H512" s="5">
        <v>2</v>
      </c>
      <c r="I512" s="3">
        <v>550.71845299999995</v>
      </c>
      <c r="J512" s="3">
        <v>0.30406</v>
      </c>
      <c r="K512" s="5">
        <v>0</v>
      </c>
      <c r="L512" s="5">
        <v>0</v>
      </c>
      <c r="M512" s="3">
        <v>1</v>
      </c>
      <c r="O512" s="3">
        <f>C512</f>
        <v>114.289658</v>
      </c>
      <c r="P512" s="3"/>
      <c r="R512" s="3">
        <f t="shared" si="18"/>
        <v>5.6369150000000001</v>
      </c>
      <c r="S512" s="3">
        <f t="shared" si="19"/>
        <v>2.0282300000000002</v>
      </c>
      <c r="U512" s="3">
        <f>I509-I512</f>
        <v>55.95303899999999</v>
      </c>
      <c r="W512" t="s">
        <v>68</v>
      </c>
    </row>
    <row r="513" spans="1:23" ht="14.4" thickBot="1" x14ac:dyDescent="0.3">
      <c r="A513" s="27" t="s">
        <v>20</v>
      </c>
      <c r="B513" s="9">
        <v>9</v>
      </c>
      <c r="C513">
        <v>179.83957599999999</v>
      </c>
      <c r="D513">
        <v>0.499554</v>
      </c>
      <c r="E513" s="5">
        <v>0</v>
      </c>
      <c r="F513">
        <v>5.7973379999999999</v>
      </c>
      <c r="G513">
        <v>1.2746550000000001</v>
      </c>
      <c r="H513" s="5">
        <v>2</v>
      </c>
      <c r="I513">
        <v>498.57606900000002</v>
      </c>
      <c r="J513">
        <v>0.32542199999999999</v>
      </c>
      <c r="K513" s="5">
        <v>1</v>
      </c>
      <c r="L513" s="5">
        <v>0</v>
      </c>
      <c r="M513" s="5">
        <v>1</v>
      </c>
      <c r="O513">
        <f>180-C513</f>
        <v>0.16042400000000612</v>
      </c>
      <c r="R513">
        <f t="shared" si="18"/>
        <v>5.7973379999999999</v>
      </c>
      <c r="S513">
        <f t="shared" si="19"/>
        <v>1.2746550000000001</v>
      </c>
      <c r="U513">
        <f>I512-I513</f>
        <v>52.142383999999936</v>
      </c>
      <c r="W513" s="2">
        <v>20</v>
      </c>
    </row>
    <row r="514" spans="1:23" x14ac:dyDescent="0.25">
      <c r="A514" s="27" t="s">
        <v>20</v>
      </c>
      <c r="B514" s="9">
        <v>9</v>
      </c>
      <c r="C514">
        <v>71.365228999999999</v>
      </c>
      <c r="D514">
        <v>0.198237</v>
      </c>
      <c r="E514" s="5">
        <v>1</v>
      </c>
      <c r="F514">
        <v>-2.8003330000000002</v>
      </c>
      <c r="G514">
        <v>-0.61570599999999998</v>
      </c>
      <c r="H514" s="5">
        <v>0</v>
      </c>
      <c r="I514">
        <v>550.71845299999995</v>
      </c>
      <c r="J514">
        <v>0.359456</v>
      </c>
      <c r="K514" s="5">
        <v>2</v>
      </c>
      <c r="L514" s="5">
        <v>0</v>
      </c>
      <c r="M514" s="5">
        <v>0</v>
      </c>
      <c r="O514">
        <f>C514</f>
        <v>71.365228999999999</v>
      </c>
      <c r="R514">
        <f t="shared" ref="R514:R577" si="22">ABS(F514)</f>
        <v>2.8003330000000002</v>
      </c>
      <c r="S514">
        <f t="shared" ref="S514:S577" si="23">ABS(G514)</f>
        <v>0.61570599999999998</v>
      </c>
      <c r="U514">
        <f>I512-I514</f>
        <v>0</v>
      </c>
      <c r="W514" t="s">
        <v>69</v>
      </c>
    </row>
    <row r="515" spans="1:23" ht="14.4" thickBot="1" x14ac:dyDescent="0.3">
      <c r="A515" s="28" t="s">
        <v>20</v>
      </c>
      <c r="B515" s="10">
        <v>9</v>
      </c>
      <c r="C515" s="3">
        <v>83.069496000000001</v>
      </c>
      <c r="D515" s="3">
        <v>0.23074900000000001</v>
      </c>
      <c r="E515" s="5">
        <v>2</v>
      </c>
      <c r="F515" s="3">
        <v>1.551158</v>
      </c>
      <c r="G515" s="3">
        <v>0.34105099999999999</v>
      </c>
      <c r="H515" s="5">
        <v>1</v>
      </c>
      <c r="I515" s="3">
        <v>482.79512099999999</v>
      </c>
      <c r="J515" s="3">
        <v>0.31512200000000001</v>
      </c>
      <c r="K515" s="5">
        <v>0</v>
      </c>
      <c r="L515" s="5">
        <v>0</v>
      </c>
      <c r="M515" s="6">
        <v>0</v>
      </c>
      <c r="O515" s="3">
        <f>C515</f>
        <v>83.069496000000001</v>
      </c>
      <c r="P515" s="3"/>
      <c r="R515" s="3">
        <f t="shared" si="22"/>
        <v>1.551158</v>
      </c>
      <c r="S515" s="3">
        <f t="shared" si="23"/>
        <v>0.34105099999999999</v>
      </c>
      <c r="U515" s="3">
        <f>I512-I515</f>
        <v>67.923331999999959</v>
      </c>
      <c r="W515" s="2">
        <v>4</v>
      </c>
    </row>
    <row r="516" spans="1:23" x14ac:dyDescent="0.25">
      <c r="A516" s="27" t="s">
        <v>20</v>
      </c>
      <c r="B516" s="9">
        <v>10</v>
      </c>
      <c r="C516">
        <v>74.787229999999994</v>
      </c>
      <c r="D516">
        <v>0.20774200000000001</v>
      </c>
      <c r="E516" s="5">
        <v>1</v>
      </c>
      <c r="F516">
        <v>0.238537</v>
      </c>
      <c r="G516">
        <v>5.9115000000000001E-2</v>
      </c>
      <c r="H516" s="5">
        <v>0</v>
      </c>
      <c r="I516">
        <v>580.31446700000004</v>
      </c>
      <c r="J516">
        <v>0.54086699999999999</v>
      </c>
      <c r="K516" s="5">
        <v>1</v>
      </c>
      <c r="L516" s="5">
        <v>0</v>
      </c>
      <c r="M516" s="5">
        <v>0</v>
      </c>
      <c r="O516">
        <f>C516</f>
        <v>74.787229999999994</v>
      </c>
      <c r="R516">
        <f t="shared" si="22"/>
        <v>0.238537</v>
      </c>
      <c r="S516">
        <f t="shared" si="23"/>
        <v>5.9115000000000001E-2</v>
      </c>
      <c r="U516">
        <f>I513-I516</f>
        <v>-81.738398000000018</v>
      </c>
      <c r="W516" t="s">
        <v>73</v>
      </c>
    </row>
    <row r="517" spans="1:23" ht="14.4" thickBot="1" x14ac:dyDescent="0.3">
      <c r="A517" s="28" t="s">
        <v>20</v>
      </c>
      <c r="B517" s="10">
        <v>10</v>
      </c>
      <c r="C517" s="3">
        <v>177.999257</v>
      </c>
      <c r="D517" s="3">
        <v>0.49444199999999999</v>
      </c>
      <c r="E517" s="5">
        <v>0</v>
      </c>
      <c r="F517" s="3">
        <v>3.7965960000000001</v>
      </c>
      <c r="G517" s="3">
        <v>0.94088499999999997</v>
      </c>
      <c r="H517" s="5">
        <v>1</v>
      </c>
      <c r="I517" s="3">
        <v>492.61931700000002</v>
      </c>
      <c r="J517" s="3">
        <v>0.45913300000000001</v>
      </c>
      <c r="K517" s="5">
        <v>0</v>
      </c>
      <c r="L517" s="5">
        <v>0</v>
      </c>
      <c r="M517" s="6">
        <v>1</v>
      </c>
      <c r="O517" s="3">
        <f>180-C517</f>
        <v>2.0007429999999999</v>
      </c>
      <c r="P517" s="3"/>
      <c r="R517" s="3">
        <f t="shared" si="22"/>
        <v>3.7965960000000001</v>
      </c>
      <c r="S517" s="3">
        <f t="shared" si="23"/>
        <v>0.94088499999999997</v>
      </c>
      <c r="U517" s="3">
        <f>I513-I517</f>
        <v>5.9567519999999945</v>
      </c>
      <c r="W517" s="2">
        <v>5</v>
      </c>
    </row>
    <row r="518" spans="1:23" x14ac:dyDescent="0.25">
      <c r="A518" s="27" t="s">
        <v>20</v>
      </c>
      <c r="B518" s="9">
        <v>11</v>
      </c>
      <c r="C518">
        <v>179.99999600000001</v>
      </c>
      <c r="D518">
        <v>0.5</v>
      </c>
      <c r="E518" s="5">
        <v>0</v>
      </c>
      <c r="F518">
        <v>3.7965949999999999</v>
      </c>
      <c r="G518">
        <v>1.2896639999999999</v>
      </c>
      <c r="H518" s="5">
        <v>1</v>
      </c>
      <c r="I518">
        <v>470.46082100000001</v>
      </c>
      <c r="J518">
        <v>0.51289099999999999</v>
      </c>
      <c r="K518" s="5">
        <v>1</v>
      </c>
      <c r="L518" s="5">
        <v>0</v>
      </c>
      <c r="M518" s="5">
        <v>1</v>
      </c>
      <c r="O518" s="66">
        <f>180-C518</f>
        <v>3.9999999899009708E-6</v>
      </c>
      <c r="R518">
        <f t="shared" si="22"/>
        <v>3.7965949999999999</v>
      </c>
      <c r="S518" s="62">
        <f t="shared" si="23"/>
        <v>1.2896639999999999</v>
      </c>
      <c r="U518">
        <f>I517-I518</f>
        <v>22.158496000000014</v>
      </c>
      <c r="W518" t="s">
        <v>74</v>
      </c>
    </row>
    <row r="519" spans="1:23" ht="14.4" thickBot="1" x14ac:dyDescent="0.3">
      <c r="A519" s="28" t="s">
        <v>20</v>
      </c>
      <c r="B519" s="10">
        <v>11</v>
      </c>
      <c r="C519" s="3">
        <v>88.048265000000001</v>
      </c>
      <c r="D519" s="3">
        <v>0.24457899999999999</v>
      </c>
      <c r="E519" s="5">
        <v>1</v>
      </c>
      <c r="F519" s="3">
        <v>-0.85273100000000002</v>
      </c>
      <c r="G519" s="3">
        <v>-0.28966399999999998</v>
      </c>
      <c r="H519" s="5">
        <v>0</v>
      </c>
      <c r="I519" s="3">
        <v>446.81187899999998</v>
      </c>
      <c r="J519" s="3">
        <v>0.48710900000000001</v>
      </c>
      <c r="K519" s="5">
        <v>0</v>
      </c>
      <c r="L519" s="5">
        <v>0</v>
      </c>
      <c r="M519" s="6">
        <v>0</v>
      </c>
      <c r="O519" s="3">
        <f>C519</f>
        <v>88.048265000000001</v>
      </c>
      <c r="P519" s="3"/>
      <c r="R519" s="3">
        <f t="shared" si="22"/>
        <v>0.85273100000000002</v>
      </c>
      <c r="S519" s="62">
        <f t="shared" si="23"/>
        <v>0.28966399999999998</v>
      </c>
      <c r="U519" s="3">
        <f>I517-I519</f>
        <v>45.807438000000047</v>
      </c>
      <c r="W519" s="2">
        <f>AVERAGE(E493,E494,E498,E500,E502,E505,E507,E509,E512,E513,E517,E518,E520,E522,E525,E526,E530,E532,E534,E537)</f>
        <v>0.3</v>
      </c>
    </row>
    <row r="520" spans="1:23" x14ac:dyDescent="0.25">
      <c r="A520" s="27" t="s">
        <v>20</v>
      </c>
      <c r="B520" s="9">
        <v>12</v>
      </c>
      <c r="C520">
        <v>178.63008099999999</v>
      </c>
      <c r="D520">
        <v>0.496195</v>
      </c>
      <c r="E520" s="5">
        <v>0</v>
      </c>
      <c r="F520">
        <v>5.0539509999999996</v>
      </c>
      <c r="G520">
        <v>0.94728000000000001</v>
      </c>
      <c r="H520" s="5">
        <v>1</v>
      </c>
      <c r="I520">
        <v>401.36851799999999</v>
      </c>
      <c r="J520">
        <v>0.42553400000000002</v>
      </c>
      <c r="K520" s="5">
        <v>0</v>
      </c>
      <c r="L520" s="5">
        <v>0</v>
      </c>
      <c r="M520" s="5">
        <v>1</v>
      </c>
      <c r="O520">
        <f>180-C520</f>
        <v>1.3699190000000101</v>
      </c>
      <c r="R520">
        <f t="shared" si="22"/>
        <v>5.0539509999999996</v>
      </c>
      <c r="S520">
        <f t="shared" si="23"/>
        <v>0.94728000000000001</v>
      </c>
      <c r="U520">
        <f>I518-I520</f>
        <v>69.092303000000015</v>
      </c>
      <c r="W520" t="s">
        <v>75</v>
      </c>
    </row>
    <row r="521" spans="1:23" ht="14.4" thickBot="1" x14ac:dyDescent="0.3">
      <c r="A521" s="28" t="s">
        <v>20</v>
      </c>
      <c r="B521" s="10">
        <v>12</v>
      </c>
      <c r="C521" s="3">
        <v>103.476068</v>
      </c>
      <c r="D521" s="3">
        <v>0.28743400000000002</v>
      </c>
      <c r="E521" s="5">
        <v>1</v>
      </c>
      <c r="F521" s="3">
        <v>0.28127400000000002</v>
      </c>
      <c r="G521" s="3">
        <v>5.2720000000000003E-2</v>
      </c>
      <c r="H521" s="5">
        <v>0</v>
      </c>
      <c r="I521" s="3">
        <v>541.84236499999997</v>
      </c>
      <c r="J521" s="3">
        <v>0.57446600000000003</v>
      </c>
      <c r="K521" s="5">
        <v>1</v>
      </c>
      <c r="L521" s="5">
        <v>0</v>
      </c>
      <c r="M521" s="6">
        <v>0</v>
      </c>
      <c r="O521" s="3">
        <f>C521</f>
        <v>103.476068</v>
      </c>
      <c r="P521" s="3"/>
      <c r="R521" s="3">
        <f t="shared" si="22"/>
        <v>0.28127400000000002</v>
      </c>
      <c r="S521" s="3">
        <f t="shared" si="23"/>
        <v>5.2720000000000003E-2</v>
      </c>
      <c r="U521" s="3">
        <f>I518-I521</f>
        <v>-71.381543999999963</v>
      </c>
      <c r="W521" s="2">
        <f>AVERAGE(H493,H494,H498,H500,H502,H505,H507,H509,H512,H513,H517,H518,H520,H522,H525,H526,H530,H532,H534,H537)</f>
        <v>0.7</v>
      </c>
    </row>
    <row r="522" spans="1:23" x14ac:dyDescent="0.25">
      <c r="A522" s="27" t="s">
        <v>20</v>
      </c>
      <c r="B522" s="9">
        <v>13</v>
      </c>
      <c r="C522">
        <v>179.564167</v>
      </c>
      <c r="D522">
        <v>0.49878899999999998</v>
      </c>
      <c r="E522" s="5">
        <v>0</v>
      </c>
      <c r="F522">
        <v>5.3971689999999999</v>
      </c>
      <c r="G522">
        <v>0.79014300000000004</v>
      </c>
      <c r="H522" s="5">
        <v>1</v>
      </c>
      <c r="I522">
        <v>374.47660000000002</v>
      </c>
      <c r="J522">
        <v>0.41099799999999997</v>
      </c>
      <c r="K522" s="5">
        <v>0</v>
      </c>
      <c r="L522" s="5">
        <v>0</v>
      </c>
      <c r="M522" s="5">
        <v>1</v>
      </c>
      <c r="O522">
        <f>180-C522</f>
        <v>0.43583300000000236</v>
      </c>
      <c r="R522">
        <f t="shared" si="22"/>
        <v>5.3971689999999999</v>
      </c>
      <c r="S522">
        <f t="shared" si="23"/>
        <v>0.79014300000000004</v>
      </c>
      <c r="U522">
        <f>I520-I522</f>
        <v>26.891917999999976</v>
      </c>
      <c r="W522" t="s">
        <v>76</v>
      </c>
    </row>
    <row r="523" spans="1:23" ht="14.4" thickBot="1" x14ac:dyDescent="0.3">
      <c r="A523" s="28" t="s">
        <v>20</v>
      </c>
      <c r="B523" s="10">
        <v>13</v>
      </c>
      <c r="C523" s="3">
        <v>61.848582999999998</v>
      </c>
      <c r="D523" s="3">
        <v>0.17180200000000001</v>
      </c>
      <c r="E523" s="5">
        <v>1</v>
      </c>
      <c r="F523" s="3">
        <v>1.4334519999999999</v>
      </c>
      <c r="G523" s="3">
        <v>0.20985699999999999</v>
      </c>
      <c r="H523" s="5">
        <v>0</v>
      </c>
      <c r="I523" s="3">
        <v>536.66370600000005</v>
      </c>
      <c r="J523" s="3">
        <v>0.58900200000000003</v>
      </c>
      <c r="K523" s="5">
        <v>1</v>
      </c>
      <c r="L523" s="5">
        <v>0</v>
      </c>
      <c r="M523" s="6">
        <v>0</v>
      </c>
      <c r="O523" s="3">
        <f>C523</f>
        <v>61.848582999999998</v>
      </c>
      <c r="P523" s="3"/>
      <c r="R523" s="3">
        <f t="shared" si="22"/>
        <v>1.4334519999999999</v>
      </c>
      <c r="S523" s="3">
        <f t="shared" si="23"/>
        <v>0.20985699999999999</v>
      </c>
      <c r="U523" s="3">
        <f>I520-I523</f>
        <v>-135.29518800000005</v>
      </c>
      <c r="W523" s="2">
        <f>AVERAGE(K493,K494,K498,K500,K502,K505,K507,K509,K512,K513,K517,K518,K520,K522,K525,K526,K530,K532,K534,K537)</f>
        <v>0.25</v>
      </c>
    </row>
    <row r="524" spans="1:23" x14ac:dyDescent="0.25">
      <c r="A524" s="27" t="s">
        <v>20</v>
      </c>
      <c r="B524" s="9">
        <v>14</v>
      </c>
      <c r="C524">
        <v>97.884573000000003</v>
      </c>
      <c r="D524">
        <v>0.27190199999999998</v>
      </c>
      <c r="E524" s="5">
        <v>1</v>
      </c>
      <c r="F524">
        <v>-0.42473</v>
      </c>
      <c r="G524">
        <v>-7.2260000000000005E-2</v>
      </c>
      <c r="H524" s="5">
        <v>0</v>
      </c>
      <c r="I524">
        <v>537.70918600000005</v>
      </c>
      <c r="J524">
        <v>0.59172499999999995</v>
      </c>
      <c r="K524" s="5">
        <v>1</v>
      </c>
      <c r="L524" s="5">
        <v>0</v>
      </c>
      <c r="M524" s="5">
        <v>0</v>
      </c>
      <c r="O524">
        <f>180-C524</f>
        <v>82.115426999999997</v>
      </c>
      <c r="R524">
        <f t="shared" si="22"/>
        <v>0.42473</v>
      </c>
      <c r="S524">
        <f t="shared" si="23"/>
        <v>7.2260000000000005E-2</v>
      </c>
      <c r="U524">
        <f>I522-I524</f>
        <v>-163.23258600000003</v>
      </c>
    </row>
    <row r="525" spans="1:23" x14ac:dyDescent="0.25">
      <c r="A525" s="28" t="s">
        <v>20</v>
      </c>
      <c r="B525" s="10">
        <v>14</v>
      </c>
      <c r="C525" s="3">
        <v>179.094639</v>
      </c>
      <c r="D525" s="3">
        <v>0.49748500000000001</v>
      </c>
      <c r="E525" s="5">
        <v>0</v>
      </c>
      <c r="F525" s="3">
        <v>6.30253</v>
      </c>
      <c r="G525" s="3">
        <v>1.07226</v>
      </c>
      <c r="H525" s="5">
        <v>1</v>
      </c>
      <c r="I525" s="3">
        <v>371.00580600000001</v>
      </c>
      <c r="J525" s="3">
        <v>0.408275</v>
      </c>
      <c r="K525" s="5">
        <v>0</v>
      </c>
      <c r="L525" s="5">
        <v>0</v>
      </c>
      <c r="M525" s="6">
        <v>1</v>
      </c>
      <c r="O525" s="3">
        <f>180-C525</f>
        <v>0.90536099999999919</v>
      </c>
      <c r="P525" s="3"/>
      <c r="R525" s="3">
        <f t="shared" si="22"/>
        <v>6.30253</v>
      </c>
      <c r="S525" s="3">
        <f t="shared" si="23"/>
        <v>1.07226</v>
      </c>
      <c r="U525" s="3">
        <f>I522-I525</f>
        <v>3.4707940000000121</v>
      </c>
    </row>
    <row r="526" spans="1:23" x14ac:dyDescent="0.25">
      <c r="A526" s="27" t="s">
        <v>20</v>
      </c>
      <c r="B526" s="9">
        <v>15</v>
      </c>
      <c r="C526">
        <v>94.678769000000003</v>
      </c>
      <c r="D526">
        <v>0.26299699999999998</v>
      </c>
      <c r="E526" s="5">
        <v>2</v>
      </c>
      <c r="F526">
        <v>-3.3260740000000002</v>
      </c>
      <c r="G526">
        <v>-0.54112199999999999</v>
      </c>
      <c r="H526" s="5">
        <v>0</v>
      </c>
      <c r="I526">
        <v>309.67103800000001</v>
      </c>
      <c r="J526">
        <v>0.26405000000000001</v>
      </c>
      <c r="K526" s="5">
        <v>0</v>
      </c>
      <c r="L526" s="5">
        <v>0</v>
      </c>
      <c r="M526" s="5">
        <v>1</v>
      </c>
      <c r="O526">
        <f>C526</f>
        <v>94.678769000000003</v>
      </c>
      <c r="R526">
        <f t="shared" si="22"/>
        <v>3.3260740000000002</v>
      </c>
      <c r="S526">
        <f t="shared" si="23"/>
        <v>0.54112199999999999</v>
      </c>
      <c r="U526">
        <f>I525-I526</f>
        <v>61.334767999999997</v>
      </c>
    </row>
    <row r="527" spans="1:23" x14ac:dyDescent="0.25">
      <c r="A527" s="27" t="s">
        <v>20</v>
      </c>
      <c r="B527" s="9">
        <v>15</v>
      </c>
      <c r="C527">
        <v>107.729952</v>
      </c>
      <c r="D527">
        <v>0.29925000000000002</v>
      </c>
      <c r="E527" s="5">
        <v>1</v>
      </c>
      <c r="F527">
        <v>1.9459010000000001</v>
      </c>
      <c r="G527">
        <v>0.31657999999999997</v>
      </c>
      <c r="H527" s="5">
        <v>1</v>
      </c>
      <c r="I527">
        <v>490.24276099999997</v>
      </c>
      <c r="J527">
        <v>0.41802</v>
      </c>
      <c r="K527" s="5">
        <v>2</v>
      </c>
      <c r="L527" s="5">
        <v>0</v>
      </c>
      <c r="M527" s="5">
        <v>0</v>
      </c>
      <c r="O527">
        <f>180-C527</f>
        <v>72.270048000000003</v>
      </c>
      <c r="R527">
        <f t="shared" si="22"/>
        <v>1.9459010000000001</v>
      </c>
      <c r="S527">
        <f t="shared" si="23"/>
        <v>0.31657999999999997</v>
      </c>
      <c r="U527">
        <f>I525-I527</f>
        <v>-119.23695499999997</v>
      </c>
    </row>
    <row r="528" spans="1:23" x14ac:dyDescent="0.25">
      <c r="A528" s="28" t="s">
        <v>20</v>
      </c>
      <c r="B528" s="10">
        <v>15</v>
      </c>
      <c r="C528" s="3">
        <v>178.77573000000001</v>
      </c>
      <c r="D528" s="3">
        <v>0.49659900000000001</v>
      </c>
      <c r="E528" s="5">
        <v>0</v>
      </c>
      <c r="F528" s="3">
        <v>7.5267989999999996</v>
      </c>
      <c r="G528" s="3">
        <v>1.224542</v>
      </c>
      <c r="H528" s="5">
        <v>2</v>
      </c>
      <c r="I528" s="3">
        <v>372.85960799999998</v>
      </c>
      <c r="J528" s="3">
        <v>0.31792999999999999</v>
      </c>
      <c r="K528" s="5">
        <v>1</v>
      </c>
      <c r="L528" s="5">
        <v>0</v>
      </c>
      <c r="M528" s="3">
        <v>0</v>
      </c>
      <c r="O528" s="3">
        <f>180-C528</f>
        <v>1.22426999999999</v>
      </c>
      <c r="P528" s="3"/>
      <c r="R528" s="3">
        <f t="shared" si="22"/>
        <v>7.5267989999999996</v>
      </c>
      <c r="S528" s="3">
        <f t="shared" si="23"/>
        <v>1.224542</v>
      </c>
      <c r="U528" s="3">
        <f>I525-I528</f>
        <v>-1.8538019999999733</v>
      </c>
    </row>
    <row r="529" spans="1:23" x14ac:dyDescent="0.25">
      <c r="A529" s="27" t="s">
        <v>20</v>
      </c>
      <c r="B529" s="9">
        <v>16</v>
      </c>
      <c r="C529">
        <v>64.110607999999999</v>
      </c>
      <c r="D529">
        <v>0.17808499999999999</v>
      </c>
      <c r="E529" s="5">
        <v>1</v>
      </c>
      <c r="F529">
        <v>-8.2116349999999994</v>
      </c>
      <c r="G529">
        <v>0.88694799999999996</v>
      </c>
      <c r="H529" s="5">
        <v>1</v>
      </c>
      <c r="I529">
        <v>293.99509</v>
      </c>
      <c r="J529">
        <v>0.498309</v>
      </c>
      <c r="K529" s="5">
        <v>0</v>
      </c>
      <c r="L529" s="5">
        <v>1</v>
      </c>
      <c r="M529" s="5">
        <v>0</v>
      </c>
      <c r="O529" s="5">
        <f>C529</f>
        <v>64.110607999999999</v>
      </c>
      <c r="R529">
        <f t="shared" si="22"/>
        <v>8.2116349999999994</v>
      </c>
      <c r="S529">
        <f t="shared" si="23"/>
        <v>0.88694799999999996</v>
      </c>
      <c r="U529">
        <f>I526-I529</f>
        <v>15.675948000000005</v>
      </c>
    </row>
    <row r="530" spans="1:23" x14ac:dyDescent="0.25">
      <c r="A530" s="28" t="s">
        <v>20</v>
      </c>
      <c r="B530" s="10">
        <v>16</v>
      </c>
      <c r="C530" s="3">
        <v>177.72059400000001</v>
      </c>
      <c r="D530" s="3">
        <v>0.493668</v>
      </c>
      <c r="E530" s="5">
        <v>0</v>
      </c>
      <c r="F530" s="3">
        <v>-1.0466679999999999</v>
      </c>
      <c r="G530" s="3">
        <v>0.113052</v>
      </c>
      <c r="H530" s="5">
        <v>0</v>
      </c>
      <c r="I530" s="3">
        <v>295.99066299999998</v>
      </c>
      <c r="J530" s="3">
        <v>0.501691</v>
      </c>
      <c r="K530" s="5">
        <v>1</v>
      </c>
      <c r="L530" s="5">
        <v>0</v>
      </c>
      <c r="M530" s="3">
        <v>1</v>
      </c>
      <c r="O530" s="3">
        <f>180-C530</f>
        <v>2.2794059999999945</v>
      </c>
      <c r="P530" s="3"/>
      <c r="R530" s="3">
        <f t="shared" si="22"/>
        <v>1.0466679999999999</v>
      </c>
      <c r="S530" s="3">
        <f t="shared" si="23"/>
        <v>0.113052</v>
      </c>
      <c r="U530" s="3">
        <f>I526-I530</f>
        <v>13.680375000000026</v>
      </c>
    </row>
    <row r="531" spans="1:23" x14ac:dyDescent="0.25">
      <c r="A531" s="27" t="s">
        <v>20</v>
      </c>
      <c r="B531" s="9">
        <v>17</v>
      </c>
      <c r="C531">
        <v>85.824586999999994</v>
      </c>
      <c r="D531">
        <v>0.238402</v>
      </c>
      <c r="E531" s="5">
        <v>1</v>
      </c>
      <c r="F531">
        <v>7.7602000000000002</v>
      </c>
      <c r="G531">
        <v>1.368096</v>
      </c>
      <c r="H531" s="5">
        <v>1</v>
      </c>
      <c r="I531">
        <v>297.22928300000001</v>
      </c>
      <c r="J531">
        <v>0.56491400000000003</v>
      </c>
      <c r="K531" s="5">
        <v>1</v>
      </c>
      <c r="L531" s="5">
        <v>1</v>
      </c>
      <c r="M531" s="5">
        <v>0</v>
      </c>
      <c r="O531">
        <f>180-C531</f>
        <v>94.175413000000006</v>
      </c>
      <c r="R531">
        <f t="shared" si="22"/>
        <v>7.7602000000000002</v>
      </c>
      <c r="S531">
        <f t="shared" si="23"/>
        <v>1.368096</v>
      </c>
      <c r="U531">
        <f>I530-I531</f>
        <v>-1.2386200000000258</v>
      </c>
    </row>
    <row r="532" spans="1:23" x14ac:dyDescent="0.25">
      <c r="A532" s="28" t="s">
        <v>20</v>
      </c>
      <c r="B532" s="10">
        <v>17</v>
      </c>
      <c r="C532" s="3">
        <v>153.412237</v>
      </c>
      <c r="D532" s="3">
        <v>0.426145</v>
      </c>
      <c r="E532" s="5">
        <v>0</v>
      </c>
      <c r="F532" s="3">
        <v>-2.0879349999999999</v>
      </c>
      <c r="G532" s="3">
        <v>-0.36809599999999998</v>
      </c>
      <c r="H532" s="5">
        <v>0</v>
      </c>
      <c r="I532" s="3">
        <v>228.920659</v>
      </c>
      <c r="J532" s="3">
        <v>0.43508599999999997</v>
      </c>
      <c r="K532" s="5">
        <v>0</v>
      </c>
      <c r="L532" s="5">
        <v>0</v>
      </c>
      <c r="M532" s="6">
        <v>1</v>
      </c>
      <c r="O532" s="3">
        <f>180-C532</f>
        <v>26.587762999999995</v>
      </c>
      <c r="P532" s="3"/>
      <c r="R532" s="3">
        <f t="shared" si="22"/>
        <v>2.0879349999999999</v>
      </c>
      <c r="S532" s="3">
        <f t="shared" si="23"/>
        <v>0.36809599999999998</v>
      </c>
      <c r="U532" s="3">
        <f>I530-I532</f>
        <v>67.070003999999983</v>
      </c>
    </row>
    <row r="533" spans="1:23" x14ac:dyDescent="0.25">
      <c r="A533" s="27" t="s">
        <v>20</v>
      </c>
      <c r="B533" s="9">
        <v>18</v>
      </c>
      <c r="C533">
        <v>94.488615999999993</v>
      </c>
      <c r="D533">
        <v>0.26246799999999998</v>
      </c>
      <c r="E533" s="5">
        <v>2</v>
      </c>
      <c r="F533">
        <v>-10.614034999999999</v>
      </c>
      <c r="G533">
        <v>3.6346250000000002</v>
      </c>
      <c r="H533" s="5">
        <v>1</v>
      </c>
      <c r="I533">
        <v>206.035347</v>
      </c>
      <c r="J533">
        <v>0.46416400000000002</v>
      </c>
      <c r="K533" s="5">
        <v>2</v>
      </c>
      <c r="L533" s="5">
        <v>1</v>
      </c>
      <c r="M533" s="5">
        <v>0</v>
      </c>
      <c r="O533" s="5">
        <f>C533</f>
        <v>94.488615999999993</v>
      </c>
      <c r="R533">
        <f t="shared" si="22"/>
        <v>10.614034999999999</v>
      </c>
      <c r="S533">
        <f t="shared" si="23"/>
        <v>3.6346250000000002</v>
      </c>
      <c r="U533">
        <f>I532-I533</f>
        <v>22.885311999999999</v>
      </c>
    </row>
    <row r="534" spans="1:23" x14ac:dyDescent="0.25">
      <c r="A534" s="27" t="s">
        <v>20</v>
      </c>
      <c r="B534" s="9">
        <v>18</v>
      </c>
      <c r="C534">
        <v>178.50824</v>
      </c>
      <c r="D534">
        <v>0.49585600000000002</v>
      </c>
      <c r="E534" s="5">
        <v>0</v>
      </c>
      <c r="F534">
        <v>-1.0121329999999999</v>
      </c>
      <c r="G534">
        <v>0.34659000000000001</v>
      </c>
      <c r="H534" s="5">
        <v>0</v>
      </c>
      <c r="I534">
        <v>107.616277</v>
      </c>
      <c r="J534">
        <v>0.24244199999999999</v>
      </c>
      <c r="K534" s="5">
        <v>0</v>
      </c>
      <c r="L534" s="5">
        <v>0</v>
      </c>
      <c r="M534" s="5">
        <v>1</v>
      </c>
      <c r="O534">
        <f>180-C534</f>
        <v>1.4917599999999993</v>
      </c>
      <c r="R534">
        <f t="shared" si="22"/>
        <v>1.0121329999999999</v>
      </c>
      <c r="S534">
        <f t="shared" si="23"/>
        <v>0.34659000000000001</v>
      </c>
      <c r="U534">
        <f>I532-I534</f>
        <v>121.304382</v>
      </c>
    </row>
    <row r="535" spans="1:23" x14ac:dyDescent="0.25">
      <c r="A535" s="28" t="s">
        <v>20</v>
      </c>
      <c r="B535" s="10">
        <v>18</v>
      </c>
      <c r="C535" s="3">
        <v>85.502110000000002</v>
      </c>
      <c r="D535" s="3">
        <v>0.23750599999999999</v>
      </c>
      <c r="E535" s="5">
        <v>1</v>
      </c>
      <c r="F535" s="3">
        <v>8.7059119999999997</v>
      </c>
      <c r="G535" s="3">
        <v>-2.9812159999999999</v>
      </c>
      <c r="H535" s="5">
        <v>2</v>
      </c>
      <c r="I535" s="3">
        <v>130.233046</v>
      </c>
      <c r="J535" s="3">
        <v>0.29339399999999999</v>
      </c>
      <c r="K535" s="5">
        <v>1</v>
      </c>
      <c r="L535" s="5">
        <v>0</v>
      </c>
      <c r="M535" s="6">
        <v>0</v>
      </c>
      <c r="O535" s="3">
        <f>C535</f>
        <v>85.502110000000002</v>
      </c>
      <c r="P535" s="3"/>
      <c r="R535" s="3">
        <f t="shared" si="22"/>
        <v>8.7059119999999997</v>
      </c>
      <c r="S535" s="3">
        <f t="shared" si="23"/>
        <v>2.9812159999999999</v>
      </c>
      <c r="U535" s="3">
        <f>I532-I535</f>
        <v>98.687612999999999</v>
      </c>
    </row>
    <row r="536" spans="1:23" x14ac:dyDescent="0.25">
      <c r="A536" s="27" t="s">
        <v>20</v>
      </c>
      <c r="B536" s="9">
        <v>19</v>
      </c>
      <c r="C536">
        <v>53.560907999999998</v>
      </c>
      <c r="D536">
        <v>0.14878</v>
      </c>
      <c r="E536" s="5">
        <v>1</v>
      </c>
      <c r="F536">
        <v>-6.4406829999999999</v>
      </c>
      <c r="G536">
        <v>2.8967450000000001</v>
      </c>
      <c r="H536" s="5">
        <v>0</v>
      </c>
      <c r="I536">
        <v>131.37076400000001</v>
      </c>
      <c r="J536">
        <v>1</v>
      </c>
      <c r="K536" s="5">
        <v>1</v>
      </c>
      <c r="L536" s="5">
        <v>1</v>
      </c>
      <c r="M536" s="5">
        <v>0</v>
      </c>
      <c r="O536">
        <f>C536</f>
        <v>53.560907999999998</v>
      </c>
      <c r="R536">
        <f t="shared" si="22"/>
        <v>6.4406829999999999</v>
      </c>
      <c r="S536">
        <f t="shared" si="23"/>
        <v>2.8967450000000001</v>
      </c>
      <c r="U536">
        <f>I534-I536</f>
        <v>-23.754487000000012</v>
      </c>
    </row>
    <row r="537" spans="1:23" ht="14.4" thickBot="1" x14ac:dyDescent="0.3">
      <c r="A537" s="30" t="s">
        <v>20</v>
      </c>
      <c r="B537" s="8">
        <v>19</v>
      </c>
      <c r="C537" s="2">
        <v>131.41265899999999</v>
      </c>
      <c r="D537" s="2">
        <v>0.365035</v>
      </c>
      <c r="E537" s="5">
        <v>0</v>
      </c>
      <c r="F537" s="2">
        <v>4.2172619999999998</v>
      </c>
      <c r="G537" s="2">
        <v>-1.8967449999999999</v>
      </c>
      <c r="H537" s="5">
        <v>1</v>
      </c>
      <c r="I537" s="2">
        <v>0</v>
      </c>
      <c r="J537" s="2">
        <v>0</v>
      </c>
      <c r="K537" s="5">
        <v>0</v>
      </c>
      <c r="L537" s="5">
        <v>0</v>
      </c>
      <c r="M537" s="2">
        <v>1</v>
      </c>
      <c r="O537" s="2">
        <f>180-C537</f>
        <v>48.587341000000009</v>
      </c>
      <c r="P537" s="2"/>
      <c r="R537" s="2">
        <f t="shared" si="22"/>
        <v>4.2172619999999998</v>
      </c>
      <c r="S537" s="2">
        <f t="shared" si="23"/>
        <v>1.8967449999999999</v>
      </c>
      <c r="U537" s="2">
        <f>I534-I537</f>
        <v>107.616277</v>
      </c>
      <c r="W537" s="2"/>
    </row>
    <row r="538" spans="1:23" x14ac:dyDescent="0.25">
      <c r="A538" s="27" t="s">
        <v>21</v>
      </c>
      <c r="B538" s="9">
        <v>0</v>
      </c>
      <c r="C538">
        <v>0.52467699999999995</v>
      </c>
      <c r="D538">
        <v>1.457E-3</v>
      </c>
      <c r="E538" s="5">
        <v>0</v>
      </c>
      <c r="F538">
        <v>5.0725550000000004</v>
      </c>
      <c r="G538">
        <v>0.88419199999999998</v>
      </c>
      <c r="H538" s="5">
        <v>1</v>
      </c>
      <c r="I538">
        <v>934.35075800000004</v>
      </c>
      <c r="J538">
        <v>0.50769900000000001</v>
      </c>
      <c r="K538" s="5">
        <v>1</v>
      </c>
      <c r="L538" s="5">
        <v>0</v>
      </c>
      <c r="M538" s="5">
        <v>0</v>
      </c>
      <c r="O538">
        <f>C538</f>
        <v>0.52467699999999995</v>
      </c>
      <c r="R538">
        <f t="shared" si="22"/>
        <v>5.0725550000000004</v>
      </c>
      <c r="S538">
        <f t="shared" si="23"/>
        <v>0.88419199999999998</v>
      </c>
      <c r="U538">
        <f>W539-I538</f>
        <v>50.23619199999996</v>
      </c>
      <c r="W538" s="5" t="s">
        <v>53</v>
      </c>
    </row>
    <row r="539" spans="1:23" ht="14.4" thickBot="1" x14ac:dyDescent="0.3">
      <c r="A539" s="28" t="s">
        <v>21</v>
      </c>
      <c r="B539" s="10">
        <v>0</v>
      </c>
      <c r="C539" s="3">
        <v>81.096354000000005</v>
      </c>
      <c r="D539" s="3">
        <v>0.225268</v>
      </c>
      <c r="E539" s="5">
        <v>1</v>
      </c>
      <c r="F539" s="3">
        <v>0.66438299999999995</v>
      </c>
      <c r="G539" s="3">
        <v>0.11580799999999999</v>
      </c>
      <c r="H539" s="5">
        <v>0</v>
      </c>
      <c r="I539" s="3">
        <v>906.01419299999998</v>
      </c>
      <c r="J539" s="3">
        <v>0.49230099999999999</v>
      </c>
      <c r="K539" s="5">
        <v>0</v>
      </c>
      <c r="L539" s="5">
        <v>0</v>
      </c>
      <c r="M539" s="3">
        <v>1</v>
      </c>
      <c r="O539" s="3">
        <f t="shared" ref="O539:O544" si="24">180-C539</f>
        <v>98.903645999999995</v>
      </c>
      <c r="P539" s="3"/>
      <c r="R539" s="3">
        <f t="shared" si="22"/>
        <v>0.66438299999999995</v>
      </c>
      <c r="S539" s="3">
        <f t="shared" si="23"/>
        <v>0.11580799999999999</v>
      </c>
      <c r="U539" s="3">
        <f>W539-I539</f>
        <v>78.572757000000024</v>
      </c>
      <c r="W539" s="2">
        <v>984.58695</v>
      </c>
    </row>
    <row r="540" spans="1:23" x14ac:dyDescent="0.25">
      <c r="A540" s="27" t="s">
        <v>21</v>
      </c>
      <c r="B540" s="9">
        <v>1</v>
      </c>
      <c r="C540">
        <v>101.470342</v>
      </c>
      <c r="D540">
        <v>0.281862</v>
      </c>
      <c r="E540" s="5">
        <v>1</v>
      </c>
      <c r="F540">
        <v>3.8895719999999998</v>
      </c>
      <c r="G540">
        <v>-1.042279</v>
      </c>
      <c r="H540" s="5">
        <v>2</v>
      </c>
      <c r="I540">
        <v>857.44229900000005</v>
      </c>
      <c r="J540">
        <v>0.32123400000000002</v>
      </c>
      <c r="K540" s="5">
        <v>1</v>
      </c>
      <c r="L540" s="5">
        <v>0</v>
      </c>
      <c r="M540" s="5">
        <v>1</v>
      </c>
      <c r="O540">
        <f t="shared" si="24"/>
        <v>78.529657999999998</v>
      </c>
      <c r="R540">
        <f t="shared" si="22"/>
        <v>3.8895719999999998</v>
      </c>
      <c r="S540">
        <f t="shared" si="23"/>
        <v>1.042279</v>
      </c>
      <c r="U540">
        <f>I539-I540</f>
        <v>48.571893999999929</v>
      </c>
      <c r="W540" s="56" t="s">
        <v>54</v>
      </c>
    </row>
    <row r="541" spans="1:23" ht="14.4" thickBot="1" x14ac:dyDescent="0.3">
      <c r="A541" s="27" t="s">
        <v>21</v>
      </c>
      <c r="B541" s="9">
        <v>1</v>
      </c>
      <c r="C541">
        <v>177.57391000000001</v>
      </c>
      <c r="D541">
        <v>0.49326100000000001</v>
      </c>
      <c r="E541" s="5">
        <v>0</v>
      </c>
      <c r="F541">
        <v>-1.7617069999999999</v>
      </c>
      <c r="G541">
        <v>0.47208</v>
      </c>
      <c r="H541" s="5">
        <v>0</v>
      </c>
      <c r="I541">
        <v>845.83023800000001</v>
      </c>
      <c r="J541">
        <v>0.316884</v>
      </c>
      <c r="K541" s="5">
        <v>0</v>
      </c>
      <c r="L541" s="5">
        <v>0</v>
      </c>
      <c r="M541" s="5">
        <v>0</v>
      </c>
      <c r="O541">
        <f t="shared" si="24"/>
        <v>2.4260899999999879</v>
      </c>
      <c r="R541">
        <f t="shared" si="22"/>
        <v>1.7617069999999999</v>
      </c>
      <c r="S541">
        <f t="shared" si="23"/>
        <v>0.47208</v>
      </c>
      <c r="U541">
        <f>I539-I541</f>
        <v>60.183954999999969</v>
      </c>
      <c r="W541" s="2">
        <v>1417.1423070000001</v>
      </c>
    </row>
    <row r="542" spans="1:23" x14ac:dyDescent="0.25">
      <c r="A542" s="28" t="s">
        <v>21</v>
      </c>
      <c r="B542" s="10">
        <v>1</v>
      </c>
      <c r="C542" s="3">
        <v>78.530996999999999</v>
      </c>
      <c r="D542" s="3">
        <v>0.218142</v>
      </c>
      <c r="E542" s="5">
        <v>2</v>
      </c>
      <c r="F542" s="3">
        <v>-5.8596589999999997</v>
      </c>
      <c r="G542" s="3">
        <v>1.5701989999999999</v>
      </c>
      <c r="H542" s="5">
        <v>1</v>
      </c>
      <c r="I542" s="3">
        <v>965.93768599999999</v>
      </c>
      <c r="J542" s="3">
        <v>0.36188100000000001</v>
      </c>
      <c r="K542" s="5">
        <v>2</v>
      </c>
      <c r="L542" s="5">
        <v>0</v>
      </c>
      <c r="M542" s="3">
        <v>0</v>
      </c>
      <c r="O542" s="3">
        <f t="shared" si="24"/>
        <v>101.469003</v>
      </c>
      <c r="P542" s="3"/>
      <c r="R542" s="3">
        <f t="shared" si="22"/>
        <v>5.8596589999999997</v>
      </c>
      <c r="S542" s="3">
        <f t="shared" si="23"/>
        <v>1.5701989999999999</v>
      </c>
      <c r="U542" s="3">
        <f>I539-I542</f>
        <v>-59.923493000000008</v>
      </c>
      <c r="W542" t="s">
        <v>56</v>
      </c>
    </row>
    <row r="543" spans="1:23" ht="14.4" thickBot="1" x14ac:dyDescent="0.3">
      <c r="A543" s="27" t="s">
        <v>21</v>
      </c>
      <c r="B543" s="9">
        <v>2</v>
      </c>
      <c r="C543">
        <v>95.385687000000004</v>
      </c>
      <c r="D543">
        <v>0.26495999999999997</v>
      </c>
      <c r="E543" s="5">
        <v>1</v>
      </c>
      <c r="F543">
        <v>-1.7132400000000001</v>
      </c>
      <c r="G543">
        <v>-0.38154700000000003</v>
      </c>
      <c r="H543" s="5">
        <v>0</v>
      </c>
      <c r="I543">
        <v>837.13282900000002</v>
      </c>
      <c r="J543">
        <v>0.32916200000000001</v>
      </c>
      <c r="K543" s="5">
        <v>1</v>
      </c>
      <c r="L543" s="5">
        <v>0</v>
      </c>
      <c r="M543" s="5">
        <v>0</v>
      </c>
      <c r="O543" s="5">
        <f t="shared" si="24"/>
        <v>84.614312999999996</v>
      </c>
      <c r="R543">
        <f t="shared" si="22"/>
        <v>1.7132400000000001</v>
      </c>
      <c r="S543">
        <f t="shared" si="23"/>
        <v>0.38154700000000003</v>
      </c>
      <c r="U543">
        <f>I540-I543</f>
        <v>20.309470000000033</v>
      </c>
      <c r="W543" s="2"/>
    </row>
    <row r="544" spans="1:23" x14ac:dyDescent="0.25">
      <c r="A544" s="27" t="s">
        <v>21</v>
      </c>
      <c r="B544" s="9">
        <v>2</v>
      </c>
      <c r="C544">
        <v>178.83574300000001</v>
      </c>
      <c r="D544">
        <v>0.49676599999999999</v>
      </c>
      <c r="E544" s="5">
        <v>0</v>
      </c>
      <c r="F544">
        <v>5.0538290000000003</v>
      </c>
      <c r="G544">
        <v>1.125513</v>
      </c>
      <c r="H544" s="5">
        <v>2</v>
      </c>
      <c r="I544">
        <v>801.05823299999997</v>
      </c>
      <c r="J544">
        <v>0.31497799999999998</v>
      </c>
      <c r="K544" s="5">
        <v>0</v>
      </c>
      <c r="L544" s="5">
        <v>0</v>
      </c>
      <c r="M544" s="5">
        <v>1</v>
      </c>
      <c r="O544">
        <f t="shared" si="24"/>
        <v>1.1642569999999921</v>
      </c>
      <c r="R544">
        <f t="shared" si="22"/>
        <v>5.0538290000000003</v>
      </c>
      <c r="S544">
        <f t="shared" si="23"/>
        <v>1.125513</v>
      </c>
      <c r="U544">
        <f>I540-I544</f>
        <v>56.384066000000075</v>
      </c>
      <c r="W544" t="s">
        <v>57</v>
      </c>
    </row>
    <row r="545" spans="1:23" ht="14.4" thickBot="1" x14ac:dyDescent="0.3">
      <c r="A545" s="28" t="s">
        <v>21</v>
      </c>
      <c r="B545" s="10">
        <v>2</v>
      </c>
      <c r="C545" s="3">
        <v>95.425432999999998</v>
      </c>
      <c r="D545" s="3">
        <v>0.265071</v>
      </c>
      <c r="E545" s="5">
        <v>2</v>
      </c>
      <c r="F545" s="3">
        <v>1.149656</v>
      </c>
      <c r="G545" s="3">
        <v>0.25603399999999998</v>
      </c>
      <c r="H545" s="5">
        <v>1</v>
      </c>
      <c r="I545" s="3">
        <v>905.02998600000001</v>
      </c>
      <c r="J545" s="3">
        <v>0.35586000000000001</v>
      </c>
      <c r="K545" s="5">
        <v>2</v>
      </c>
      <c r="L545" s="5">
        <v>0</v>
      </c>
      <c r="M545" s="6">
        <v>0</v>
      </c>
      <c r="O545" s="3">
        <f>C545</f>
        <v>95.425432999999998</v>
      </c>
      <c r="P545" s="3"/>
      <c r="R545" s="3">
        <f t="shared" si="22"/>
        <v>1.149656</v>
      </c>
      <c r="S545" s="3">
        <f t="shared" si="23"/>
        <v>0.25603399999999998</v>
      </c>
      <c r="U545" s="3">
        <f>I540-I545</f>
        <v>-47.58768699999996</v>
      </c>
      <c r="W545" s="2">
        <f>SUM(F539,F540,F544,F546,F548,F551,F553,F555,F558,F559,F563,F564,F566,F568,F571,F572,F576,F578,F580,F583)</f>
        <v>45.436675000000001</v>
      </c>
    </row>
    <row r="546" spans="1:23" x14ac:dyDescent="0.25">
      <c r="A546" s="27" t="s">
        <v>21</v>
      </c>
      <c r="B546" s="9">
        <v>3</v>
      </c>
      <c r="C546">
        <v>83.371604000000005</v>
      </c>
      <c r="D546">
        <v>0.23158799999999999</v>
      </c>
      <c r="E546" s="5">
        <v>0</v>
      </c>
      <c r="F546">
        <v>-1.625888</v>
      </c>
      <c r="G546">
        <v>1.5308079999999999</v>
      </c>
      <c r="H546" s="5">
        <v>0</v>
      </c>
      <c r="I546">
        <v>752.76597300000003</v>
      </c>
      <c r="J546">
        <v>0.47401799999999999</v>
      </c>
      <c r="K546" s="5">
        <v>0</v>
      </c>
      <c r="L546" s="5">
        <v>0</v>
      </c>
      <c r="M546" s="5">
        <v>1</v>
      </c>
      <c r="O546" s="5">
        <f>C546</f>
        <v>83.371604000000005</v>
      </c>
      <c r="R546">
        <f t="shared" si="22"/>
        <v>1.625888</v>
      </c>
      <c r="S546">
        <f t="shared" si="23"/>
        <v>1.5308079999999999</v>
      </c>
      <c r="U546">
        <f>I544-I546</f>
        <v>48.292259999999942</v>
      </c>
      <c r="W546" t="s">
        <v>64</v>
      </c>
    </row>
    <row r="547" spans="1:23" ht="14.4" thickBot="1" x14ac:dyDescent="0.3">
      <c r="A547" s="28" t="s">
        <v>21</v>
      </c>
      <c r="B547" s="10">
        <v>3</v>
      </c>
      <c r="C547" s="3">
        <v>83.275009999999995</v>
      </c>
      <c r="D547" s="3">
        <v>0.231319</v>
      </c>
      <c r="E547" s="5">
        <v>1</v>
      </c>
      <c r="F547" s="3">
        <v>0.56377699999999997</v>
      </c>
      <c r="G547" s="3">
        <v>-0.53080799999999995</v>
      </c>
      <c r="H547" s="5">
        <v>1</v>
      </c>
      <c r="I547" s="3">
        <v>835.28867300000002</v>
      </c>
      <c r="J547" s="3">
        <v>0.52598199999999995</v>
      </c>
      <c r="K547" s="5">
        <v>1</v>
      </c>
      <c r="L547" s="5">
        <v>0</v>
      </c>
      <c r="M547" s="6">
        <v>0</v>
      </c>
      <c r="O547" s="3">
        <f>180-C547</f>
        <v>96.724990000000005</v>
      </c>
      <c r="P547" s="3"/>
      <c r="R547" s="3">
        <f t="shared" si="22"/>
        <v>0.56377699999999997</v>
      </c>
      <c r="S547" s="3">
        <f t="shared" si="23"/>
        <v>0.53080799999999995</v>
      </c>
      <c r="U547" s="3">
        <f>I544-I547</f>
        <v>-34.230440000000044</v>
      </c>
      <c r="W547" s="2">
        <f>SUM(R539,R540,R544,R546,R548,R551,R553,R555,R558,R559,R563,R564,R566,R568,R571,R572,R576,R578,R580,R583)</f>
        <v>67.116252999999986</v>
      </c>
    </row>
    <row r="548" spans="1:23" x14ac:dyDescent="0.25">
      <c r="A548" s="27" t="s">
        <v>21</v>
      </c>
      <c r="B548" s="9">
        <v>4</v>
      </c>
      <c r="C548">
        <v>0.68834200000000001</v>
      </c>
      <c r="D548">
        <v>1.9120000000000001E-3</v>
      </c>
      <c r="E548" s="5">
        <v>0</v>
      </c>
      <c r="F548">
        <v>6.4610810000000001</v>
      </c>
      <c r="G548">
        <v>0.51990499999999995</v>
      </c>
      <c r="H548" s="5">
        <v>1</v>
      </c>
      <c r="I548">
        <v>752.76597300000003</v>
      </c>
      <c r="J548">
        <v>0.51164699999999996</v>
      </c>
      <c r="K548" s="5">
        <v>1</v>
      </c>
      <c r="L548" s="5">
        <v>0</v>
      </c>
      <c r="M548" s="5">
        <v>1</v>
      </c>
      <c r="O548">
        <f>C548</f>
        <v>0.68834200000000001</v>
      </c>
      <c r="R548">
        <f t="shared" si="22"/>
        <v>6.4610810000000001</v>
      </c>
      <c r="S548">
        <f t="shared" si="23"/>
        <v>0.51990499999999995</v>
      </c>
      <c r="U548">
        <f>I546-I548</f>
        <v>0</v>
      </c>
      <c r="W548" t="s">
        <v>60</v>
      </c>
    </row>
    <row r="549" spans="1:23" ht="14.4" thickBot="1" x14ac:dyDescent="0.3">
      <c r="A549" s="28" t="s">
        <v>21</v>
      </c>
      <c r="B549" s="10">
        <v>4</v>
      </c>
      <c r="C549" s="3">
        <v>82.699274000000003</v>
      </c>
      <c r="D549" s="3">
        <v>0.22972000000000001</v>
      </c>
      <c r="E549" s="5">
        <v>1</v>
      </c>
      <c r="F549" s="3">
        <v>5.9663500000000003</v>
      </c>
      <c r="G549" s="3">
        <v>0.48009499999999999</v>
      </c>
      <c r="H549" s="5">
        <v>0</v>
      </c>
      <c r="I549" s="3">
        <v>718.49385299999994</v>
      </c>
      <c r="J549" s="3">
        <v>0.48835299999999998</v>
      </c>
      <c r="K549" s="5">
        <v>0</v>
      </c>
      <c r="L549" s="5">
        <v>0</v>
      </c>
      <c r="M549" s="3">
        <v>0</v>
      </c>
      <c r="O549" s="3">
        <f>180-C549</f>
        <v>97.300725999999997</v>
      </c>
      <c r="P549" s="3"/>
      <c r="R549" s="3">
        <f t="shared" si="22"/>
        <v>5.9663500000000003</v>
      </c>
      <c r="S549" s="3">
        <f t="shared" si="23"/>
        <v>0.48009499999999999</v>
      </c>
      <c r="U549" s="3">
        <f>I546-I549</f>
        <v>34.272120000000086</v>
      </c>
      <c r="W549" s="64">
        <f>AVERAGE(O539,O540,O544,O546,O548,O551,O553,O555,O558,O559,O563,O564,O566,O568,O571,O572,O576,O578,O580,O583)</f>
        <v>28.682910200000002</v>
      </c>
    </row>
    <row r="550" spans="1:23" x14ac:dyDescent="0.25">
      <c r="A550" s="27" t="s">
        <v>21</v>
      </c>
      <c r="B550" s="9">
        <v>5</v>
      </c>
      <c r="C550">
        <v>92.849343000000005</v>
      </c>
      <c r="D550">
        <v>0.25791500000000001</v>
      </c>
      <c r="E550" s="5">
        <v>1</v>
      </c>
      <c r="F550">
        <v>-7.1168319999999996</v>
      </c>
      <c r="G550">
        <v>1.030292</v>
      </c>
      <c r="H550" s="5">
        <v>1</v>
      </c>
      <c r="I550">
        <v>713.58841800000005</v>
      </c>
      <c r="J550">
        <v>0.51950700000000005</v>
      </c>
      <c r="K550" s="5">
        <v>1</v>
      </c>
      <c r="L550" s="5">
        <v>1</v>
      </c>
      <c r="M550" s="5">
        <v>0</v>
      </c>
      <c r="O550">
        <f>C550</f>
        <v>92.849343000000005</v>
      </c>
      <c r="R550">
        <f t="shared" si="22"/>
        <v>7.1168319999999996</v>
      </c>
      <c r="S550">
        <f t="shared" si="23"/>
        <v>1.030292</v>
      </c>
      <c r="U550">
        <f>I548-I550</f>
        <v>39.177554999999984</v>
      </c>
      <c r="W550" t="s">
        <v>59</v>
      </c>
    </row>
    <row r="551" spans="1:23" ht="14.4" thickBot="1" x14ac:dyDescent="0.3">
      <c r="A551" s="28" t="s">
        <v>21</v>
      </c>
      <c r="B551" s="10">
        <v>5</v>
      </c>
      <c r="C551" s="3">
        <v>1.1467890000000001</v>
      </c>
      <c r="D551" s="3">
        <v>3.186E-3</v>
      </c>
      <c r="E551" s="5">
        <v>0</v>
      </c>
      <c r="F551" s="3">
        <v>0.20924300000000001</v>
      </c>
      <c r="G551" s="3">
        <v>-3.0291999999999999E-2</v>
      </c>
      <c r="H551" s="5">
        <v>0</v>
      </c>
      <c r="I551" s="3">
        <v>660.00020500000005</v>
      </c>
      <c r="J551" s="3">
        <v>0.480493</v>
      </c>
      <c r="K551" s="5">
        <v>0</v>
      </c>
      <c r="L551" s="5">
        <v>0</v>
      </c>
      <c r="M551" s="3">
        <v>1</v>
      </c>
      <c r="O551" s="3">
        <f>C551</f>
        <v>1.1467890000000001</v>
      </c>
      <c r="P551" s="3"/>
      <c r="R551" s="3">
        <f t="shared" si="22"/>
        <v>0.20924300000000001</v>
      </c>
      <c r="S551" s="3">
        <f t="shared" si="23"/>
        <v>3.0291999999999999E-2</v>
      </c>
      <c r="U551" s="3">
        <f>I548-I551</f>
        <v>92.76576799999998</v>
      </c>
      <c r="W551" s="2">
        <f>AVERAGE(F539,F540,F544,F546,F548,F551,F553,F555,F558,F559,F563,F564,F566,F568,F571,F572,F576,F578,F580,F583)</f>
        <v>2.2718337499999999</v>
      </c>
    </row>
    <row r="552" spans="1:23" x14ac:dyDescent="0.25">
      <c r="A552" s="27" t="s">
        <v>21</v>
      </c>
      <c r="B552" s="9">
        <v>6</v>
      </c>
      <c r="C552">
        <v>88.500522000000004</v>
      </c>
      <c r="D552">
        <v>0.245835</v>
      </c>
      <c r="E552" s="5">
        <v>1</v>
      </c>
      <c r="F552">
        <v>-4.4671589999999997</v>
      </c>
      <c r="G552">
        <v>0.76454699999999998</v>
      </c>
      <c r="H552" s="5">
        <v>1</v>
      </c>
      <c r="I552">
        <v>660.00020500000005</v>
      </c>
      <c r="J552">
        <v>0.50303900000000001</v>
      </c>
      <c r="K552" s="5">
        <v>1</v>
      </c>
      <c r="L552" s="5">
        <v>1</v>
      </c>
      <c r="M552" s="5">
        <v>0</v>
      </c>
      <c r="O552">
        <f>180-C552</f>
        <v>91.499477999999996</v>
      </c>
      <c r="R552">
        <f t="shared" si="22"/>
        <v>4.4671589999999997</v>
      </c>
      <c r="S552">
        <f t="shared" si="23"/>
        <v>0.76454699999999998</v>
      </c>
      <c r="U552">
        <f>I551-I552</f>
        <v>0</v>
      </c>
      <c r="W552" t="s">
        <v>65</v>
      </c>
    </row>
    <row r="553" spans="1:23" ht="14.4" thickBot="1" x14ac:dyDescent="0.3">
      <c r="A553" s="28" t="s">
        <v>21</v>
      </c>
      <c r="B553" s="10">
        <v>6</v>
      </c>
      <c r="C553" s="3">
        <v>16.056563000000001</v>
      </c>
      <c r="D553" s="3">
        <v>4.4602000000000003E-2</v>
      </c>
      <c r="E553" s="5">
        <v>0</v>
      </c>
      <c r="F553" s="3">
        <v>-1.3757280000000001</v>
      </c>
      <c r="G553" s="3">
        <v>0.235453</v>
      </c>
      <c r="H553" s="5">
        <v>0</v>
      </c>
      <c r="I553" s="3">
        <v>652.02562599999999</v>
      </c>
      <c r="J553" s="3">
        <v>0.49696099999999999</v>
      </c>
      <c r="K553" s="5">
        <v>0</v>
      </c>
      <c r="L553" s="5">
        <v>0</v>
      </c>
      <c r="M553" s="3">
        <v>1</v>
      </c>
      <c r="O553" s="3">
        <f>C553</f>
        <v>16.056563000000001</v>
      </c>
      <c r="P553" s="3"/>
      <c r="R553" s="3">
        <f t="shared" si="22"/>
        <v>1.3757280000000001</v>
      </c>
      <c r="S553" s="3">
        <f t="shared" si="23"/>
        <v>0.235453</v>
      </c>
      <c r="U553" s="3">
        <f>I551-I553</f>
        <v>7.9745790000000625</v>
      </c>
      <c r="W553" s="2">
        <f>AVERAGE(R539,R540,R544,R546,R548,R551,R553,R555,R558,R559,R563,R564,R566,R568,R571,R572,R576,R578,R580,R583)</f>
        <v>3.3558126499999994</v>
      </c>
    </row>
    <row r="554" spans="1:23" x14ac:dyDescent="0.25">
      <c r="A554" s="27" t="s">
        <v>21</v>
      </c>
      <c r="B554" s="9">
        <v>7</v>
      </c>
      <c r="C554">
        <v>85.735810999999998</v>
      </c>
      <c r="D554">
        <v>0.23815500000000001</v>
      </c>
      <c r="E554" s="5">
        <v>1</v>
      </c>
      <c r="F554">
        <v>-7.2590589999999997</v>
      </c>
      <c r="G554">
        <v>0.95208000000000004</v>
      </c>
      <c r="H554" s="5">
        <v>1</v>
      </c>
      <c r="I554">
        <v>690.63081199999999</v>
      </c>
      <c r="J554">
        <v>0.53235900000000003</v>
      </c>
      <c r="K554" s="5">
        <v>1</v>
      </c>
      <c r="L554" s="5">
        <v>1</v>
      </c>
      <c r="M554" s="5">
        <v>0</v>
      </c>
      <c r="O554">
        <f>C554</f>
        <v>85.735810999999998</v>
      </c>
      <c r="R554">
        <f t="shared" si="22"/>
        <v>7.2590589999999997</v>
      </c>
      <c r="S554">
        <f t="shared" si="23"/>
        <v>0.95208000000000004</v>
      </c>
      <c r="U554">
        <f>I553-I554</f>
        <v>-38.605186000000003</v>
      </c>
      <c r="W554" t="s">
        <v>61</v>
      </c>
    </row>
    <row r="555" spans="1:23" ht="14.4" thickBot="1" x14ac:dyDescent="0.3">
      <c r="A555" s="28" t="s">
        <v>21</v>
      </c>
      <c r="B555" s="10">
        <v>7</v>
      </c>
      <c r="C555" s="3">
        <v>178.98963599999999</v>
      </c>
      <c r="D555" s="3">
        <v>0.497193</v>
      </c>
      <c r="E555" s="5">
        <v>0</v>
      </c>
      <c r="F555" s="3">
        <v>-0.36536299999999999</v>
      </c>
      <c r="G555" s="3">
        <v>4.7919999999999997E-2</v>
      </c>
      <c r="H555" s="5">
        <v>0</v>
      </c>
      <c r="I555" s="3">
        <v>606.67149199999994</v>
      </c>
      <c r="J555" s="3">
        <v>0.46764099999999997</v>
      </c>
      <c r="K555" s="5">
        <v>0</v>
      </c>
      <c r="L555" s="5">
        <v>0</v>
      </c>
      <c r="M555" s="3">
        <v>1</v>
      </c>
      <c r="O555" s="3">
        <f>180-C555</f>
        <v>1.0103640000000098</v>
      </c>
      <c r="P555" s="3"/>
      <c r="R555" s="3">
        <f t="shared" si="22"/>
        <v>0.36536299999999999</v>
      </c>
      <c r="S555" s="3">
        <f t="shared" si="23"/>
        <v>4.7919999999999997E-2</v>
      </c>
      <c r="U555" s="3">
        <f>I553-I555</f>
        <v>45.354134000000045</v>
      </c>
      <c r="W555" s="2"/>
    </row>
    <row r="556" spans="1:23" x14ac:dyDescent="0.25">
      <c r="A556" s="27" t="s">
        <v>21</v>
      </c>
      <c r="B556" s="9">
        <v>8</v>
      </c>
      <c r="C556">
        <v>4.9341249999999999</v>
      </c>
      <c r="D556">
        <v>1.3705999999999999E-2</v>
      </c>
      <c r="E556" s="5">
        <v>0</v>
      </c>
      <c r="F556">
        <v>0.96633899999999995</v>
      </c>
      <c r="G556">
        <v>0.34770000000000001</v>
      </c>
      <c r="H556" s="5">
        <v>0</v>
      </c>
      <c r="I556">
        <v>588.80028300000004</v>
      </c>
      <c r="J556">
        <v>0.32508599999999999</v>
      </c>
      <c r="K556" s="5">
        <v>1</v>
      </c>
      <c r="L556" s="5">
        <v>0</v>
      </c>
      <c r="M556" s="5">
        <v>0</v>
      </c>
      <c r="O556">
        <f>C556</f>
        <v>4.9341249999999999</v>
      </c>
      <c r="R556">
        <f t="shared" si="22"/>
        <v>0.96633899999999995</v>
      </c>
      <c r="S556">
        <f t="shared" si="23"/>
        <v>0.34770000000000001</v>
      </c>
      <c r="U556">
        <f>I555-I556</f>
        <v>17.871208999999908</v>
      </c>
      <c r="W556" t="s">
        <v>58</v>
      </c>
    </row>
    <row r="557" spans="1:23" ht="14.4" thickBot="1" x14ac:dyDescent="0.3">
      <c r="A557" s="27" t="s">
        <v>21</v>
      </c>
      <c r="B557" s="9">
        <v>8</v>
      </c>
      <c r="C557">
        <v>114.344725</v>
      </c>
      <c r="D557">
        <v>0.31762400000000002</v>
      </c>
      <c r="E557" s="5">
        <v>1</v>
      </c>
      <c r="F557">
        <v>-3.8240249999999998</v>
      </c>
      <c r="G557">
        <v>-1.3759300000000001</v>
      </c>
      <c r="H557" s="5">
        <v>1</v>
      </c>
      <c r="I557">
        <v>671.69616599999995</v>
      </c>
      <c r="J557">
        <v>0.37085400000000002</v>
      </c>
      <c r="K557" s="5">
        <v>2</v>
      </c>
      <c r="L557" s="5">
        <v>0</v>
      </c>
      <c r="M557" s="5">
        <v>0</v>
      </c>
      <c r="O557">
        <f>180-C557</f>
        <v>65.655275000000003</v>
      </c>
      <c r="R557">
        <f t="shared" si="22"/>
        <v>3.8240249999999998</v>
      </c>
      <c r="S557">
        <f t="shared" si="23"/>
        <v>1.3759300000000001</v>
      </c>
      <c r="U557">
        <f>I555-I557</f>
        <v>-65.024674000000005</v>
      </c>
      <c r="W557" s="2"/>
    </row>
    <row r="558" spans="1:23" x14ac:dyDescent="0.25">
      <c r="A558" s="28" t="s">
        <v>21</v>
      </c>
      <c r="B558" s="10">
        <v>8</v>
      </c>
      <c r="C558" s="3">
        <v>114.289658</v>
      </c>
      <c r="D558" s="3">
        <v>0.317471</v>
      </c>
      <c r="E558" s="5">
        <v>2</v>
      </c>
      <c r="F558" s="3">
        <v>5.6369150000000001</v>
      </c>
      <c r="G558" s="3">
        <v>2.0282300000000002</v>
      </c>
      <c r="H558" s="5">
        <v>2</v>
      </c>
      <c r="I558" s="3">
        <v>550.71845299999995</v>
      </c>
      <c r="J558" s="3">
        <v>0.30406</v>
      </c>
      <c r="K558" s="5">
        <v>0</v>
      </c>
      <c r="L558" s="5">
        <v>0</v>
      </c>
      <c r="M558" s="3">
        <v>1</v>
      </c>
      <c r="O558" s="3">
        <f>C558</f>
        <v>114.289658</v>
      </c>
      <c r="P558" s="3"/>
      <c r="R558" s="3">
        <f t="shared" si="22"/>
        <v>5.6369150000000001</v>
      </c>
      <c r="S558" s="3">
        <f t="shared" si="23"/>
        <v>2.0282300000000002</v>
      </c>
      <c r="U558" s="3">
        <f>I555-I558</f>
        <v>55.95303899999999</v>
      </c>
      <c r="W558" t="s">
        <v>68</v>
      </c>
    </row>
    <row r="559" spans="1:23" ht="14.4" thickBot="1" x14ac:dyDescent="0.3">
      <c r="A559" s="27" t="s">
        <v>21</v>
      </c>
      <c r="B559" s="9">
        <v>9</v>
      </c>
      <c r="C559">
        <v>179.83957599999999</v>
      </c>
      <c r="D559">
        <v>0.499554</v>
      </c>
      <c r="E559" s="5">
        <v>0</v>
      </c>
      <c r="F559">
        <v>5.7973379999999999</v>
      </c>
      <c r="G559">
        <v>0.66417199999999998</v>
      </c>
      <c r="H559" s="5">
        <v>2</v>
      </c>
      <c r="I559">
        <v>498.57606900000002</v>
      </c>
      <c r="J559">
        <v>0.298315</v>
      </c>
      <c r="K559" s="5">
        <v>0</v>
      </c>
      <c r="L559" s="5">
        <v>0</v>
      </c>
      <c r="M559" s="5">
        <v>1</v>
      </c>
      <c r="O559">
        <f>180-C559</f>
        <v>0.16042400000000612</v>
      </c>
      <c r="R559">
        <f t="shared" si="22"/>
        <v>5.7973379999999999</v>
      </c>
      <c r="S559">
        <f t="shared" si="23"/>
        <v>0.66417199999999998</v>
      </c>
      <c r="U559">
        <f>I558-I559</f>
        <v>52.142383999999936</v>
      </c>
      <c r="W559" s="2">
        <v>20</v>
      </c>
    </row>
    <row r="560" spans="1:23" x14ac:dyDescent="0.25">
      <c r="A560" s="27" t="s">
        <v>21</v>
      </c>
      <c r="B560" s="9">
        <v>9</v>
      </c>
      <c r="C560">
        <v>71.365228999999999</v>
      </c>
      <c r="D560">
        <v>0.198237</v>
      </c>
      <c r="E560" s="5">
        <v>1</v>
      </c>
      <c r="F560">
        <v>0.130994</v>
      </c>
      <c r="G560">
        <v>1.5007E-2</v>
      </c>
      <c r="H560" s="5">
        <v>0</v>
      </c>
      <c r="I560">
        <v>622.01019399999996</v>
      </c>
      <c r="J560">
        <v>0.37217</v>
      </c>
      <c r="K560" s="5">
        <v>2</v>
      </c>
      <c r="L560" s="5">
        <v>0</v>
      </c>
      <c r="M560" s="5">
        <v>0</v>
      </c>
      <c r="O560">
        <f>C560</f>
        <v>71.365228999999999</v>
      </c>
      <c r="R560">
        <f t="shared" si="22"/>
        <v>0.130994</v>
      </c>
      <c r="S560">
        <f t="shared" si="23"/>
        <v>1.5007E-2</v>
      </c>
      <c r="U560">
        <f>I558-I560</f>
        <v>-71.291741000000002</v>
      </c>
      <c r="W560" t="s">
        <v>69</v>
      </c>
    </row>
    <row r="561" spans="1:23" ht="14.4" thickBot="1" x14ac:dyDescent="0.3">
      <c r="A561" s="28" t="s">
        <v>21</v>
      </c>
      <c r="B561" s="10">
        <v>9</v>
      </c>
      <c r="C561" s="3">
        <v>83.069496000000001</v>
      </c>
      <c r="D561" s="3">
        <v>0.23074900000000001</v>
      </c>
      <c r="E561" s="5">
        <v>2</v>
      </c>
      <c r="F561" s="3">
        <v>2.8003330000000002</v>
      </c>
      <c r="G561" s="3">
        <v>0.32081999999999999</v>
      </c>
      <c r="H561" s="5">
        <v>1</v>
      </c>
      <c r="I561" s="3">
        <v>550.71845299999995</v>
      </c>
      <c r="J561" s="3">
        <v>0.32951399999999997</v>
      </c>
      <c r="K561" s="5">
        <v>1</v>
      </c>
      <c r="L561" s="5">
        <v>0</v>
      </c>
      <c r="M561" s="3">
        <v>0</v>
      </c>
      <c r="O561" s="3">
        <f>C561</f>
        <v>83.069496000000001</v>
      </c>
      <c r="P561" s="3"/>
      <c r="R561" s="3">
        <f t="shared" si="22"/>
        <v>2.8003330000000002</v>
      </c>
      <c r="S561" s="3">
        <f t="shared" si="23"/>
        <v>0.32081999999999999</v>
      </c>
      <c r="U561" s="3">
        <f>I558-I561</f>
        <v>0</v>
      </c>
      <c r="W561" s="2">
        <v>4</v>
      </c>
    </row>
    <row r="562" spans="1:23" x14ac:dyDescent="0.25">
      <c r="A562" s="27" t="s">
        <v>21</v>
      </c>
      <c r="B562" s="9">
        <v>10</v>
      </c>
      <c r="C562">
        <v>74.787229999999994</v>
      </c>
      <c r="D562">
        <v>0.20774200000000001</v>
      </c>
      <c r="E562" s="5">
        <v>1</v>
      </c>
      <c r="F562">
        <v>0.238537</v>
      </c>
      <c r="G562">
        <v>5.9115000000000001E-2</v>
      </c>
      <c r="H562" s="5">
        <v>0</v>
      </c>
      <c r="I562">
        <v>580.31446700000004</v>
      </c>
      <c r="J562">
        <v>0.54086699999999999</v>
      </c>
      <c r="K562" s="5">
        <v>1</v>
      </c>
      <c r="L562" s="5">
        <v>0</v>
      </c>
      <c r="M562" s="5">
        <v>0</v>
      </c>
      <c r="O562">
        <f>C562</f>
        <v>74.787229999999994</v>
      </c>
      <c r="R562">
        <f t="shared" si="22"/>
        <v>0.238537</v>
      </c>
      <c r="S562">
        <f t="shared" si="23"/>
        <v>5.9115000000000001E-2</v>
      </c>
      <c r="U562">
        <f>I559-I562</f>
        <v>-81.738398000000018</v>
      </c>
      <c r="W562" t="s">
        <v>73</v>
      </c>
    </row>
    <row r="563" spans="1:23" ht="14.4" thickBot="1" x14ac:dyDescent="0.3">
      <c r="A563" s="28" t="s">
        <v>21</v>
      </c>
      <c r="B563" s="10">
        <v>10</v>
      </c>
      <c r="C563" s="3">
        <v>177.999257</v>
      </c>
      <c r="D563" s="3">
        <v>0.49444199999999999</v>
      </c>
      <c r="E563" s="5">
        <v>0</v>
      </c>
      <c r="F563" s="3">
        <v>3.7965960000000001</v>
      </c>
      <c r="G563" s="3">
        <v>0.94088499999999997</v>
      </c>
      <c r="H563" s="5">
        <v>1</v>
      </c>
      <c r="I563" s="3">
        <v>492.61931700000002</v>
      </c>
      <c r="J563" s="3">
        <v>0.45913300000000001</v>
      </c>
      <c r="K563" s="5">
        <v>0</v>
      </c>
      <c r="L563" s="5">
        <v>0</v>
      </c>
      <c r="M563" s="3">
        <v>1</v>
      </c>
      <c r="O563" s="3">
        <f>180-C563</f>
        <v>2.0007429999999999</v>
      </c>
      <c r="P563" s="3"/>
      <c r="R563" s="3">
        <f t="shared" si="22"/>
        <v>3.7965960000000001</v>
      </c>
      <c r="S563" s="3">
        <f t="shared" si="23"/>
        <v>0.94088499999999997</v>
      </c>
      <c r="U563" s="3">
        <f>I559-I563</f>
        <v>5.9567519999999945</v>
      </c>
      <c r="W563" s="2">
        <v>5</v>
      </c>
    </row>
    <row r="564" spans="1:23" x14ac:dyDescent="0.25">
      <c r="A564" s="27" t="s">
        <v>21</v>
      </c>
      <c r="B564" s="9">
        <v>11</v>
      </c>
      <c r="C564">
        <v>179.99999600000001</v>
      </c>
      <c r="D564">
        <v>0.5</v>
      </c>
      <c r="E564" s="5">
        <v>0</v>
      </c>
      <c r="F564">
        <v>3.7965949999999999</v>
      </c>
      <c r="G564">
        <v>1.2896639999999999</v>
      </c>
      <c r="H564" s="5">
        <v>1</v>
      </c>
      <c r="I564">
        <v>470.46082100000001</v>
      </c>
      <c r="J564">
        <v>0.51289099999999999</v>
      </c>
      <c r="K564" s="5">
        <v>1</v>
      </c>
      <c r="L564" s="5">
        <v>0</v>
      </c>
      <c r="M564" s="5">
        <v>1</v>
      </c>
      <c r="O564" s="66">
        <f>180-C564</f>
        <v>3.9999999899009708E-6</v>
      </c>
      <c r="R564">
        <f t="shared" si="22"/>
        <v>3.7965949999999999</v>
      </c>
      <c r="S564">
        <f t="shared" si="23"/>
        <v>1.2896639999999999</v>
      </c>
      <c r="U564">
        <f>I563-I564</f>
        <v>22.158496000000014</v>
      </c>
      <c r="W564" t="s">
        <v>74</v>
      </c>
    </row>
    <row r="565" spans="1:23" ht="14.4" thickBot="1" x14ac:dyDescent="0.3">
      <c r="A565" s="28" t="s">
        <v>21</v>
      </c>
      <c r="B565" s="10">
        <v>11</v>
      </c>
      <c r="C565" s="3">
        <v>88.048265000000001</v>
      </c>
      <c r="D565" s="3">
        <v>0.24457899999999999</v>
      </c>
      <c r="E565" s="5">
        <v>1</v>
      </c>
      <c r="F565" s="3">
        <v>-0.85273100000000002</v>
      </c>
      <c r="G565" s="3">
        <v>-0.28966399999999998</v>
      </c>
      <c r="H565" s="5">
        <v>0</v>
      </c>
      <c r="I565" s="3">
        <v>446.81187899999998</v>
      </c>
      <c r="J565" s="3">
        <v>0.48710900000000001</v>
      </c>
      <c r="K565" s="5">
        <v>0</v>
      </c>
      <c r="L565" s="5">
        <v>0</v>
      </c>
      <c r="M565" s="6">
        <v>0</v>
      </c>
      <c r="O565" s="3">
        <f>C565</f>
        <v>88.048265000000001</v>
      </c>
      <c r="P565" s="3"/>
      <c r="R565" s="3">
        <f t="shared" si="22"/>
        <v>0.85273100000000002</v>
      </c>
      <c r="S565" s="3">
        <f t="shared" si="23"/>
        <v>0.28966399999999998</v>
      </c>
      <c r="U565" s="3">
        <f>I563-I565</f>
        <v>45.807438000000047</v>
      </c>
      <c r="W565" s="2">
        <f>AVERAGE(E539,E540,E544,E546,E548,E551,E553,E555,E558,E559,E563,E564,E566,E568,E571,E572,E576,E578,E580,E583)</f>
        <v>0.3</v>
      </c>
    </row>
    <row r="566" spans="1:23" x14ac:dyDescent="0.25">
      <c r="A566" s="27" t="s">
        <v>21</v>
      </c>
      <c r="B566" s="9">
        <v>12</v>
      </c>
      <c r="C566">
        <v>178.63008099999999</v>
      </c>
      <c r="D566">
        <v>0.496195</v>
      </c>
      <c r="E566" s="5">
        <v>0</v>
      </c>
      <c r="F566">
        <v>5.0539509999999996</v>
      </c>
      <c r="G566">
        <v>0.94728000000000001</v>
      </c>
      <c r="H566" s="5">
        <v>1</v>
      </c>
      <c r="I566">
        <v>401.36851799999999</v>
      </c>
      <c r="J566">
        <v>0.42553400000000002</v>
      </c>
      <c r="K566" s="5">
        <v>0</v>
      </c>
      <c r="L566" s="5">
        <v>0</v>
      </c>
      <c r="M566" s="5">
        <v>1</v>
      </c>
      <c r="O566">
        <f>180-C566</f>
        <v>1.3699190000000101</v>
      </c>
      <c r="R566">
        <f t="shared" si="22"/>
        <v>5.0539509999999996</v>
      </c>
      <c r="S566">
        <f t="shared" si="23"/>
        <v>0.94728000000000001</v>
      </c>
      <c r="U566">
        <f>I564-I566</f>
        <v>69.092303000000015</v>
      </c>
      <c r="W566" t="s">
        <v>75</v>
      </c>
    </row>
    <row r="567" spans="1:23" ht="14.4" thickBot="1" x14ac:dyDescent="0.3">
      <c r="A567" s="28" t="s">
        <v>21</v>
      </c>
      <c r="B567" s="10">
        <v>12</v>
      </c>
      <c r="C567" s="3">
        <v>103.476068</v>
      </c>
      <c r="D567" s="3">
        <v>0.28743400000000002</v>
      </c>
      <c r="E567" s="5">
        <v>1</v>
      </c>
      <c r="F567" s="3">
        <v>0.28127400000000002</v>
      </c>
      <c r="G567" s="3">
        <v>5.2720000000000003E-2</v>
      </c>
      <c r="H567" s="5">
        <v>0</v>
      </c>
      <c r="I567" s="3">
        <v>541.84236499999997</v>
      </c>
      <c r="J567" s="3">
        <v>0.57446600000000003</v>
      </c>
      <c r="K567" s="5">
        <v>1</v>
      </c>
      <c r="L567" s="5">
        <v>0</v>
      </c>
      <c r="M567" s="6">
        <v>0</v>
      </c>
      <c r="O567" s="3">
        <f>C567</f>
        <v>103.476068</v>
      </c>
      <c r="P567" s="3"/>
      <c r="R567" s="3">
        <f t="shared" si="22"/>
        <v>0.28127400000000002</v>
      </c>
      <c r="S567" s="3">
        <f t="shared" si="23"/>
        <v>5.2720000000000003E-2</v>
      </c>
      <c r="U567" s="3">
        <f>I564-I567</f>
        <v>-71.381543999999963</v>
      </c>
      <c r="W567" s="2">
        <f>AVERAGE(H539,H540,H544,H546,H548,H551,H553,H555,H558,H559,H563,H564,H566,H568,H571,H572,H576,H578,H580,H583)</f>
        <v>0.75</v>
      </c>
    </row>
    <row r="568" spans="1:23" x14ac:dyDescent="0.25">
      <c r="A568" s="27" t="s">
        <v>21</v>
      </c>
      <c r="B568" s="9">
        <v>13</v>
      </c>
      <c r="C568">
        <v>179.564167</v>
      </c>
      <c r="D568">
        <v>0.49878899999999998</v>
      </c>
      <c r="E568" s="5">
        <v>0</v>
      </c>
      <c r="F568">
        <v>5.3971689999999999</v>
      </c>
      <c r="G568">
        <v>0.79014300000000004</v>
      </c>
      <c r="H568" s="5">
        <v>1</v>
      </c>
      <c r="I568">
        <v>374.47660000000002</v>
      </c>
      <c r="J568">
        <v>0.41099799999999997</v>
      </c>
      <c r="K568" s="5">
        <v>0</v>
      </c>
      <c r="L568" s="5">
        <v>0</v>
      </c>
      <c r="M568" s="5">
        <v>1</v>
      </c>
      <c r="O568">
        <f>180-C568</f>
        <v>0.43583300000000236</v>
      </c>
      <c r="R568">
        <f t="shared" si="22"/>
        <v>5.3971689999999999</v>
      </c>
      <c r="S568">
        <f t="shared" si="23"/>
        <v>0.79014300000000004</v>
      </c>
      <c r="U568">
        <f>I566-I568</f>
        <v>26.891917999999976</v>
      </c>
      <c r="W568" t="s">
        <v>76</v>
      </c>
    </row>
    <row r="569" spans="1:23" ht="14.4" thickBot="1" x14ac:dyDescent="0.3">
      <c r="A569" s="28" t="s">
        <v>21</v>
      </c>
      <c r="B569" s="10">
        <v>13</v>
      </c>
      <c r="C569" s="3">
        <v>61.848582999999998</v>
      </c>
      <c r="D569" s="3">
        <v>0.17180200000000001</v>
      </c>
      <c r="E569" s="5">
        <v>1</v>
      </c>
      <c r="F569" s="3">
        <v>1.4334519999999999</v>
      </c>
      <c r="G569" s="3">
        <v>0.20985699999999999</v>
      </c>
      <c r="H569" s="5">
        <v>0</v>
      </c>
      <c r="I569" s="3">
        <v>536.66370600000005</v>
      </c>
      <c r="J569" s="3">
        <v>0.58900200000000003</v>
      </c>
      <c r="K569" s="5">
        <v>1</v>
      </c>
      <c r="L569" s="5">
        <v>0</v>
      </c>
      <c r="M569" s="6">
        <v>0</v>
      </c>
      <c r="O569" s="3">
        <f>C569</f>
        <v>61.848582999999998</v>
      </c>
      <c r="P569" s="3"/>
      <c r="R569" s="3">
        <f t="shared" si="22"/>
        <v>1.4334519999999999</v>
      </c>
      <c r="S569" s="3">
        <f t="shared" si="23"/>
        <v>0.20985699999999999</v>
      </c>
      <c r="U569" s="3">
        <f>I566-I569</f>
        <v>-135.29518800000005</v>
      </c>
      <c r="W569" s="2">
        <f>AVERAGE(K539,K540,K544,K546,K548,K551,K553,K555,K558,K559,K563,K564,K566,K568,K571,K572,K576,K578,K580,K583)</f>
        <v>0.2</v>
      </c>
    </row>
    <row r="570" spans="1:23" x14ac:dyDescent="0.25">
      <c r="A570" s="27" t="s">
        <v>21</v>
      </c>
      <c r="B570" s="9">
        <v>14</v>
      </c>
      <c r="C570">
        <v>97.884573000000003</v>
      </c>
      <c r="D570">
        <v>0.27190199999999998</v>
      </c>
      <c r="E570" s="5">
        <v>1</v>
      </c>
      <c r="F570">
        <v>-0.42473</v>
      </c>
      <c r="G570">
        <v>-7.2260000000000005E-2</v>
      </c>
      <c r="H570" s="5">
        <v>0</v>
      </c>
      <c r="I570">
        <v>537.70918600000005</v>
      </c>
      <c r="J570">
        <v>0.59172499999999995</v>
      </c>
      <c r="K570" s="5">
        <v>1</v>
      </c>
      <c r="L570" s="5">
        <v>0</v>
      </c>
      <c r="M570" s="5">
        <v>0</v>
      </c>
      <c r="O570">
        <f>180-C570</f>
        <v>82.115426999999997</v>
      </c>
      <c r="R570">
        <f t="shared" si="22"/>
        <v>0.42473</v>
      </c>
      <c r="S570">
        <f t="shared" si="23"/>
        <v>7.2260000000000005E-2</v>
      </c>
      <c r="U570">
        <f>I568-I570</f>
        <v>-163.23258600000003</v>
      </c>
    </row>
    <row r="571" spans="1:23" x14ac:dyDescent="0.25">
      <c r="A571" s="28" t="s">
        <v>21</v>
      </c>
      <c r="B571" s="10">
        <v>14</v>
      </c>
      <c r="C571" s="3">
        <v>179.094639</v>
      </c>
      <c r="D571" s="3">
        <v>0.49748500000000001</v>
      </c>
      <c r="E571" s="5">
        <v>0</v>
      </c>
      <c r="F571" s="3">
        <v>6.30253</v>
      </c>
      <c r="G571" s="3">
        <v>1.07226</v>
      </c>
      <c r="H571" s="5">
        <v>1</v>
      </c>
      <c r="I571" s="3">
        <v>371.00580600000001</v>
      </c>
      <c r="J571" s="3">
        <v>0.408275</v>
      </c>
      <c r="K571" s="5">
        <v>0</v>
      </c>
      <c r="L571" s="5">
        <v>0</v>
      </c>
      <c r="M571" s="6">
        <v>1</v>
      </c>
      <c r="O571" s="3">
        <f>180-C571</f>
        <v>0.90536099999999919</v>
      </c>
      <c r="P571" s="3"/>
      <c r="R571" s="3">
        <f t="shared" si="22"/>
        <v>6.30253</v>
      </c>
      <c r="S571" s="3">
        <f t="shared" si="23"/>
        <v>1.07226</v>
      </c>
      <c r="U571" s="3">
        <f>I568-I571</f>
        <v>3.4707940000000121</v>
      </c>
    </row>
    <row r="572" spans="1:23" x14ac:dyDescent="0.25">
      <c r="A572" s="27" t="s">
        <v>21</v>
      </c>
      <c r="B572" s="9">
        <v>15</v>
      </c>
      <c r="C572">
        <v>94.678769000000003</v>
      </c>
      <c r="D572">
        <v>0.26299699999999998</v>
      </c>
      <c r="E572" s="5">
        <v>2</v>
      </c>
      <c r="F572">
        <v>-3.3260740000000002</v>
      </c>
      <c r="G572">
        <v>-0.54112199999999999</v>
      </c>
      <c r="H572" s="5">
        <v>0</v>
      </c>
      <c r="I572">
        <v>309.67103800000001</v>
      </c>
      <c r="J572">
        <v>0.26405000000000001</v>
      </c>
      <c r="K572" s="5">
        <v>0</v>
      </c>
      <c r="L572" s="5">
        <v>0</v>
      </c>
      <c r="M572" s="5">
        <v>1</v>
      </c>
      <c r="O572">
        <f>C572</f>
        <v>94.678769000000003</v>
      </c>
      <c r="R572">
        <f t="shared" si="22"/>
        <v>3.3260740000000002</v>
      </c>
      <c r="S572">
        <f t="shared" si="23"/>
        <v>0.54112199999999999</v>
      </c>
      <c r="U572">
        <f>I571-I572</f>
        <v>61.334767999999997</v>
      </c>
    </row>
    <row r="573" spans="1:23" x14ac:dyDescent="0.25">
      <c r="A573" s="27" t="s">
        <v>21</v>
      </c>
      <c r="B573" s="9">
        <v>15</v>
      </c>
      <c r="C573">
        <v>107.729952</v>
      </c>
      <c r="D573">
        <v>0.29925000000000002</v>
      </c>
      <c r="E573" s="5">
        <v>1</v>
      </c>
      <c r="F573">
        <v>1.9459010000000001</v>
      </c>
      <c r="G573">
        <v>0.31657999999999997</v>
      </c>
      <c r="H573" s="5">
        <v>1</v>
      </c>
      <c r="I573">
        <v>490.24276099999997</v>
      </c>
      <c r="J573">
        <v>0.41802</v>
      </c>
      <c r="K573" s="5">
        <v>2</v>
      </c>
      <c r="L573" s="5">
        <v>0</v>
      </c>
      <c r="M573" s="5">
        <v>0</v>
      </c>
      <c r="O573">
        <f>180-C573</f>
        <v>72.270048000000003</v>
      </c>
      <c r="R573">
        <f t="shared" si="22"/>
        <v>1.9459010000000001</v>
      </c>
      <c r="S573">
        <f t="shared" si="23"/>
        <v>0.31657999999999997</v>
      </c>
      <c r="U573">
        <f>I571-I573</f>
        <v>-119.23695499999997</v>
      </c>
    </row>
    <row r="574" spans="1:23" x14ac:dyDescent="0.25">
      <c r="A574" s="28" t="s">
        <v>21</v>
      </c>
      <c r="B574" s="10">
        <v>15</v>
      </c>
      <c r="C574" s="3">
        <v>178.77573000000001</v>
      </c>
      <c r="D574" s="3">
        <v>0.49659900000000001</v>
      </c>
      <c r="E574" s="5">
        <v>0</v>
      </c>
      <c r="F574" s="3">
        <v>7.5267989999999996</v>
      </c>
      <c r="G574" s="3">
        <v>1.224542</v>
      </c>
      <c r="H574" s="5">
        <v>2</v>
      </c>
      <c r="I574" s="3">
        <v>372.85960799999998</v>
      </c>
      <c r="J574" s="3">
        <v>0.31792999999999999</v>
      </c>
      <c r="K574" s="5">
        <v>1</v>
      </c>
      <c r="L574" s="5">
        <v>0</v>
      </c>
      <c r="M574" s="6">
        <v>0</v>
      </c>
      <c r="O574" s="3">
        <f>180-C574</f>
        <v>1.22426999999999</v>
      </c>
      <c r="P574" s="3"/>
      <c r="R574" s="3">
        <f t="shared" si="22"/>
        <v>7.5267989999999996</v>
      </c>
      <c r="S574" s="3">
        <f t="shared" si="23"/>
        <v>1.224542</v>
      </c>
      <c r="U574" s="3">
        <f>I571-I574</f>
        <v>-1.8538019999999733</v>
      </c>
    </row>
    <row r="575" spans="1:23" x14ac:dyDescent="0.25">
      <c r="A575" s="27" t="s">
        <v>21</v>
      </c>
      <c r="B575" s="9">
        <v>16</v>
      </c>
      <c r="C575">
        <v>64.110607999999999</v>
      </c>
      <c r="D575">
        <v>0.17808499999999999</v>
      </c>
      <c r="E575" s="5">
        <v>1</v>
      </c>
      <c r="F575">
        <v>-8.2116349999999994</v>
      </c>
      <c r="G575">
        <v>0.88694799999999996</v>
      </c>
      <c r="H575" s="5">
        <v>1</v>
      </c>
      <c r="I575">
        <v>293.99509</v>
      </c>
      <c r="J575">
        <v>0.498309</v>
      </c>
      <c r="K575" s="5">
        <v>0</v>
      </c>
      <c r="L575" s="5">
        <v>1</v>
      </c>
      <c r="M575" s="5">
        <v>0</v>
      </c>
      <c r="O575" s="5">
        <f>C575</f>
        <v>64.110607999999999</v>
      </c>
      <c r="R575">
        <f t="shared" si="22"/>
        <v>8.2116349999999994</v>
      </c>
      <c r="S575">
        <f t="shared" si="23"/>
        <v>0.88694799999999996</v>
      </c>
      <c r="U575">
        <f>I572-I575</f>
        <v>15.675948000000005</v>
      </c>
    </row>
    <row r="576" spans="1:23" x14ac:dyDescent="0.25">
      <c r="A576" s="28" t="s">
        <v>21</v>
      </c>
      <c r="B576" s="10">
        <v>16</v>
      </c>
      <c r="C576" s="3">
        <v>177.72059400000001</v>
      </c>
      <c r="D576" s="3">
        <v>0.493668</v>
      </c>
      <c r="E576" s="5">
        <v>0</v>
      </c>
      <c r="F576" s="3">
        <v>-1.0466679999999999</v>
      </c>
      <c r="G576" s="3">
        <v>0.113052</v>
      </c>
      <c r="H576" s="5">
        <v>0</v>
      </c>
      <c r="I576" s="3">
        <v>295.99066299999998</v>
      </c>
      <c r="J576" s="3">
        <v>0.501691</v>
      </c>
      <c r="K576" s="5">
        <v>1</v>
      </c>
      <c r="L576" s="5">
        <v>0</v>
      </c>
      <c r="M576" s="6">
        <v>1</v>
      </c>
      <c r="O576" s="3">
        <f>180-C576</f>
        <v>2.2794059999999945</v>
      </c>
      <c r="P576" s="3"/>
      <c r="R576" s="3">
        <f t="shared" si="22"/>
        <v>1.0466679999999999</v>
      </c>
      <c r="S576" s="3">
        <f t="shared" si="23"/>
        <v>0.113052</v>
      </c>
      <c r="U576" s="3">
        <f>I572-I576</f>
        <v>13.680375000000026</v>
      </c>
    </row>
    <row r="577" spans="1:23" x14ac:dyDescent="0.25">
      <c r="A577" s="27" t="s">
        <v>21</v>
      </c>
      <c r="B577" s="9">
        <v>17</v>
      </c>
      <c r="C577">
        <v>85.824586999999994</v>
      </c>
      <c r="D577">
        <v>0.238402</v>
      </c>
      <c r="E577" s="5">
        <v>1</v>
      </c>
      <c r="F577">
        <v>7.7602000000000002</v>
      </c>
      <c r="G577">
        <v>1.368096</v>
      </c>
      <c r="H577" s="5">
        <v>1</v>
      </c>
      <c r="I577">
        <v>297.22928300000001</v>
      </c>
      <c r="J577">
        <v>0.56491400000000003</v>
      </c>
      <c r="K577" s="5">
        <v>1</v>
      </c>
      <c r="L577" s="5">
        <v>1</v>
      </c>
      <c r="M577" s="5">
        <v>0</v>
      </c>
      <c r="O577">
        <f>180-C577</f>
        <v>94.175413000000006</v>
      </c>
      <c r="R577">
        <f t="shared" si="22"/>
        <v>7.7602000000000002</v>
      </c>
      <c r="S577">
        <f t="shared" si="23"/>
        <v>1.368096</v>
      </c>
      <c r="U577">
        <f>I576-I577</f>
        <v>-1.2386200000000258</v>
      </c>
    </row>
    <row r="578" spans="1:23" x14ac:dyDescent="0.25">
      <c r="A578" s="28" t="s">
        <v>21</v>
      </c>
      <c r="B578" s="10">
        <v>17</v>
      </c>
      <c r="C578" s="3">
        <v>153.412237</v>
      </c>
      <c r="D578" s="3">
        <v>0.426145</v>
      </c>
      <c r="E578" s="5">
        <v>0</v>
      </c>
      <c r="F578" s="3">
        <v>-2.0879349999999999</v>
      </c>
      <c r="G578" s="3">
        <v>-0.36809599999999998</v>
      </c>
      <c r="H578" s="5">
        <v>0</v>
      </c>
      <c r="I578" s="3">
        <v>228.920659</v>
      </c>
      <c r="J578" s="3">
        <v>0.43508599999999997</v>
      </c>
      <c r="K578" s="5">
        <v>0</v>
      </c>
      <c r="L578" s="5">
        <v>0</v>
      </c>
      <c r="M578" s="3">
        <v>1</v>
      </c>
      <c r="O578" s="3">
        <f>180-C578</f>
        <v>26.587762999999995</v>
      </c>
      <c r="P578" s="3"/>
      <c r="R578" s="3">
        <f t="shared" ref="R578:R641" si="25">ABS(F578)</f>
        <v>2.0879349999999999</v>
      </c>
      <c r="S578" s="3">
        <f t="shared" ref="S578:S641" si="26">ABS(G578)</f>
        <v>0.36809599999999998</v>
      </c>
      <c r="U578" s="3">
        <f>I576-I578</f>
        <v>67.070003999999983</v>
      </c>
    </row>
    <row r="579" spans="1:23" x14ac:dyDescent="0.25">
      <c r="A579" s="27" t="s">
        <v>21</v>
      </c>
      <c r="B579" s="9">
        <v>18</v>
      </c>
      <c r="C579">
        <v>94.488615999999993</v>
      </c>
      <c r="D579">
        <v>0.26246799999999998</v>
      </c>
      <c r="E579" s="5">
        <v>2</v>
      </c>
      <c r="F579">
        <v>-10.614034999999999</v>
      </c>
      <c r="G579">
        <v>3.6346250000000002</v>
      </c>
      <c r="H579" s="5">
        <v>1</v>
      </c>
      <c r="I579">
        <v>206.035347</v>
      </c>
      <c r="J579">
        <v>0.46416400000000002</v>
      </c>
      <c r="K579" s="5">
        <v>2</v>
      </c>
      <c r="L579" s="5">
        <v>1</v>
      </c>
      <c r="M579" s="5">
        <v>0</v>
      </c>
      <c r="O579" s="5">
        <f>C579</f>
        <v>94.488615999999993</v>
      </c>
      <c r="R579">
        <f t="shared" si="25"/>
        <v>10.614034999999999</v>
      </c>
      <c r="S579">
        <f t="shared" si="26"/>
        <v>3.6346250000000002</v>
      </c>
      <c r="U579">
        <f>I578-I579</f>
        <v>22.885311999999999</v>
      </c>
    </row>
    <row r="580" spans="1:23" x14ac:dyDescent="0.25">
      <c r="A580" s="27" t="s">
        <v>21</v>
      </c>
      <c r="B580" s="9">
        <v>18</v>
      </c>
      <c r="C580">
        <v>178.50824</v>
      </c>
      <c r="D580">
        <v>0.49585600000000002</v>
      </c>
      <c r="E580" s="5">
        <v>0</v>
      </c>
      <c r="F580">
        <v>-1.0121329999999999</v>
      </c>
      <c r="G580">
        <v>0.34659000000000001</v>
      </c>
      <c r="H580" s="5">
        <v>0</v>
      </c>
      <c r="I580">
        <v>107.616277</v>
      </c>
      <c r="J580">
        <v>0.24244199999999999</v>
      </c>
      <c r="K580" s="5">
        <v>0</v>
      </c>
      <c r="L580" s="5">
        <v>0</v>
      </c>
      <c r="M580" s="5">
        <v>1</v>
      </c>
      <c r="O580">
        <f>180-C580</f>
        <v>1.4917599999999993</v>
      </c>
      <c r="R580">
        <f t="shared" si="25"/>
        <v>1.0121329999999999</v>
      </c>
      <c r="S580">
        <f t="shared" si="26"/>
        <v>0.34659000000000001</v>
      </c>
      <c r="U580">
        <f>I578-I580</f>
        <v>121.304382</v>
      </c>
    </row>
    <row r="581" spans="1:23" x14ac:dyDescent="0.25">
      <c r="A581" s="28" t="s">
        <v>21</v>
      </c>
      <c r="B581" s="10">
        <v>18</v>
      </c>
      <c r="C581" s="3">
        <v>85.502110000000002</v>
      </c>
      <c r="D581" s="3">
        <v>0.23750599999999999</v>
      </c>
      <c r="E581" s="5">
        <v>1</v>
      </c>
      <c r="F581" s="3">
        <v>8.7059119999999997</v>
      </c>
      <c r="G581" s="3">
        <v>-2.9812159999999999</v>
      </c>
      <c r="H581" s="5">
        <v>2</v>
      </c>
      <c r="I581" s="3">
        <v>130.233046</v>
      </c>
      <c r="J581" s="3">
        <v>0.29339399999999999</v>
      </c>
      <c r="K581" s="5">
        <v>1</v>
      </c>
      <c r="L581" s="5">
        <v>0</v>
      </c>
      <c r="M581" s="3">
        <v>0</v>
      </c>
      <c r="O581" s="3">
        <f>C581</f>
        <v>85.502110000000002</v>
      </c>
      <c r="P581" s="3"/>
      <c r="R581" s="3">
        <f t="shared" si="25"/>
        <v>8.7059119999999997</v>
      </c>
      <c r="S581" s="3">
        <f t="shared" si="26"/>
        <v>2.9812159999999999</v>
      </c>
      <c r="U581" s="3">
        <f>I578-I581</f>
        <v>98.687612999999999</v>
      </c>
    </row>
    <row r="582" spans="1:23" x14ac:dyDescent="0.25">
      <c r="A582" s="27" t="s">
        <v>21</v>
      </c>
      <c r="B582" s="9">
        <v>19</v>
      </c>
      <c r="C582">
        <v>53.560907999999998</v>
      </c>
      <c r="D582">
        <v>0.14878</v>
      </c>
      <c r="E582" s="5">
        <v>1</v>
      </c>
      <c r="F582">
        <v>-6.4406829999999999</v>
      </c>
      <c r="G582">
        <v>2.8967450000000001</v>
      </c>
      <c r="H582" s="5">
        <v>0</v>
      </c>
      <c r="I582">
        <v>131.37076400000001</v>
      </c>
      <c r="J582">
        <v>1</v>
      </c>
      <c r="K582" s="5">
        <v>1</v>
      </c>
      <c r="L582" s="5">
        <v>1</v>
      </c>
      <c r="M582" s="5">
        <v>0</v>
      </c>
      <c r="O582">
        <f>C582</f>
        <v>53.560907999999998</v>
      </c>
      <c r="R582">
        <f t="shared" si="25"/>
        <v>6.4406829999999999</v>
      </c>
      <c r="S582">
        <f t="shared" si="26"/>
        <v>2.8967450000000001</v>
      </c>
      <c r="U582">
        <f>I580-I582</f>
        <v>-23.754487000000012</v>
      </c>
    </row>
    <row r="583" spans="1:23" ht="14.4" thickBot="1" x14ac:dyDescent="0.3">
      <c r="A583" s="30" t="s">
        <v>21</v>
      </c>
      <c r="B583" s="8">
        <v>19</v>
      </c>
      <c r="C583" s="2">
        <v>131.41265899999999</v>
      </c>
      <c r="D583" s="2">
        <v>0.365035</v>
      </c>
      <c r="E583" s="5">
        <v>0</v>
      </c>
      <c r="F583" s="2">
        <v>4.2172619999999998</v>
      </c>
      <c r="G583" s="2">
        <v>-1.8967449999999999</v>
      </c>
      <c r="H583" s="5">
        <v>1</v>
      </c>
      <c r="I583" s="2">
        <v>0</v>
      </c>
      <c r="J583" s="2">
        <v>0</v>
      </c>
      <c r="K583" s="5">
        <v>0</v>
      </c>
      <c r="L583" s="5">
        <v>0</v>
      </c>
      <c r="M583" s="2">
        <v>1</v>
      </c>
      <c r="O583" s="2">
        <f>180-C583</f>
        <v>48.587341000000009</v>
      </c>
      <c r="P583" s="2"/>
      <c r="R583" s="2">
        <f t="shared" si="25"/>
        <v>4.2172619999999998</v>
      </c>
      <c r="S583" s="2">
        <f t="shared" si="26"/>
        <v>1.8967449999999999</v>
      </c>
      <c r="U583" s="2">
        <f>I580-I583</f>
        <v>107.616277</v>
      </c>
      <c r="W583" s="2"/>
    </row>
    <row r="584" spans="1:23" x14ac:dyDescent="0.25">
      <c r="A584" s="27" t="s">
        <v>22</v>
      </c>
      <c r="B584" s="9">
        <v>0</v>
      </c>
      <c r="C584">
        <v>0.52467699999999995</v>
      </c>
      <c r="D584">
        <v>1.457E-3</v>
      </c>
      <c r="E584" s="5">
        <v>0</v>
      </c>
      <c r="F584">
        <v>5.0725550000000004</v>
      </c>
      <c r="G584">
        <v>0.88419199999999998</v>
      </c>
      <c r="H584" s="5">
        <v>1</v>
      </c>
      <c r="I584">
        <v>934.35075800000004</v>
      </c>
      <c r="J584">
        <v>0.50769900000000001</v>
      </c>
      <c r="K584" s="5">
        <v>1</v>
      </c>
      <c r="L584" s="5">
        <v>0</v>
      </c>
      <c r="M584" s="5">
        <v>0</v>
      </c>
      <c r="O584">
        <f>C584</f>
        <v>0.52467699999999995</v>
      </c>
      <c r="R584">
        <f t="shared" si="25"/>
        <v>5.0725550000000004</v>
      </c>
      <c r="S584">
        <f t="shared" si="26"/>
        <v>0.88419199999999998</v>
      </c>
      <c r="U584">
        <f>W585-I584</f>
        <v>50.23619199999996</v>
      </c>
      <c r="W584" s="5" t="s">
        <v>53</v>
      </c>
    </row>
    <row r="585" spans="1:23" ht="14.4" thickBot="1" x14ac:dyDescent="0.3">
      <c r="A585" s="28" t="s">
        <v>22</v>
      </c>
      <c r="B585" s="10">
        <v>0</v>
      </c>
      <c r="C585" s="3">
        <v>81.096354000000005</v>
      </c>
      <c r="D585" s="3">
        <v>0.225268</v>
      </c>
      <c r="E585" s="5">
        <v>1</v>
      </c>
      <c r="F585" s="3">
        <v>0.66438299999999995</v>
      </c>
      <c r="G585" s="3">
        <v>0.11580799999999999</v>
      </c>
      <c r="H585" s="5">
        <v>0</v>
      </c>
      <c r="I585" s="3">
        <v>906.01419299999998</v>
      </c>
      <c r="J585" s="3">
        <v>0.49230099999999999</v>
      </c>
      <c r="K585" s="5">
        <v>0</v>
      </c>
      <c r="L585" s="5">
        <v>0</v>
      </c>
      <c r="M585" s="3">
        <v>1</v>
      </c>
      <c r="O585" s="3">
        <f t="shared" ref="O585:O590" si="27">180-C585</f>
        <v>98.903645999999995</v>
      </c>
      <c r="P585" s="3"/>
      <c r="R585" s="3">
        <f t="shared" si="25"/>
        <v>0.66438299999999995</v>
      </c>
      <c r="S585" s="3">
        <f t="shared" si="26"/>
        <v>0.11580799999999999</v>
      </c>
      <c r="U585" s="3">
        <f>W585-I585</f>
        <v>78.572757000000024</v>
      </c>
      <c r="W585" s="2">
        <v>984.58695</v>
      </c>
    </row>
    <row r="586" spans="1:23" x14ac:dyDescent="0.25">
      <c r="A586" s="27" t="s">
        <v>22</v>
      </c>
      <c r="B586" s="9">
        <v>1</v>
      </c>
      <c r="C586">
        <v>101.470342</v>
      </c>
      <c r="D586">
        <v>0.281862</v>
      </c>
      <c r="E586" s="5">
        <v>1</v>
      </c>
      <c r="F586">
        <v>3.8895719999999998</v>
      </c>
      <c r="G586">
        <v>-1.042279</v>
      </c>
      <c r="H586" s="5">
        <v>2</v>
      </c>
      <c r="I586">
        <v>857.44229900000005</v>
      </c>
      <c r="J586">
        <v>0.32123400000000002</v>
      </c>
      <c r="K586" s="5">
        <v>1</v>
      </c>
      <c r="L586" s="5">
        <v>0</v>
      </c>
      <c r="M586" s="5">
        <v>1</v>
      </c>
      <c r="O586">
        <f t="shared" si="27"/>
        <v>78.529657999999998</v>
      </c>
      <c r="R586">
        <f t="shared" si="25"/>
        <v>3.8895719999999998</v>
      </c>
      <c r="S586">
        <f t="shared" si="26"/>
        <v>1.042279</v>
      </c>
      <c r="U586">
        <f>I585-I586</f>
        <v>48.571893999999929</v>
      </c>
      <c r="W586" s="56" t="s">
        <v>54</v>
      </c>
    </row>
    <row r="587" spans="1:23" ht="14.4" thickBot="1" x14ac:dyDescent="0.3">
      <c r="A587" s="27" t="s">
        <v>22</v>
      </c>
      <c r="B587" s="9">
        <v>1</v>
      </c>
      <c r="C587">
        <v>177.57391000000001</v>
      </c>
      <c r="D587">
        <v>0.49326100000000001</v>
      </c>
      <c r="E587" s="5">
        <v>0</v>
      </c>
      <c r="F587">
        <v>-1.7617069999999999</v>
      </c>
      <c r="G587">
        <v>0.47208</v>
      </c>
      <c r="H587" s="5">
        <v>0</v>
      </c>
      <c r="I587">
        <v>845.83023800000001</v>
      </c>
      <c r="J587">
        <v>0.316884</v>
      </c>
      <c r="K587" s="5">
        <v>0</v>
      </c>
      <c r="L587" s="5">
        <v>0</v>
      </c>
      <c r="M587" s="5">
        <v>0</v>
      </c>
      <c r="O587">
        <f t="shared" si="27"/>
        <v>2.4260899999999879</v>
      </c>
      <c r="R587">
        <f t="shared" si="25"/>
        <v>1.7617069999999999</v>
      </c>
      <c r="S587">
        <f t="shared" si="26"/>
        <v>0.47208</v>
      </c>
      <c r="U587">
        <f>I585-I587</f>
        <v>60.183954999999969</v>
      </c>
      <c r="W587" s="2">
        <v>1782.123443</v>
      </c>
    </row>
    <row r="588" spans="1:23" x14ac:dyDescent="0.25">
      <c r="A588" s="28" t="s">
        <v>22</v>
      </c>
      <c r="B588" s="10">
        <v>1</v>
      </c>
      <c r="C588" s="3">
        <v>78.530996999999999</v>
      </c>
      <c r="D588" s="3">
        <v>0.218142</v>
      </c>
      <c r="E588" s="5">
        <v>2</v>
      </c>
      <c r="F588" s="3">
        <v>-5.8596589999999997</v>
      </c>
      <c r="G588" s="3">
        <v>1.5701989999999999</v>
      </c>
      <c r="H588" s="5">
        <v>1</v>
      </c>
      <c r="I588" s="3">
        <v>965.93768599999999</v>
      </c>
      <c r="J588" s="3">
        <v>0.36188100000000001</v>
      </c>
      <c r="K588" s="5">
        <v>2</v>
      </c>
      <c r="L588" s="5">
        <v>0</v>
      </c>
      <c r="M588" s="6">
        <v>0</v>
      </c>
      <c r="O588" s="3">
        <f t="shared" si="27"/>
        <v>101.469003</v>
      </c>
      <c r="P588" s="3"/>
      <c r="R588" s="3">
        <f t="shared" si="25"/>
        <v>5.8596589999999997</v>
      </c>
      <c r="S588" s="3">
        <f t="shared" si="26"/>
        <v>1.5701989999999999</v>
      </c>
      <c r="U588" s="3">
        <f>I585-I588</f>
        <v>-59.923493000000008</v>
      </c>
      <c r="W588" t="s">
        <v>56</v>
      </c>
    </row>
    <row r="589" spans="1:23" ht="14.4" thickBot="1" x14ac:dyDescent="0.3">
      <c r="A589" s="27" t="s">
        <v>22</v>
      </c>
      <c r="B589" s="9">
        <v>2</v>
      </c>
      <c r="C589">
        <v>95.385687000000004</v>
      </c>
      <c r="D589">
        <v>0.26495999999999997</v>
      </c>
      <c r="E589" s="5">
        <v>1</v>
      </c>
      <c r="F589">
        <v>-1.7132400000000001</v>
      </c>
      <c r="G589">
        <v>7.2673290000000001</v>
      </c>
      <c r="H589" s="5">
        <v>0</v>
      </c>
      <c r="I589">
        <v>837.13282900000002</v>
      </c>
      <c r="J589">
        <v>0.33543899999999999</v>
      </c>
      <c r="K589" s="5">
        <v>1</v>
      </c>
      <c r="L589" s="5">
        <v>0</v>
      </c>
      <c r="M589" s="5">
        <v>0</v>
      </c>
      <c r="O589" s="5">
        <f t="shared" si="27"/>
        <v>84.614312999999996</v>
      </c>
      <c r="R589">
        <f t="shared" si="25"/>
        <v>1.7132400000000001</v>
      </c>
      <c r="S589">
        <f t="shared" si="26"/>
        <v>7.2673290000000001</v>
      </c>
      <c r="U589">
        <f>I586-I589</f>
        <v>20.309470000000033</v>
      </c>
      <c r="W589" s="2"/>
    </row>
    <row r="590" spans="1:23" x14ac:dyDescent="0.25">
      <c r="A590" s="27" t="s">
        <v>22</v>
      </c>
      <c r="B590" s="9">
        <v>2</v>
      </c>
      <c r="C590">
        <v>178.83574300000001</v>
      </c>
      <c r="D590">
        <v>0.49676599999999999</v>
      </c>
      <c r="E590" s="5">
        <v>0</v>
      </c>
      <c r="F590">
        <v>5.0538290000000003</v>
      </c>
      <c r="G590">
        <v>-21.437646000000001</v>
      </c>
      <c r="H590" s="5">
        <v>2</v>
      </c>
      <c r="I590">
        <v>801.05823299999997</v>
      </c>
      <c r="J590">
        <v>0.32098399999999999</v>
      </c>
      <c r="K590" s="5">
        <v>0</v>
      </c>
      <c r="L590" s="5">
        <v>0</v>
      </c>
      <c r="M590" s="5">
        <v>1</v>
      </c>
      <c r="O590">
        <f t="shared" si="27"/>
        <v>1.1642569999999921</v>
      </c>
      <c r="R590">
        <f t="shared" si="25"/>
        <v>5.0538290000000003</v>
      </c>
      <c r="S590">
        <f t="shared" si="26"/>
        <v>21.437646000000001</v>
      </c>
      <c r="U590">
        <f>I586-I590</f>
        <v>56.384066000000075</v>
      </c>
      <c r="W590" t="s">
        <v>57</v>
      </c>
    </row>
    <row r="591" spans="1:23" ht="14.4" thickBot="1" x14ac:dyDescent="0.3">
      <c r="A591" s="28" t="s">
        <v>22</v>
      </c>
      <c r="B591" s="10">
        <v>2</v>
      </c>
      <c r="C591" s="3">
        <v>95.425432999999998</v>
      </c>
      <c r="D591" s="3">
        <v>0.265071</v>
      </c>
      <c r="E591" s="5">
        <v>2</v>
      </c>
      <c r="F591" s="3">
        <v>-3.5763340000000001</v>
      </c>
      <c r="G591" s="3">
        <v>15.170317000000001</v>
      </c>
      <c r="H591" s="5">
        <v>1</v>
      </c>
      <c r="I591" s="3">
        <v>857.44229900000005</v>
      </c>
      <c r="J591" s="3">
        <v>0.34357700000000002</v>
      </c>
      <c r="K591" s="5">
        <v>2</v>
      </c>
      <c r="L591" s="5">
        <v>0</v>
      </c>
      <c r="M591" s="6">
        <v>0</v>
      </c>
      <c r="O591" s="3">
        <f>C591</f>
        <v>95.425432999999998</v>
      </c>
      <c r="P591" s="3"/>
      <c r="R591" s="3">
        <f t="shared" si="25"/>
        <v>3.5763340000000001</v>
      </c>
      <c r="S591" s="3">
        <f t="shared" si="26"/>
        <v>15.170317000000001</v>
      </c>
      <c r="U591" s="3">
        <f>I586-I591</f>
        <v>0</v>
      </c>
      <c r="W591" s="2">
        <f>SUM(F585,F586,F590,F593,F595,F597,F600,F602,F605,F608,F609,F611,F614,F616,F619,F621,F622,F626,F628,F630,F633)</f>
        <v>18.208274000000003</v>
      </c>
    </row>
    <row r="592" spans="1:23" x14ac:dyDescent="0.25">
      <c r="A592" s="27" t="s">
        <v>22</v>
      </c>
      <c r="B592" s="9">
        <v>3</v>
      </c>
      <c r="C592">
        <v>83.371604000000005</v>
      </c>
      <c r="D592">
        <v>0.23158799999999999</v>
      </c>
      <c r="E592" s="5">
        <v>0</v>
      </c>
      <c r="F592">
        <v>-2.4604149999999998</v>
      </c>
      <c r="G592">
        <v>1.2972509999999999</v>
      </c>
      <c r="H592" s="5">
        <v>1</v>
      </c>
      <c r="I592">
        <v>801.05823299999997</v>
      </c>
      <c r="J592">
        <v>0.489541</v>
      </c>
      <c r="K592" s="5">
        <v>0</v>
      </c>
      <c r="L592" s="5">
        <v>0</v>
      </c>
      <c r="M592" s="5">
        <v>0</v>
      </c>
      <c r="O592" s="5">
        <f>C592</f>
        <v>83.371604000000005</v>
      </c>
      <c r="R592">
        <f t="shared" si="25"/>
        <v>2.4604149999999998</v>
      </c>
      <c r="S592">
        <f t="shared" si="26"/>
        <v>1.2972509999999999</v>
      </c>
      <c r="U592">
        <f>I590-I592</f>
        <v>0</v>
      </c>
      <c r="W592" t="s">
        <v>64</v>
      </c>
    </row>
    <row r="593" spans="1:23" ht="14.4" thickBot="1" x14ac:dyDescent="0.3">
      <c r="A593" s="28" t="s">
        <v>22</v>
      </c>
      <c r="B593" s="10">
        <v>3</v>
      </c>
      <c r="C593" s="3">
        <v>83.275009999999995</v>
      </c>
      <c r="D593" s="3">
        <v>0.231319</v>
      </c>
      <c r="E593" s="5">
        <v>1</v>
      </c>
      <c r="F593" s="3">
        <v>0.56377699999999997</v>
      </c>
      <c r="G593" s="3">
        <v>-0.29725099999999999</v>
      </c>
      <c r="H593" s="5">
        <v>0</v>
      </c>
      <c r="I593" s="3">
        <v>835.28867300000002</v>
      </c>
      <c r="J593" s="3">
        <v>0.510459</v>
      </c>
      <c r="K593" s="5">
        <v>1</v>
      </c>
      <c r="L593" s="5">
        <v>0</v>
      </c>
      <c r="M593" s="3">
        <v>1</v>
      </c>
      <c r="O593" s="3">
        <f t="shared" ref="O593:O603" si="28">180-C593</f>
        <v>96.724990000000005</v>
      </c>
      <c r="P593" s="3"/>
      <c r="R593" s="3">
        <f t="shared" si="25"/>
        <v>0.56377699999999997</v>
      </c>
      <c r="S593" s="3">
        <f t="shared" si="26"/>
        <v>0.29725099999999999</v>
      </c>
      <c r="U593" s="3">
        <f>I590-I593</f>
        <v>-34.230440000000044</v>
      </c>
      <c r="W593" s="2">
        <f>SUM(R585,R586,R590,R593,R595,R597,R600,R602,R605,R608,R609,R611,R614,R616,R619,R621,R622,R626,R628,R630,R633)</f>
        <v>69.160961999999998</v>
      </c>
    </row>
    <row r="594" spans="1:23" x14ac:dyDescent="0.25">
      <c r="A594" s="27" t="s">
        <v>22</v>
      </c>
      <c r="B594" s="9">
        <v>4</v>
      </c>
      <c r="C594">
        <v>95.168199999999999</v>
      </c>
      <c r="D594">
        <v>0.26435599999999998</v>
      </c>
      <c r="E594" s="5">
        <v>2</v>
      </c>
      <c r="F594">
        <v>5.5997130000000004</v>
      </c>
      <c r="G594">
        <v>0.53991299999999998</v>
      </c>
      <c r="H594" s="5">
        <v>2</v>
      </c>
      <c r="I594">
        <v>804.23490900000002</v>
      </c>
      <c r="J594">
        <v>0.31772699999999998</v>
      </c>
      <c r="K594" s="5">
        <v>0</v>
      </c>
      <c r="L594" s="5">
        <v>0</v>
      </c>
      <c r="M594" s="5">
        <v>0</v>
      </c>
      <c r="O594">
        <f t="shared" si="28"/>
        <v>84.831800000000001</v>
      </c>
      <c r="R594">
        <f t="shared" si="25"/>
        <v>5.5997130000000004</v>
      </c>
      <c r="S594">
        <f t="shared" si="26"/>
        <v>0.53991299999999998</v>
      </c>
      <c r="U594">
        <f>I593-I594</f>
        <v>31.053764000000001</v>
      </c>
      <c r="W594" t="s">
        <v>60</v>
      </c>
    </row>
    <row r="595" spans="1:23" ht="14.4" thickBot="1" x14ac:dyDescent="0.3">
      <c r="A595" s="27" t="s">
        <v>22</v>
      </c>
      <c r="B595" s="9">
        <v>4</v>
      </c>
      <c r="C595">
        <v>143.39621600000001</v>
      </c>
      <c r="D595">
        <v>0.39832299999999998</v>
      </c>
      <c r="E595" s="5">
        <v>1</v>
      </c>
      <c r="F595">
        <v>3.5742280000000002</v>
      </c>
      <c r="G595">
        <v>0.34461999999999998</v>
      </c>
      <c r="H595" s="5">
        <v>1</v>
      </c>
      <c r="I595">
        <v>868.73390300000005</v>
      </c>
      <c r="J595">
        <v>0.34320800000000001</v>
      </c>
      <c r="K595" s="5">
        <v>2</v>
      </c>
      <c r="L595" s="5">
        <v>0</v>
      </c>
      <c r="M595" s="5">
        <v>1</v>
      </c>
      <c r="O595">
        <f t="shared" si="28"/>
        <v>36.60378399999999</v>
      </c>
      <c r="R595">
        <f t="shared" si="25"/>
        <v>3.5742280000000002</v>
      </c>
      <c r="S595">
        <f t="shared" si="26"/>
        <v>0.34461999999999998</v>
      </c>
      <c r="U595">
        <f>I593-I595</f>
        <v>-33.445230000000038</v>
      </c>
      <c r="W595" s="2">
        <f>AVERAGE(O585,O586,O590,O593,O595,O597,O600,O602,O605,O608,O609,O611,O614,O616,O619,O621,O622,O626,O628,O630,O633)</f>
        <v>31.001915619047622</v>
      </c>
    </row>
    <row r="596" spans="1:23" x14ac:dyDescent="0.25">
      <c r="A596" s="28" t="s">
        <v>22</v>
      </c>
      <c r="B596" s="10">
        <v>4</v>
      </c>
      <c r="C596" s="3">
        <v>179.36620300000001</v>
      </c>
      <c r="D596" s="3">
        <v>0.49823899999999999</v>
      </c>
      <c r="E596" s="5">
        <v>0</v>
      </c>
      <c r="F596" s="3">
        <v>1.1975739999999999</v>
      </c>
      <c r="G596" s="3">
        <v>0.115468</v>
      </c>
      <c r="H596" s="5">
        <v>0</v>
      </c>
      <c r="I596" s="3">
        <v>858.24786800000004</v>
      </c>
      <c r="J596" s="3">
        <v>0.33906500000000001</v>
      </c>
      <c r="K596" s="5">
        <v>1</v>
      </c>
      <c r="L596" s="5">
        <v>0</v>
      </c>
      <c r="M596" s="6">
        <v>0</v>
      </c>
      <c r="O596" s="3">
        <f t="shared" si="28"/>
        <v>0.63379699999998707</v>
      </c>
      <c r="P596" s="3"/>
      <c r="R596" s="3">
        <f t="shared" si="25"/>
        <v>1.1975739999999999</v>
      </c>
      <c r="S596" s="3">
        <f t="shared" si="26"/>
        <v>0.115468</v>
      </c>
      <c r="U596" s="3">
        <f>I593-I596</f>
        <v>-22.959195000000022</v>
      </c>
      <c r="W596" t="s">
        <v>59</v>
      </c>
    </row>
    <row r="597" spans="1:23" ht="14.4" thickBot="1" x14ac:dyDescent="0.3">
      <c r="A597" s="27" t="s">
        <v>22</v>
      </c>
      <c r="B597" s="9">
        <v>5</v>
      </c>
      <c r="C597">
        <v>179.95126300000001</v>
      </c>
      <c r="D597">
        <v>0.499865</v>
      </c>
      <c r="E597" s="5">
        <v>0</v>
      </c>
      <c r="F597">
        <v>3.5254910000000002</v>
      </c>
      <c r="G597">
        <v>0.35150199999999998</v>
      </c>
      <c r="H597" s="5">
        <v>1</v>
      </c>
      <c r="I597">
        <v>876.51104399999997</v>
      </c>
      <c r="J597">
        <v>0.34254800000000002</v>
      </c>
      <c r="K597" s="5">
        <v>2</v>
      </c>
      <c r="L597" s="5">
        <v>0</v>
      </c>
      <c r="M597" s="5">
        <v>1</v>
      </c>
      <c r="O597" s="5">
        <f t="shared" si="28"/>
        <v>4.8736999999988484E-2</v>
      </c>
      <c r="R597">
        <f t="shared" si="25"/>
        <v>3.5254910000000002</v>
      </c>
      <c r="S597">
        <f t="shared" si="26"/>
        <v>0.35150199999999998</v>
      </c>
      <c r="U597">
        <f>I595-I597</f>
        <v>-7.777140999999915</v>
      </c>
      <c r="W597" s="2">
        <f>AVERAGE(F585,F586,F590,F593,F595,F597,F600,F602,F605,F608,F609,F611,F614,F616,F619,F621,F622,F626,F628,F630,F633)</f>
        <v>0.86706066666666681</v>
      </c>
    </row>
    <row r="598" spans="1:23" x14ac:dyDescent="0.25">
      <c r="A598" s="27" t="s">
        <v>22</v>
      </c>
      <c r="B598" s="9">
        <v>5</v>
      </c>
      <c r="C598">
        <v>137.62125900000001</v>
      </c>
      <c r="D598">
        <v>0.38228099999999998</v>
      </c>
      <c r="E598" s="5">
        <v>1</v>
      </c>
      <c r="F598">
        <v>5.9743690000000003</v>
      </c>
      <c r="G598">
        <v>0.59566200000000002</v>
      </c>
      <c r="H598" s="5">
        <v>2</v>
      </c>
      <c r="I598">
        <v>845.965014</v>
      </c>
      <c r="J598">
        <v>0.33061099999999999</v>
      </c>
      <c r="K598" s="5">
        <v>1</v>
      </c>
      <c r="L598" s="5">
        <v>0</v>
      </c>
      <c r="M598" s="5">
        <v>0</v>
      </c>
      <c r="O598">
        <f t="shared" si="28"/>
        <v>42.378740999999991</v>
      </c>
      <c r="R598">
        <f t="shared" si="25"/>
        <v>5.9743690000000003</v>
      </c>
      <c r="S598">
        <f t="shared" si="26"/>
        <v>0.59566200000000002</v>
      </c>
      <c r="U598">
        <f>I595-I598</f>
        <v>22.768889000000058</v>
      </c>
      <c r="W598" t="s">
        <v>65</v>
      </c>
    </row>
    <row r="599" spans="1:23" ht="14.4" thickBot="1" x14ac:dyDescent="0.3">
      <c r="A599" s="28" t="s">
        <v>22</v>
      </c>
      <c r="B599" s="10">
        <v>5</v>
      </c>
      <c r="C599" s="3">
        <v>41.164408999999999</v>
      </c>
      <c r="D599" s="3">
        <v>0.114346</v>
      </c>
      <c r="E599" s="5">
        <v>2</v>
      </c>
      <c r="F599" s="3">
        <v>0.52994200000000002</v>
      </c>
      <c r="G599" s="3">
        <v>5.2837000000000002E-2</v>
      </c>
      <c r="H599" s="5">
        <v>0</v>
      </c>
      <c r="I599" s="3">
        <v>836.31874400000004</v>
      </c>
      <c r="J599" s="3">
        <v>0.32684099999999999</v>
      </c>
      <c r="K599" s="5">
        <v>0</v>
      </c>
      <c r="L599" s="5">
        <v>0</v>
      </c>
      <c r="M599" s="6">
        <v>0</v>
      </c>
      <c r="O599" s="3">
        <f t="shared" si="28"/>
        <v>138.83559099999999</v>
      </c>
      <c r="P599" s="3"/>
      <c r="R599" s="3">
        <f t="shared" si="25"/>
        <v>0.52994200000000002</v>
      </c>
      <c r="S599" s="3">
        <f t="shared" si="26"/>
        <v>5.2837000000000002E-2</v>
      </c>
      <c r="U599" s="3">
        <f>I595-I599</f>
        <v>32.415159000000017</v>
      </c>
      <c r="W599" s="2">
        <f>AVERAGE(R585,R586,R590,R593,R595,R597,R600,R602,R605,R608,R609,R611,R614,R616,R619,R621,R622,R626,R628,R630,R633)</f>
        <v>3.2933791428571428</v>
      </c>
    </row>
    <row r="600" spans="1:23" x14ac:dyDescent="0.25">
      <c r="A600" s="27" t="s">
        <v>22</v>
      </c>
      <c r="B600" s="9">
        <v>6</v>
      </c>
      <c r="C600">
        <v>178.25555299999999</v>
      </c>
      <c r="D600">
        <v>0.49515399999999998</v>
      </c>
      <c r="E600" s="5">
        <v>0</v>
      </c>
      <c r="F600">
        <v>1.8220080000000001</v>
      </c>
      <c r="G600">
        <v>-0.39857300000000001</v>
      </c>
      <c r="H600" s="5">
        <v>0</v>
      </c>
      <c r="I600">
        <v>917.158862</v>
      </c>
      <c r="J600">
        <v>0.507718</v>
      </c>
      <c r="K600" s="5">
        <v>1</v>
      </c>
      <c r="L600" s="5">
        <v>0</v>
      </c>
      <c r="M600" s="5">
        <v>1</v>
      </c>
      <c r="O600" s="5">
        <f t="shared" si="28"/>
        <v>1.7444470000000081</v>
      </c>
      <c r="R600">
        <f t="shared" si="25"/>
        <v>1.8220080000000001</v>
      </c>
      <c r="S600">
        <f t="shared" si="26"/>
        <v>0.39857300000000001</v>
      </c>
      <c r="U600">
        <f>I597-I600</f>
        <v>-40.647818000000029</v>
      </c>
      <c r="W600" t="s">
        <v>61</v>
      </c>
    </row>
    <row r="601" spans="1:23" ht="14.4" thickBot="1" x14ac:dyDescent="0.3">
      <c r="A601" s="28" t="s">
        <v>22</v>
      </c>
      <c r="B601" s="10">
        <v>6</v>
      </c>
      <c r="C601" s="3">
        <v>65.056293999999994</v>
      </c>
      <c r="D601" s="3">
        <v>0.18071200000000001</v>
      </c>
      <c r="E601" s="5">
        <v>1</v>
      </c>
      <c r="F601" s="3">
        <v>-6.3933410000000004</v>
      </c>
      <c r="G601" s="3">
        <v>1.3985730000000001</v>
      </c>
      <c r="H601" s="5">
        <v>1</v>
      </c>
      <c r="I601" s="3">
        <v>889.27398800000003</v>
      </c>
      <c r="J601" s="3">
        <v>0.492282</v>
      </c>
      <c r="K601" s="5">
        <v>0</v>
      </c>
      <c r="L601" s="5">
        <v>0</v>
      </c>
      <c r="M601" s="6">
        <v>0</v>
      </c>
      <c r="O601" s="3">
        <f t="shared" si="28"/>
        <v>114.94370600000001</v>
      </c>
      <c r="P601" s="3"/>
      <c r="R601" s="3">
        <f t="shared" si="25"/>
        <v>6.3933410000000004</v>
      </c>
      <c r="S601" s="3">
        <f t="shared" si="26"/>
        <v>1.3985730000000001</v>
      </c>
      <c r="U601" s="3">
        <f>I597-I601</f>
        <v>-12.762944000000061</v>
      </c>
      <c r="W601" s="2"/>
    </row>
    <row r="602" spans="1:23" x14ac:dyDescent="0.25">
      <c r="A602" s="27" t="s">
        <v>22</v>
      </c>
      <c r="B602" s="9">
        <v>7</v>
      </c>
      <c r="C602">
        <v>177.92393999999999</v>
      </c>
      <c r="D602">
        <v>0.49423299999999998</v>
      </c>
      <c r="E602" s="5">
        <v>0</v>
      </c>
      <c r="F602">
        <v>3.8980679999999999</v>
      </c>
      <c r="G602">
        <v>0.78570899999999999</v>
      </c>
      <c r="H602" s="5">
        <v>2</v>
      </c>
      <c r="I602">
        <v>928.68564700000002</v>
      </c>
      <c r="J602">
        <v>0.34500399999999998</v>
      </c>
      <c r="K602" s="5">
        <v>2</v>
      </c>
      <c r="L602" s="5">
        <v>0</v>
      </c>
      <c r="M602" s="5">
        <v>1</v>
      </c>
      <c r="O602" s="5">
        <f t="shared" si="28"/>
        <v>2.0760600000000125</v>
      </c>
      <c r="R602">
        <f t="shared" si="25"/>
        <v>3.8980679999999999</v>
      </c>
      <c r="S602">
        <f t="shared" si="26"/>
        <v>0.78570899999999999</v>
      </c>
      <c r="U602">
        <f>I600-I602</f>
        <v>-11.526785000000018</v>
      </c>
      <c r="W602" t="s">
        <v>58</v>
      </c>
    </row>
    <row r="603" spans="1:23" ht="14.4" thickBot="1" x14ac:dyDescent="0.3">
      <c r="A603" s="27" t="s">
        <v>22</v>
      </c>
      <c r="B603" s="9">
        <v>7</v>
      </c>
      <c r="C603">
        <v>46.648733999999997</v>
      </c>
      <c r="D603">
        <v>0.12958</v>
      </c>
      <c r="E603" s="5">
        <v>2</v>
      </c>
      <c r="F603">
        <v>3.2966829999999998</v>
      </c>
      <c r="G603">
        <v>0.66449100000000005</v>
      </c>
      <c r="H603" s="5">
        <v>1</v>
      </c>
      <c r="I603">
        <v>845.965014</v>
      </c>
      <c r="J603">
        <v>0.314274</v>
      </c>
      <c r="K603" s="5">
        <v>0</v>
      </c>
      <c r="L603" s="5">
        <v>0</v>
      </c>
      <c r="M603" s="5">
        <v>0</v>
      </c>
      <c r="O603" s="5">
        <f t="shared" si="28"/>
        <v>133.35126600000001</v>
      </c>
      <c r="R603">
        <f t="shared" si="25"/>
        <v>3.2966829999999998</v>
      </c>
      <c r="S603">
        <f t="shared" si="26"/>
        <v>0.66449100000000005</v>
      </c>
      <c r="U603">
        <f>I600-I603</f>
        <v>71.193848000000003</v>
      </c>
      <c r="W603" s="2"/>
    </row>
    <row r="604" spans="1:23" x14ac:dyDescent="0.25">
      <c r="A604" s="28" t="s">
        <v>22</v>
      </c>
      <c r="B604" s="10">
        <v>7</v>
      </c>
      <c r="C604" s="3">
        <v>46.529229999999998</v>
      </c>
      <c r="D604" s="3">
        <v>0.129248</v>
      </c>
      <c r="E604" s="5">
        <v>1</v>
      </c>
      <c r="F604" s="3">
        <v>-2.2335379999999998</v>
      </c>
      <c r="G604" s="3">
        <v>-0.45019999999999999</v>
      </c>
      <c r="H604" s="5">
        <v>0</v>
      </c>
      <c r="I604" s="3">
        <v>917.158862</v>
      </c>
      <c r="J604" s="3">
        <v>0.34072200000000002</v>
      </c>
      <c r="K604" s="5">
        <v>1</v>
      </c>
      <c r="L604" s="5">
        <v>0</v>
      </c>
      <c r="M604" s="6">
        <v>0</v>
      </c>
      <c r="O604" s="3">
        <f>C604</f>
        <v>46.529229999999998</v>
      </c>
      <c r="P604" s="3"/>
      <c r="R604" s="3">
        <f t="shared" si="25"/>
        <v>2.2335379999999998</v>
      </c>
      <c r="S604" s="3">
        <f t="shared" si="26"/>
        <v>0.45019999999999999</v>
      </c>
      <c r="U604" s="3">
        <f>I600-I604</f>
        <v>0</v>
      </c>
      <c r="W604" t="s">
        <v>68</v>
      </c>
    </row>
    <row r="605" spans="1:23" ht="14.4" thickBot="1" x14ac:dyDescent="0.3">
      <c r="A605" s="27" t="s">
        <v>22</v>
      </c>
      <c r="B605" s="9">
        <v>8</v>
      </c>
      <c r="C605">
        <v>36.965870000000002</v>
      </c>
      <c r="D605">
        <v>0.102683</v>
      </c>
      <c r="E605" s="5">
        <v>0</v>
      </c>
      <c r="F605">
        <v>1.7167190000000001</v>
      </c>
      <c r="G605">
        <v>0.82154700000000003</v>
      </c>
      <c r="H605" s="5">
        <v>1</v>
      </c>
      <c r="I605">
        <v>909.278007</v>
      </c>
      <c r="J605">
        <v>0.50407199999999996</v>
      </c>
      <c r="K605" s="5">
        <v>1</v>
      </c>
      <c r="L605" s="5">
        <v>0</v>
      </c>
      <c r="M605" s="5">
        <v>1</v>
      </c>
      <c r="O605" s="5">
        <f>C605</f>
        <v>36.965870000000002</v>
      </c>
      <c r="R605">
        <f t="shared" si="25"/>
        <v>1.7167190000000001</v>
      </c>
      <c r="S605">
        <f t="shared" si="26"/>
        <v>0.82154700000000003</v>
      </c>
      <c r="U605">
        <f>I602-I605</f>
        <v>19.407640000000015</v>
      </c>
      <c r="W605" s="2">
        <v>21</v>
      </c>
    </row>
    <row r="606" spans="1:23" x14ac:dyDescent="0.25">
      <c r="A606" s="28" t="s">
        <v>22</v>
      </c>
      <c r="B606" s="10">
        <v>8</v>
      </c>
      <c r="C606" s="3">
        <v>57.718414000000003</v>
      </c>
      <c r="D606" s="3">
        <v>0.160329</v>
      </c>
      <c r="E606" s="5">
        <v>1</v>
      </c>
      <c r="F606" s="3">
        <v>0.37289800000000001</v>
      </c>
      <c r="G606" s="3">
        <v>0.178453</v>
      </c>
      <c r="H606" s="5">
        <v>0</v>
      </c>
      <c r="I606" s="3">
        <v>894.58559400000001</v>
      </c>
      <c r="J606" s="3">
        <v>0.49592799999999998</v>
      </c>
      <c r="K606" s="5">
        <v>0</v>
      </c>
      <c r="L606" s="5">
        <v>0</v>
      </c>
      <c r="M606" s="6">
        <v>0</v>
      </c>
      <c r="O606" s="3">
        <f>180-C606</f>
        <v>122.281586</v>
      </c>
      <c r="P606" s="3"/>
      <c r="R606" s="3">
        <f t="shared" si="25"/>
        <v>0.37289800000000001</v>
      </c>
      <c r="S606" s="3">
        <f t="shared" si="26"/>
        <v>0.178453</v>
      </c>
      <c r="U606" s="3">
        <f>I602-I606</f>
        <v>34.100053000000003</v>
      </c>
      <c r="W606" t="s">
        <v>69</v>
      </c>
    </row>
    <row r="607" spans="1:23" ht="14.4" thickBot="1" x14ac:dyDescent="0.3">
      <c r="A607" s="27" t="s">
        <v>22</v>
      </c>
      <c r="B607" s="9">
        <v>9</v>
      </c>
      <c r="C607">
        <v>135.239779</v>
      </c>
      <c r="D607">
        <v>0.375666</v>
      </c>
      <c r="E607" s="5">
        <v>1</v>
      </c>
      <c r="F607">
        <v>-2.076311</v>
      </c>
      <c r="G607">
        <v>-0.59179499999999996</v>
      </c>
      <c r="H607" s="5">
        <v>0</v>
      </c>
      <c r="I607">
        <v>905.21322099999998</v>
      </c>
      <c r="J607">
        <v>0.51095299999999999</v>
      </c>
      <c r="K607" s="5">
        <v>1</v>
      </c>
      <c r="L607" s="5">
        <v>1</v>
      </c>
      <c r="M607" s="5">
        <v>0</v>
      </c>
      <c r="O607">
        <f>180-C607</f>
        <v>44.760221000000001</v>
      </c>
      <c r="R607">
        <f t="shared" si="25"/>
        <v>2.076311</v>
      </c>
      <c r="S607">
        <f t="shared" si="26"/>
        <v>0.59179499999999996</v>
      </c>
      <c r="U607">
        <f>I605-I607</f>
        <v>4.0647860000000264</v>
      </c>
      <c r="W607" s="2">
        <v>5</v>
      </c>
    </row>
    <row r="608" spans="1:23" x14ac:dyDescent="0.25">
      <c r="A608" s="28" t="s">
        <v>22</v>
      </c>
      <c r="B608" s="10">
        <v>9</v>
      </c>
      <c r="C608" s="3">
        <v>170.69393299999999</v>
      </c>
      <c r="D608" s="3">
        <v>0.47415000000000002</v>
      </c>
      <c r="E608" s="5">
        <v>0</v>
      </c>
      <c r="F608" s="3">
        <v>5.5848100000000001</v>
      </c>
      <c r="G608" s="3">
        <v>1.5917950000000001</v>
      </c>
      <c r="H608" s="5">
        <v>1</v>
      </c>
      <c r="I608" s="3">
        <v>866.40388199999995</v>
      </c>
      <c r="J608" s="3">
        <v>0.48904700000000001</v>
      </c>
      <c r="K608" s="5">
        <v>0</v>
      </c>
      <c r="L608" s="5">
        <v>0</v>
      </c>
      <c r="M608" s="6">
        <v>1</v>
      </c>
      <c r="O608" s="3">
        <f>180-C608</f>
        <v>9.306067000000013</v>
      </c>
      <c r="P608" s="3"/>
      <c r="R608" s="3">
        <f t="shared" si="25"/>
        <v>5.5848100000000001</v>
      </c>
      <c r="S608" s="3">
        <f t="shared" si="26"/>
        <v>1.5917950000000001</v>
      </c>
      <c r="U608" s="3">
        <f>I605-I608</f>
        <v>42.874125000000049</v>
      </c>
      <c r="W608" t="s">
        <v>73</v>
      </c>
    </row>
    <row r="609" spans="1:23" ht="14.4" thickBot="1" x14ac:dyDescent="0.3">
      <c r="A609" s="27" t="s">
        <v>22</v>
      </c>
      <c r="B609" s="9">
        <v>10</v>
      </c>
      <c r="C609">
        <v>160.330714</v>
      </c>
      <c r="D609">
        <v>0.44536300000000001</v>
      </c>
      <c r="E609" s="5">
        <v>1</v>
      </c>
      <c r="F609">
        <v>3.8083309999999999</v>
      </c>
      <c r="G609">
        <v>0.55514799999999997</v>
      </c>
      <c r="H609" s="5">
        <v>1</v>
      </c>
      <c r="I609">
        <v>852.92908399999999</v>
      </c>
      <c r="J609">
        <v>0.50987000000000005</v>
      </c>
      <c r="K609" s="5">
        <v>1</v>
      </c>
      <c r="L609" s="5">
        <v>0</v>
      </c>
      <c r="M609" s="5">
        <v>1</v>
      </c>
      <c r="O609">
        <f>180-C609</f>
        <v>19.669286</v>
      </c>
      <c r="R609">
        <f t="shared" si="25"/>
        <v>3.8083309999999999</v>
      </c>
      <c r="S609">
        <f t="shared" si="26"/>
        <v>0.55514799999999997</v>
      </c>
      <c r="U609">
        <f>I608-I609</f>
        <v>13.474797999999964</v>
      </c>
      <c r="W609" s="2">
        <v>6</v>
      </c>
    </row>
    <row r="610" spans="1:23" x14ac:dyDescent="0.25">
      <c r="A610" s="28" t="s">
        <v>22</v>
      </c>
      <c r="B610" s="10">
        <v>10</v>
      </c>
      <c r="C610" s="3">
        <v>17.362625000000001</v>
      </c>
      <c r="D610" s="3">
        <v>4.8230000000000002E-2</v>
      </c>
      <c r="E610" s="5">
        <v>0</v>
      </c>
      <c r="F610" s="3">
        <v>3.0516990000000002</v>
      </c>
      <c r="G610" s="3">
        <v>0.44485200000000003</v>
      </c>
      <c r="H610" s="5">
        <v>0</v>
      </c>
      <c r="I610" s="3">
        <v>819.90831600000001</v>
      </c>
      <c r="J610" s="3">
        <v>0.49013000000000001</v>
      </c>
      <c r="K610" s="5">
        <v>0</v>
      </c>
      <c r="L610" s="5">
        <v>0</v>
      </c>
      <c r="M610" s="6">
        <v>0</v>
      </c>
      <c r="O610" s="3">
        <f>C610</f>
        <v>17.362625000000001</v>
      </c>
      <c r="P610" s="3"/>
      <c r="R610" s="3">
        <f t="shared" si="25"/>
        <v>3.0516990000000002</v>
      </c>
      <c r="S610" s="3">
        <f t="shared" si="26"/>
        <v>0.44485200000000003</v>
      </c>
      <c r="U610" s="3">
        <f>I608-I610</f>
        <v>46.49556599999994</v>
      </c>
      <c r="W610" t="s">
        <v>74</v>
      </c>
    </row>
    <row r="611" spans="1:23" ht="14.4" thickBot="1" x14ac:dyDescent="0.3">
      <c r="A611" s="27" t="s">
        <v>22</v>
      </c>
      <c r="B611" s="9">
        <v>11</v>
      </c>
      <c r="C611">
        <v>179.32649699999999</v>
      </c>
      <c r="D611">
        <v>0.49812899999999999</v>
      </c>
      <c r="E611" s="5">
        <v>0</v>
      </c>
      <c r="F611">
        <v>4.4818340000000001</v>
      </c>
      <c r="G611">
        <v>1.524376</v>
      </c>
      <c r="H611" s="5">
        <v>1</v>
      </c>
      <c r="I611">
        <v>774.38699699999995</v>
      </c>
      <c r="J611">
        <v>0.48491299999999998</v>
      </c>
      <c r="K611" s="5">
        <v>0</v>
      </c>
      <c r="L611" s="5">
        <v>0</v>
      </c>
      <c r="M611" s="5">
        <v>1</v>
      </c>
      <c r="O611" s="5">
        <f>180-C611</f>
        <v>0.67350300000001084</v>
      </c>
      <c r="R611">
        <f t="shared" si="25"/>
        <v>4.4818340000000001</v>
      </c>
      <c r="S611">
        <f t="shared" si="26"/>
        <v>1.524376</v>
      </c>
      <c r="U611">
        <f>I609-I611</f>
        <v>78.542087000000038</v>
      </c>
      <c r="W611" s="2">
        <f>AVERAGE(E585,E586,E590,E593,E595,E597,E600,E602,E605,E608,E609,E611,E614,E616,E619,E621,E622,E626,E628,E630,E633)</f>
        <v>0.38095238095238093</v>
      </c>
    </row>
    <row r="612" spans="1:23" x14ac:dyDescent="0.25">
      <c r="A612" s="28" t="s">
        <v>22</v>
      </c>
      <c r="B612" s="10">
        <v>11</v>
      </c>
      <c r="C612" s="3">
        <v>65.872669000000002</v>
      </c>
      <c r="D612" s="3">
        <v>0.18298</v>
      </c>
      <c r="E612" s="5">
        <v>1</v>
      </c>
      <c r="F612" s="3">
        <v>-1.5417240000000001</v>
      </c>
      <c r="G612" s="3">
        <v>-0.52437599999999995</v>
      </c>
      <c r="H612" s="5">
        <v>0</v>
      </c>
      <c r="I612" s="3">
        <v>822.57231200000001</v>
      </c>
      <c r="J612" s="3">
        <v>0.51508699999999996</v>
      </c>
      <c r="K612" s="5">
        <v>1</v>
      </c>
      <c r="L612" s="5">
        <v>0</v>
      </c>
      <c r="M612" s="6">
        <v>0</v>
      </c>
      <c r="O612" s="3">
        <f>C612</f>
        <v>65.872669000000002</v>
      </c>
      <c r="P612" s="3"/>
      <c r="R612" s="3">
        <f t="shared" si="25"/>
        <v>1.5417240000000001</v>
      </c>
      <c r="S612" s="3">
        <f t="shared" si="26"/>
        <v>0.52437599999999995</v>
      </c>
      <c r="U612" s="3">
        <f>I609-I612</f>
        <v>30.356771999999978</v>
      </c>
      <c r="W612" t="s">
        <v>75</v>
      </c>
    </row>
    <row r="613" spans="1:23" ht="14.4" thickBot="1" x14ac:dyDescent="0.3">
      <c r="A613" s="27" t="s">
        <v>22</v>
      </c>
      <c r="B613" s="9">
        <v>12</v>
      </c>
      <c r="C613">
        <v>89.779281999999995</v>
      </c>
      <c r="D613">
        <v>0.249387</v>
      </c>
      <c r="E613" s="5">
        <v>1</v>
      </c>
      <c r="F613">
        <v>-10.815061</v>
      </c>
      <c r="G613">
        <v>1.0890470000000001</v>
      </c>
      <c r="H613" s="5">
        <v>1</v>
      </c>
      <c r="I613">
        <v>628.40139699999997</v>
      </c>
      <c r="J613">
        <v>0.55608800000000003</v>
      </c>
      <c r="K613" s="5">
        <v>1</v>
      </c>
      <c r="L613" s="5">
        <v>1</v>
      </c>
      <c r="M613" s="5">
        <v>0</v>
      </c>
      <c r="O613">
        <f>180-C613</f>
        <v>90.220718000000005</v>
      </c>
      <c r="R613">
        <f t="shared" si="25"/>
        <v>10.815061</v>
      </c>
      <c r="S613">
        <f t="shared" si="26"/>
        <v>1.0890470000000001</v>
      </c>
      <c r="U613">
        <f>I611-I613</f>
        <v>145.98559999999998</v>
      </c>
      <c r="W613" s="2">
        <f>AVERAGE(H585,H586,H590,H593,H595,H597,H600,H602,H605,H608,H609,H611,H614,H616,H619,H621,H622,H626,H628,H630,H633)</f>
        <v>0.7142857142857143</v>
      </c>
    </row>
    <row r="614" spans="1:23" x14ac:dyDescent="0.25">
      <c r="A614" s="28" t="s">
        <v>22</v>
      </c>
      <c r="B614" s="10">
        <v>12</v>
      </c>
      <c r="C614" s="3">
        <v>2.788821</v>
      </c>
      <c r="D614" s="3">
        <v>7.7470000000000004E-3</v>
      </c>
      <c r="E614" s="5">
        <v>0</v>
      </c>
      <c r="F614" s="3">
        <v>0.88430600000000004</v>
      </c>
      <c r="G614" s="3">
        <v>-8.9047000000000001E-2</v>
      </c>
      <c r="H614" s="5">
        <v>0</v>
      </c>
      <c r="I614" s="3">
        <v>501.63730900000002</v>
      </c>
      <c r="J614" s="3">
        <v>0.44391199999999997</v>
      </c>
      <c r="K614" s="5">
        <v>0</v>
      </c>
      <c r="L614" s="5">
        <v>0</v>
      </c>
      <c r="M614" s="6">
        <v>1</v>
      </c>
      <c r="O614" s="3">
        <f>C614</f>
        <v>2.788821</v>
      </c>
      <c r="P614" s="3"/>
      <c r="R614" s="3">
        <f t="shared" si="25"/>
        <v>0.88430600000000004</v>
      </c>
      <c r="S614" s="3">
        <f t="shared" si="26"/>
        <v>8.9047000000000001E-2</v>
      </c>
      <c r="U614" s="3">
        <f>I611-I614</f>
        <v>272.74968799999994</v>
      </c>
      <c r="W614" t="s">
        <v>76</v>
      </c>
    </row>
    <row r="615" spans="1:23" ht="14.4" thickBot="1" x14ac:dyDescent="0.3">
      <c r="A615" s="27" t="s">
        <v>22</v>
      </c>
      <c r="B615" s="9">
        <v>13</v>
      </c>
      <c r="C615">
        <v>79.527343000000002</v>
      </c>
      <c r="D615">
        <v>0.22090899999999999</v>
      </c>
      <c r="E615" s="5">
        <v>1</v>
      </c>
      <c r="F615">
        <v>9.7452299999999994</v>
      </c>
      <c r="G615">
        <v>1.2267140000000001</v>
      </c>
      <c r="H615" s="5">
        <v>1</v>
      </c>
      <c r="I615">
        <v>512.76194499999997</v>
      </c>
      <c r="J615">
        <v>0.50548300000000002</v>
      </c>
      <c r="K615" s="5">
        <v>1</v>
      </c>
      <c r="L615" s="5">
        <v>1</v>
      </c>
      <c r="M615" s="5">
        <v>0</v>
      </c>
      <c r="O615">
        <f>180-C615</f>
        <v>100.472657</v>
      </c>
      <c r="R615">
        <f t="shared" si="25"/>
        <v>9.7452299999999994</v>
      </c>
      <c r="S615">
        <f t="shared" si="26"/>
        <v>1.2267140000000001</v>
      </c>
      <c r="U615">
        <f>I614-I615</f>
        <v>-11.124635999999953</v>
      </c>
      <c r="W615" s="2">
        <f>AVERAGE(K585,K586,K590,K593,K595,K597,K600,K602,K605,K608,K609,K611,K614,K616,K619,K621,K622,K626,K628,K630,K633)</f>
        <v>0.66666666666666663</v>
      </c>
    </row>
    <row r="616" spans="1:23" x14ac:dyDescent="0.25">
      <c r="A616" s="28" t="s">
        <v>22</v>
      </c>
      <c r="B616" s="10">
        <v>13</v>
      </c>
      <c r="C616" s="3">
        <v>10.392569999999999</v>
      </c>
      <c r="D616" s="3">
        <v>2.8868000000000001E-2</v>
      </c>
      <c r="E616" s="5">
        <v>0</v>
      </c>
      <c r="F616" s="3">
        <v>-1.8010550000000001</v>
      </c>
      <c r="G616" s="3">
        <v>-0.226714</v>
      </c>
      <c r="H616" s="5">
        <v>0</v>
      </c>
      <c r="I616" s="3">
        <v>501.63730900000002</v>
      </c>
      <c r="J616" s="3">
        <v>0.49451699999999998</v>
      </c>
      <c r="K616" s="5">
        <v>0</v>
      </c>
      <c r="L616" s="5">
        <v>0</v>
      </c>
      <c r="M616" s="6">
        <v>1</v>
      </c>
      <c r="O616" s="3">
        <f>C616</f>
        <v>10.392569999999999</v>
      </c>
      <c r="P616" s="3"/>
      <c r="R616" s="3">
        <f t="shared" si="25"/>
        <v>1.8010550000000001</v>
      </c>
      <c r="S616" s="3">
        <f t="shared" si="26"/>
        <v>0.226714</v>
      </c>
      <c r="U616" s="3">
        <f>I614-I616</f>
        <v>0</v>
      </c>
    </row>
    <row r="617" spans="1:23" x14ac:dyDescent="0.25">
      <c r="A617" s="27" t="s">
        <v>22</v>
      </c>
      <c r="B617" s="9">
        <v>14</v>
      </c>
      <c r="C617">
        <v>89.929468</v>
      </c>
      <c r="D617">
        <v>0.249804</v>
      </c>
      <c r="E617" s="5">
        <v>1</v>
      </c>
      <c r="F617">
        <v>14.853020000000001</v>
      </c>
      <c r="G617">
        <v>3.3012350000000001</v>
      </c>
      <c r="H617" s="5">
        <v>2</v>
      </c>
      <c r="I617">
        <v>398.19756999999998</v>
      </c>
      <c r="J617">
        <v>0.36859500000000001</v>
      </c>
      <c r="K617" s="5">
        <v>2</v>
      </c>
      <c r="L617" s="5">
        <v>1</v>
      </c>
      <c r="M617" s="5">
        <v>0</v>
      </c>
      <c r="O617">
        <f>C617</f>
        <v>89.929468</v>
      </c>
      <c r="R617">
        <f t="shared" si="25"/>
        <v>14.853020000000001</v>
      </c>
      <c r="S617">
        <f t="shared" si="26"/>
        <v>3.3012350000000001</v>
      </c>
      <c r="U617">
        <f>I616-I617</f>
        <v>103.43973900000003</v>
      </c>
    </row>
    <row r="618" spans="1:23" x14ac:dyDescent="0.25">
      <c r="A618" s="27" t="s">
        <v>22</v>
      </c>
      <c r="B618" s="9">
        <v>14</v>
      </c>
      <c r="C618">
        <v>1.853972</v>
      </c>
      <c r="D618">
        <v>5.1500000000000001E-3</v>
      </c>
      <c r="E618" s="5">
        <v>0</v>
      </c>
      <c r="F618">
        <v>-1.6781090000000001</v>
      </c>
      <c r="G618">
        <v>-0.372977</v>
      </c>
      <c r="H618" s="5">
        <v>0</v>
      </c>
      <c r="I618">
        <v>309.25581899999997</v>
      </c>
      <c r="J618">
        <v>0.28626499999999999</v>
      </c>
      <c r="K618" s="5">
        <v>0</v>
      </c>
      <c r="L618" s="5">
        <v>0</v>
      </c>
      <c r="M618" s="5">
        <v>0</v>
      </c>
      <c r="O618">
        <f>C618</f>
        <v>1.853972</v>
      </c>
      <c r="R618">
        <f t="shared" si="25"/>
        <v>1.6781090000000001</v>
      </c>
      <c r="S618">
        <f t="shared" si="26"/>
        <v>0.372977</v>
      </c>
      <c r="U618">
        <f>I616-I618</f>
        <v>192.38149000000004</v>
      </c>
    </row>
    <row r="619" spans="1:23" x14ac:dyDescent="0.25">
      <c r="A619" s="28" t="s">
        <v>22</v>
      </c>
      <c r="B619" s="10">
        <v>14</v>
      </c>
      <c r="C619" s="3">
        <v>89.908287000000001</v>
      </c>
      <c r="D619" s="3">
        <v>0.24974499999999999</v>
      </c>
      <c r="E619" s="5">
        <v>2</v>
      </c>
      <c r="F619" s="3">
        <v>-8.6756799999999998</v>
      </c>
      <c r="G619" s="3">
        <v>-1.928258</v>
      </c>
      <c r="H619" s="5">
        <v>1</v>
      </c>
      <c r="I619" s="3">
        <v>372.85960799999998</v>
      </c>
      <c r="J619" s="3">
        <v>0.34514</v>
      </c>
      <c r="K619" s="5">
        <v>1</v>
      </c>
      <c r="L619" s="5">
        <v>0</v>
      </c>
      <c r="M619" s="3">
        <v>1</v>
      </c>
      <c r="O619" s="3">
        <f>180-C619</f>
        <v>90.091712999999999</v>
      </c>
      <c r="P619" s="3"/>
      <c r="R619" s="3">
        <f t="shared" si="25"/>
        <v>8.6756799999999998</v>
      </c>
      <c r="S619" s="3">
        <f t="shared" si="26"/>
        <v>1.928258</v>
      </c>
      <c r="U619" s="3">
        <f>I616-I619</f>
        <v>128.77770100000004</v>
      </c>
    </row>
    <row r="620" spans="1:23" x14ac:dyDescent="0.25">
      <c r="A620" s="27" t="s">
        <v>22</v>
      </c>
      <c r="B620" s="9">
        <v>15</v>
      </c>
      <c r="C620">
        <v>86.329057000000006</v>
      </c>
      <c r="D620">
        <v>0.23980299999999999</v>
      </c>
      <c r="E620" s="5">
        <v>1</v>
      </c>
      <c r="F620">
        <v>-2.6167880000000001</v>
      </c>
      <c r="G620">
        <v>0.25797500000000001</v>
      </c>
      <c r="H620" s="5">
        <v>0</v>
      </c>
      <c r="I620">
        <v>297.22928300000001</v>
      </c>
      <c r="J620">
        <v>0.444797</v>
      </c>
      <c r="K620" s="5">
        <v>0</v>
      </c>
      <c r="L620" s="5">
        <v>0</v>
      </c>
      <c r="M620" s="5">
        <v>0</v>
      </c>
      <c r="O620">
        <f>C620</f>
        <v>86.329057000000006</v>
      </c>
      <c r="R620">
        <f t="shared" si="25"/>
        <v>2.6167880000000001</v>
      </c>
      <c r="S620">
        <f t="shared" si="26"/>
        <v>0.25797500000000001</v>
      </c>
      <c r="U620">
        <f>I619-I620</f>
        <v>75.630324999999971</v>
      </c>
    </row>
    <row r="621" spans="1:23" x14ac:dyDescent="0.25">
      <c r="A621" s="28" t="s">
        <v>22</v>
      </c>
      <c r="B621" s="10">
        <v>15</v>
      </c>
      <c r="C621" s="3">
        <v>1.148881</v>
      </c>
      <c r="D621" s="3">
        <v>3.1909999999999998E-3</v>
      </c>
      <c r="E621" s="5">
        <v>0</v>
      </c>
      <c r="F621" s="3">
        <v>-7.5267989999999996</v>
      </c>
      <c r="G621" s="3">
        <v>0.74202500000000005</v>
      </c>
      <c r="H621" s="5">
        <v>1</v>
      </c>
      <c r="I621" s="3">
        <v>371.00580600000001</v>
      </c>
      <c r="J621" s="3">
        <v>0.555203</v>
      </c>
      <c r="K621" s="5">
        <v>1</v>
      </c>
      <c r="L621" s="5">
        <v>0</v>
      </c>
      <c r="M621" s="6">
        <v>1</v>
      </c>
      <c r="O621" s="3">
        <f>C621</f>
        <v>1.148881</v>
      </c>
      <c r="P621" s="3"/>
      <c r="R621" s="3">
        <f t="shared" si="25"/>
        <v>7.5267989999999996</v>
      </c>
      <c r="S621" s="3">
        <f t="shared" si="26"/>
        <v>0.74202500000000005</v>
      </c>
      <c r="U621" s="3">
        <f>I619-I621</f>
        <v>1.8538019999999733</v>
      </c>
    </row>
    <row r="622" spans="1:23" x14ac:dyDescent="0.25">
      <c r="A622" s="27" t="s">
        <v>22</v>
      </c>
      <c r="B622" s="9">
        <v>16</v>
      </c>
      <c r="C622">
        <v>85.261668</v>
      </c>
      <c r="D622">
        <v>0.23683799999999999</v>
      </c>
      <c r="E622" s="5">
        <v>1</v>
      </c>
      <c r="F622">
        <v>-3.3260740000000002</v>
      </c>
      <c r="G622">
        <v>0.43292999999999998</v>
      </c>
      <c r="H622" s="5">
        <v>0</v>
      </c>
      <c r="I622">
        <v>309.67103800000001</v>
      </c>
      <c r="J622">
        <v>0.263687</v>
      </c>
      <c r="K622" s="5">
        <v>0</v>
      </c>
      <c r="L622" s="5">
        <v>0</v>
      </c>
      <c r="M622" s="5">
        <v>1</v>
      </c>
      <c r="O622" s="5">
        <f>C622</f>
        <v>85.261668</v>
      </c>
      <c r="R622">
        <f t="shared" si="25"/>
        <v>3.3260740000000002</v>
      </c>
      <c r="S622">
        <f t="shared" si="26"/>
        <v>0.43292999999999998</v>
      </c>
      <c r="U622">
        <f>I621-I622</f>
        <v>61.334767999999997</v>
      </c>
    </row>
    <row r="623" spans="1:23" x14ac:dyDescent="0.25">
      <c r="A623" s="27" t="s">
        <v>22</v>
      </c>
      <c r="B623" s="9">
        <v>16</v>
      </c>
      <c r="C623">
        <v>72.273550999999998</v>
      </c>
      <c r="D623">
        <v>0.20075999999999999</v>
      </c>
      <c r="E623" s="5">
        <v>2</v>
      </c>
      <c r="F623">
        <v>1.9459010000000001</v>
      </c>
      <c r="G623">
        <v>-0.25328299999999998</v>
      </c>
      <c r="H623" s="5">
        <v>1</v>
      </c>
      <c r="I623">
        <v>490.24276099999997</v>
      </c>
      <c r="J623">
        <v>0.41744399999999998</v>
      </c>
      <c r="K623" s="5">
        <v>2</v>
      </c>
      <c r="L623" s="5">
        <v>0</v>
      </c>
      <c r="M623" s="5">
        <v>0</v>
      </c>
      <c r="O623" s="5">
        <f>180-C623</f>
        <v>107.726449</v>
      </c>
      <c r="R623">
        <f t="shared" si="25"/>
        <v>1.9459010000000001</v>
      </c>
      <c r="S623">
        <f t="shared" si="26"/>
        <v>0.25328299999999998</v>
      </c>
      <c r="U623">
        <f>I621-I623</f>
        <v>-119.23695499999997</v>
      </c>
    </row>
    <row r="624" spans="1:23" x14ac:dyDescent="0.25">
      <c r="A624" s="28" t="s">
        <v>22</v>
      </c>
      <c r="B624" s="10">
        <v>16</v>
      </c>
      <c r="C624" s="3">
        <v>1.22427</v>
      </c>
      <c r="D624" s="3">
        <v>3.4009999999999999E-3</v>
      </c>
      <c r="E624" s="5">
        <v>0</v>
      </c>
      <c r="F624" s="3">
        <v>-6.30253</v>
      </c>
      <c r="G624" s="3">
        <v>0.820353</v>
      </c>
      <c r="H624" s="5">
        <v>2</v>
      </c>
      <c r="I624" s="3">
        <v>374.47660000000002</v>
      </c>
      <c r="J624" s="3">
        <v>0.31886900000000001</v>
      </c>
      <c r="K624" s="5">
        <v>1</v>
      </c>
      <c r="L624" s="5">
        <v>0</v>
      </c>
      <c r="M624" s="3">
        <v>0</v>
      </c>
      <c r="O624" s="3">
        <f>C624</f>
        <v>1.22427</v>
      </c>
      <c r="P624" s="3"/>
      <c r="R624" s="3">
        <f t="shared" si="25"/>
        <v>6.30253</v>
      </c>
      <c r="S624" s="3">
        <f t="shared" si="26"/>
        <v>0.820353</v>
      </c>
      <c r="U624" s="3">
        <f>I621-I624</f>
        <v>-3.4707940000000121</v>
      </c>
    </row>
    <row r="625" spans="1:23" x14ac:dyDescent="0.25">
      <c r="A625" s="27" t="s">
        <v>22</v>
      </c>
      <c r="B625" s="9">
        <v>17</v>
      </c>
      <c r="C625">
        <v>64.110607999999999</v>
      </c>
      <c r="D625">
        <v>0.17808499999999999</v>
      </c>
      <c r="E625" s="5">
        <v>1</v>
      </c>
      <c r="F625">
        <v>-8.2116349999999994</v>
      </c>
      <c r="G625">
        <v>0.88694799999999996</v>
      </c>
      <c r="H625" s="5">
        <v>1</v>
      </c>
      <c r="I625">
        <v>293.99509</v>
      </c>
      <c r="J625">
        <v>0.498309</v>
      </c>
      <c r="K625" s="5">
        <v>0</v>
      </c>
      <c r="L625" s="5">
        <v>1</v>
      </c>
      <c r="M625" s="5">
        <v>0</v>
      </c>
      <c r="O625" s="5">
        <f>C625</f>
        <v>64.110607999999999</v>
      </c>
      <c r="R625">
        <f t="shared" si="25"/>
        <v>8.2116349999999994</v>
      </c>
      <c r="S625">
        <f t="shared" si="26"/>
        <v>0.88694799999999996</v>
      </c>
      <c r="U625">
        <f>I622-I625</f>
        <v>15.675948000000005</v>
      </c>
    </row>
    <row r="626" spans="1:23" x14ac:dyDescent="0.25">
      <c r="A626" s="28" t="s">
        <v>22</v>
      </c>
      <c r="B626" s="10">
        <v>17</v>
      </c>
      <c r="C626" s="3">
        <v>177.72059400000001</v>
      </c>
      <c r="D626" s="3">
        <v>0.493668</v>
      </c>
      <c r="E626" s="5">
        <v>0</v>
      </c>
      <c r="F626" s="3">
        <v>-1.0466679999999999</v>
      </c>
      <c r="G626" s="3">
        <v>0.113052</v>
      </c>
      <c r="H626" s="5">
        <v>0</v>
      </c>
      <c r="I626" s="3">
        <v>295.99066299999998</v>
      </c>
      <c r="J626" s="3">
        <v>0.501691</v>
      </c>
      <c r="K626" s="5">
        <v>1</v>
      </c>
      <c r="L626" s="5">
        <v>0</v>
      </c>
      <c r="M626" s="6">
        <v>1</v>
      </c>
      <c r="O626" s="3">
        <f>180-C626</f>
        <v>2.2794059999999945</v>
      </c>
      <c r="P626" s="3"/>
      <c r="R626" s="3">
        <f t="shared" si="25"/>
        <v>1.0466679999999999</v>
      </c>
      <c r="S626" s="3">
        <f t="shared" si="26"/>
        <v>0.113052</v>
      </c>
      <c r="U626" s="3">
        <f>I622-I626</f>
        <v>13.680375000000026</v>
      </c>
    </row>
    <row r="627" spans="1:23" x14ac:dyDescent="0.25">
      <c r="A627" s="27" t="s">
        <v>22</v>
      </c>
      <c r="B627" s="9">
        <v>18</v>
      </c>
      <c r="C627">
        <v>85.824586999999994</v>
      </c>
      <c r="D627">
        <v>0.238402</v>
      </c>
      <c r="E627" s="5">
        <v>1</v>
      </c>
      <c r="F627">
        <v>7.7602000000000002</v>
      </c>
      <c r="G627">
        <v>1.368096</v>
      </c>
      <c r="H627" s="5">
        <v>1</v>
      </c>
      <c r="I627">
        <v>297.22928300000001</v>
      </c>
      <c r="J627">
        <v>0.56491400000000003</v>
      </c>
      <c r="K627" s="5">
        <v>1</v>
      </c>
      <c r="L627" s="5">
        <v>1</v>
      </c>
      <c r="M627" s="5">
        <v>0</v>
      </c>
      <c r="O627">
        <f>180-C627</f>
        <v>94.175413000000006</v>
      </c>
      <c r="R627">
        <f t="shared" si="25"/>
        <v>7.7602000000000002</v>
      </c>
      <c r="S627">
        <f t="shared" si="26"/>
        <v>1.368096</v>
      </c>
      <c r="U627">
        <f>I626-I627</f>
        <v>-1.2386200000000258</v>
      </c>
    </row>
    <row r="628" spans="1:23" x14ac:dyDescent="0.25">
      <c r="A628" s="28" t="s">
        <v>22</v>
      </c>
      <c r="B628" s="10">
        <v>18</v>
      </c>
      <c r="C628" s="3">
        <v>153.412237</v>
      </c>
      <c r="D628" s="3">
        <v>0.426145</v>
      </c>
      <c r="E628" s="5">
        <v>0</v>
      </c>
      <c r="F628" s="3">
        <v>-2.0879349999999999</v>
      </c>
      <c r="G628" s="3">
        <v>-0.36809599999999998</v>
      </c>
      <c r="H628" s="5">
        <v>0</v>
      </c>
      <c r="I628" s="3">
        <v>228.920659</v>
      </c>
      <c r="J628" s="3">
        <v>0.43508599999999997</v>
      </c>
      <c r="K628" s="5">
        <v>0</v>
      </c>
      <c r="L628" s="5">
        <v>0</v>
      </c>
      <c r="M628" s="6">
        <v>1</v>
      </c>
      <c r="O628" s="3">
        <f>180-C628</f>
        <v>26.587762999999995</v>
      </c>
      <c r="P628" s="3"/>
      <c r="R628" s="3">
        <f t="shared" si="25"/>
        <v>2.0879349999999999</v>
      </c>
      <c r="S628" s="3">
        <f t="shared" si="26"/>
        <v>0.36809599999999998</v>
      </c>
      <c r="U628" s="3">
        <f>I626-I628</f>
        <v>67.070003999999983</v>
      </c>
    </row>
    <row r="629" spans="1:23" x14ac:dyDescent="0.25">
      <c r="A629" s="27" t="s">
        <v>22</v>
      </c>
      <c r="B629" s="9">
        <v>19</v>
      </c>
      <c r="C629">
        <v>94.488615999999993</v>
      </c>
      <c r="D629">
        <v>0.26246799999999998</v>
      </c>
      <c r="E629" s="5">
        <v>2</v>
      </c>
      <c r="F629">
        <v>-10.614034999999999</v>
      </c>
      <c r="G629">
        <v>3.6346250000000002</v>
      </c>
      <c r="H629" s="5">
        <v>1</v>
      </c>
      <c r="I629">
        <v>206.035347</v>
      </c>
      <c r="J629">
        <v>0.46416400000000002</v>
      </c>
      <c r="K629" s="5">
        <v>2</v>
      </c>
      <c r="L629" s="5">
        <v>1</v>
      </c>
      <c r="M629" s="5">
        <v>0</v>
      </c>
      <c r="O629">
        <f>C629</f>
        <v>94.488615999999993</v>
      </c>
      <c r="R629">
        <f t="shared" si="25"/>
        <v>10.614034999999999</v>
      </c>
      <c r="S629">
        <f t="shared" si="26"/>
        <v>3.6346250000000002</v>
      </c>
      <c r="U629">
        <f>I628-I629</f>
        <v>22.885311999999999</v>
      </c>
    </row>
    <row r="630" spans="1:23" x14ac:dyDescent="0.25">
      <c r="A630" s="27" t="s">
        <v>22</v>
      </c>
      <c r="B630" s="9">
        <v>19</v>
      </c>
      <c r="C630">
        <v>178.50824</v>
      </c>
      <c r="D630">
        <v>0.49585600000000002</v>
      </c>
      <c r="E630" s="5">
        <v>0</v>
      </c>
      <c r="F630">
        <v>-1.0121329999999999</v>
      </c>
      <c r="G630">
        <v>0.34659000000000001</v>
      </c>
      <c r="H630" s="5">
        <v>0</v>
      </c>
      <c r="I630">
        <v>107.616277</v>
      </c>
      <c r="J630">
        <v>0.24244199999999999</v>
      </c>
      <c r="K630" s="5">
        <v>0</v>
      </c>
      <c r="L630" s="5">
        <v>0</v>
      </c>
      <c r="M630" s="5">
        <v>1</v>
      </c>
      <c r="O630">
        <f>180-C630</f>
        <v>1.4917599999999993</v>
      </c>
      <c r="R630">
        <f t="shared" si="25"/>
        <v>1.0121329999999999</v>
      </c>
      <c r="S630">
        <f t="shared" si="26"/>
        <v>0.34659000000000001</v>
      </c>
      <c r="U630">
        <f>I628-I630</f>
        <v>121.304382</v>
      </c>
    </row>
    <row r="631" spans="1:23" x14ac:dyDescent="0.25">
      <c r="A631" s="28" t="s">
        <v>22</v>
      </c>
      <c r="B631" s="10">
        <v>19</v>
      </c>
      <c r="C631" s="3">
        <v>85.502110000000002</v>
      </c>
      <c r="D631" s="3">
        <v>0.23750599999999999</v>
      </c>
      <c r="E631" s="5">
        <v>1</v>
      </c>
      <c r="F631" s="3">
        <v>8.7059119999999997</v>
      </c>
      <c r="G631" s="3">
        <v>-2.9812159999999999</v>
      </c>
      <c r="H631" s="5">
        <v>2</v>
      </c>
      <c r="I631" s="3">
        <v>130.233046</v>
      </c>
      <c r="J631" s="3">
        <v>0.29339399999999999</v>
      </c>
      <c r="K631" s="5">
        <v>1</v>
      </c>
      <c r="L631" s="5">
        <v>0</v>
      </c>
      <c r="M631" s="3">
        <v>0</v>
      </c>
      <c r="O631" s="3">
        <f>C631</f>
        <v>85.502110000000002</v>
      </c>
      <c r="P631" s="3"/>
      <c r="R631" s="3">
        <f t="shared" si="25"/>
        <v>8.7059119999999997</v>
      </c>
      <c r="S631" s="3">
        <f t="shared" si="26"/>
        <v>2.9812159999999999</v>
      </c>
      <c r="U631" s="3">
        <f>I628-I631</f>
        <v>98.687612999999999</v>
      </c>
    </row>
    <row r="632" spans="1:23" x14ac:dyDescent="0.25">
      <c r="A632" s="27" t="s">
        <v>22</v>
      </c>
      <c r="B632" s="9">
        <v>20</v>
      </c>
      <c r="C632">
        <v>53.560907999999998</v>
      </c>
      <c r="D632">
        <v>0.14878</v>
      </c>
      <c r="E632" s="5">
        <v>1</v>
      </c>
      <c r="F632">
        <v>-6.4406829999999999</v>
      </c>
      <c r="G632">
        <v>2.8967450000000001</v>
      </c>
      <c r="H632" s="5">
        <v>0</v>
      </c>
      <c r="I632">
        <v>131.37076400000001</v>
      </c>
      <c r="J632">
        <v>1</v>
      </c>
      <c r="K632" s="5">
        <v>1</v>
      </c>
      <c r="L632" s="5">
        <v>1</v>
      </c>
      <c r="M632" s="5">
        <v>0</v>
      </c>
      <c r="O632">
        <f>C632</f>
        <v>53.560907999999998</v>
      </c>
      <c r="R632">
        <f t="shared" si="25"/>
        <v>6.4406829999999999</v>
      </c>
      <c r="S632">
        <f t="shared" si="26"/>
        <v>2.8967450000000001</v>
      </c>
      <c r="U632">
        <f>I630-I632</f>
        <v>-23.754487000000012</v>
      </c>
    </row>
    <row r="633" spans="1:23" ht="14.4" thickBot="1" x14ac:dyDescent="0.3">
      <c r="A633" s="33" t="s">
        <v>22</v>
      </c>
      <c r="B633" s="8">
        <v>20</v>
      </c>
      <c r="C633" s="2">
        <v>131.41265899999999</v>
      </c>
      <c r="D633" s="2">
        <v>0.365035</v>
      </c>
      <c r="E633" s="5">
        <v>0</v>
      </c>
      <c r="F633" s="2">
        <v>4.2172619999999998</v>
      </c>
      <c r="G633" s="2">
        <v>-1.8967449999999999</v>
      </c>
      <c r="H633" s="5">
        <v>1</v>
      </c>
      <c r="I633" s="2">
        <v>0</v>
      </c>
      <c r="J633" s="2">
        <v>0</v>
      </c>
      <c r="K633" s="5">
        <v>0</v>
      </c>
      <c r="L633" s="5">
        <v>0</v>
      </c>
      <c r="M633" s="2">
        <v>1</v>
      </c>
      <c r="O633" s="2">
        <f>180-C633</f>
        <v>48.587341000000009</v>
      </c>
      <c r="P633" s="2"/>
      <c r="R633" s="2">
        <f t="shared" si="25"/>
        <v>4.2172619999999998</v>
      </c>
      <c r="S633" s="2">
        <f t="shared" si="26"/>
        <v>1.8967449999999999</v>
      </c>
      <c r="U633" s="2">
        <f>I630-I633</f>
        <v>107.616277</v>
      </c>
      <c r="W633" s="2"/>
    </row>
    <row r="634" spans="1:23" x14ac:dyDescent="0.25">
      <c r="A634" s="32" t="s">
        <v>23</v>
      </c>
      <c r="B634" s="9">
        <v>0</v>
      </c>
      <c r="C634">
        <v>0.52467699999999995</v>
      </c>
      <c r="D634">
        <v>1.457E-3</v>
      </c>
      <c r="E634" s="5">
        <v>0</v>
      </c>
      <c r="F634">
        <v>-4.4671589999999997</v>
      </c>
      <c r="G634">
        <v>1.1747099999999999</v>
      </c>
      <c r="H634" s="5">
        <v>1</v>
      </c>
      <c r="I634">
        <v>946.14992900000004</v>
      </c>
      <c r="J634">
        <v>0.51083500000000004</v>
      </c>
      <c r="K634" s="5">
        <v>1</v>
      </c>
      <c r="L634" s="5">
        <v>0</v>
      </c>
      <c r="M634" s="5">
        <v>1</v>
      </c>
      <c r="O634">
        <f>C634</f>
        <v>0.52467699999999995</v>
      </c>
      <c r="R634">
        <f t="shared" si="25"/>
        <v>4.4671589999999997</v>
      </c>
      <c r="S634">
        <f t="shared" si="26"/>
        <v>1.1747099999999999</v>
      </c>
      <c r="U634">
        <f>W635-I634</f>
        <v>38.437020999999959</v>
      </c>
      <c r="W634" s="5" t="s">
        <v>53</v>
      </c>
    </row>
    <row r="635" spans="1:23" ht="14.4" thickBot="1" x14ac:dyDescent="0.3">
      <c r="A635" s="34" t="s">
        <v>23</v>
      </c>
      <c r="B635" s="10">
        <v>0</v>
      </c>
      <c r="C635" s="3">
        <v>81.096354000000005</v>
      </c>
      <c r="D635" s="3">
        <v>0.225268</v>
      </c>
      <c r="E635" s="5">
        <v>1</v>
      </c>
      <c r="F635" s="3">
        <v>0.66438299999999995</v>
      </c>
      <c r="G635" s="3">
        <v>-0.17471</v>
      </c>
      <c r="H635" s="5">
        <v>0</v>
      </c>
      <c r="I635" s="3">
        <v>906.01419299999998</v>
      </c>
      <c r="J635" s="3">
        <v>0.48916500000000002</v>
      </c>
      <c r="K635" s="5">
        <v>0</v>
      </c>
      <c r="L635" s="5">
        <v>0</v>
      </c>
      <c r="M635" s="6">
        <v>0</v>
      </c>
      <c r="O635" s="3">
        <f>180-C635</f>
        <v>98.903645999999995</v>
      </c>
      <c r="P635" s="3"/>
      <c r="R635" s="3">
        <f t="shared" si="25"/>
        <v>0.66438299999999995</v>
      </c>
      <c r="S635" s="3">
        <f t="shared" si="26"/>
        <v>0.17471</v>
      </c>
      <c r="U635" s="3">
        <f>W635-I635</f>
        <v>78.572757000000024</v>
      </c>
      <c r="W635" s="2">
        <v>984.58695</v>
      </c>
    </row>
    <row r="636" spans="1:23" x14ac:dyDescent="0.25">
      <c r="A636" s="32" t="s">
        <v>23</v>
      </c>
      <c r="B636" s="9">
        <v>1</v>
      </c>
      <c r="C636">
        <v>165.17591100000001</v>
      </c>
      <c r="D636">
        <v>0.45882200000000001</v>
      </c>
      <c r="E636" s="5">
        <v>0</v>
      </c>
      <c r="F636">
        <v>5.120889</v>
      </c>
      <c r="G636">
        <v>1.0944309999999999</v>
      </c>
      <c r="H636" s="5">
        <v>1</v>
      </c>
      <c r="I636">
        <v>905.02998600000001</v>
      </c>
      <c r="J636">
        <v>0.47289100000000001</v>
      </c>
      <c r="K636" s="5">
        <v>0</v>
      </c>
      <c r="L636" s="5">
        <v>1</v>
      </c>
      <c r="M636" s="5">
        <v>1</v>
      </c>
      <c r="O636">
        <f>180-C636</f>
        <v>14.824088999999987</v>
      </c>
      <c r="R636">
        <f t="shared" si="25"/>
        <v>5.120889</v>
      </c>
      <c r="S636">
        <f t="shared" si="26"/>
        <v>1.0944309999999999</v>
      </c>
      <c r="U636">
        <f>I634-I636</f>
        <v>41.119943000000035</v>
      </c>
      <c r="W636" s="56" t="s">
        <v>54</v>
      </c>
    </row>
    <row r="637" spans="1:23" ht="14.4" thickBot="1" x14ac:dyDescent="0.3">
      <c r="A637" s="34" t="s">
        <v>23</v>
      </c>
      <c r="B637" s="10">
        <v>1</v>
      </c>
      <c r="C637" s="3">
        <v>69.546120999999999</v>
      </c>
      <c r="D637" s="3">
        <v>0.19318399999999999</v>
      </c>
      <c r="E637" s="5">
        <v>1</v>
      </c>
      <c r="F637" s="3">
        <v>-0.44184499999999999</v>
      </c>
      <c r="G637" s="3">
        <v>-9.4431000000000001E-2</v>
      </c>
      <c r="H637" s="5">
        <v>0</v>
      </c>
      <c r="I637" s="3">
        <v>1008.794408</v>
      </c>
      <c r="J637" s="3">
        <v>0.52710900000000005</v>
      </c>
      <c r="K637" s="5">
        <v>1</v>
      </c>
      <c r="L637" s="5">
        <v>0</v>
      </c>
      <c r="M637" s="6">
        <v>0</v>
      </c>
      <c r="O637" s="3">
        <f>C637</f>
        <v>69.546120999999999</v>
      </c>
      <c r="P637" s="3"/>
      <c r="R637" s="3">
        <f t="shared" si="25"/>
        <v>0.44184499999999999</v>
      </c>
      <c r="S637" s="3">
        <f t="shared" si="26"/>
        <v>9.4431000000000001E-2</v>
      </c>
      <c r="U637" s="3">
        <f>I634-I637</f>
        <v>-62.644478999999933</v>
      </c>
      <c r="W637" s="2">
        <v>1435.449754</v>
      </c>
    </row>
    <row r="638" spans="1:23" x14ac:dyDescent="0.25">
      <c r="A638" s="32" t="s">
        <v>23</v>
      </c>
      <c r="B638" s="9">
        <v>2</v>
      </c>
      <c r="C638">
        <v>179.863494</v>
      </c>
      <c r="D638">
        <v>0.49962099999999998</v>
      </c>
      <c r="E638" s="5">
        <v>0</v>
      </c>
      <c r="F638">
        <v>4.9843830000000002</v>
      </c>
      <c r="G638">
        <v>1.835086</v>
      </c>
      <c r="H638" s="5">
        <v>2</v>
      </c>
      <c r="I638">
        <v>858.24786800000004</v>
      </c>
      <c r="J638">
        <v>0.317824</v>
      </c>
      <c r="K638" s="5">
        <v>1</v>
      </c>
      <c r="L638" s="5">
        <v>1</v>
      </c>
      <c r="M638" s="5">
        <v>0</v>
      </c>
      <c r="O638">
        <f>180-C638</f>
        <v>0.13650599999999713</v>
      </c>
      <c r="R638">
        <f t="shared" si="25"/>
        <v>4.9843830000000002</v>
      </c>
      <c r="S638">
        <f t="shared" si="26"/>
        <v>1.835086</v>
      </c>
      <c r="U638">
        <f>I636-I638</f>
        <v>46.782117999999969</v>
      </c>
      <c r="W638" t="s">
        <v>56</v>
      </c>
    </row>
    <row r="639" spans="1:23" ht="14.4" thickBot="1" x14ac:dyDescent="0.3">
      <c r="A639" s="32" t="s">
        <v>23</v>
      </c>
      <c r="B639" s="9">
        <v>2</v>
      </c>
      <c r="C639">
        <v>90.307473000000002</v>
      </c>
      <c r="D639">
        <v>0.25085400000000002</v>
      </c>
      <c r="E639" s="5">
        <v>2</v>
      </c>
      <c r="F639">
        <v>-1.1185700000000001</v>
      </c>
      <c r="G639">
        <v>-0.41182099999999999</v>
      </c>
      <c r="H639" s="5">
        <v>0</v>
      </c>
      <c r="I639">
        <v>984.69392800000003</v>
      </c>
      <c r="J639">
        <v>0.36464999999999997</v>
      </c>
      <c r="K639" s="5">
        <v>2</v>
      </c>
      <c r="L639" s="5">
        <v>0</v>
      </c>
      <c r="M639" s="5">
        <v>0</v>
      </c>
      <c r="O639">
        <f>C639</f>
        <v>90.307473000000002</v>
      </c>
      <c r="R639">
        <f t="shared" si="25"/>
        <v>1.1185700000000001</v>
      </c>
      <c r="S639">
        <f t="shared" si="26"/>
        <v>0.41182099999999999</v>
      </c>
      <c r="U639">
        <f>I636-I639</f>
        <v>-79.66394200000002</v>
      </c>
      <c r="W639" s="2"/>
    </row>
    <row r="640" spans="1:23" x14ac:dyDescent="0.25">
      <c r="A640" s="34" t="s">
        <v>23</v>
      </c>
      <c r="B640" s="10">
        <v>2</v>
      </c>
      <c r="C640" s="3">
        <v>89.833427</v>
      </c>
      <c r="D640" s="3">
        <v>0.24953700000000001</v>
      </c>
      <c r="E640" s="5">
        <v>1</v>
      </c>
      <c r="F640" s="3">
        <v>-1.149656</v>
      </c>
      <c r="G640" s="3">
        <v>-0.42326599999999998</v>
      </c>
      <c r="H640" s="5">
        <v>1</v>
      </c>
      <c r="I640" s="3">
        <v>857.44229900000005</v>
      </c>
      <c r="J640" s="3">
        <v>0.31752599999999997</v>
      </c>
      <c r="K640" s="5">
        <v>0</v>
      </c>
      <c r="L640" s="5">
        <v>0</v>
      </c>
      <c r="M640" s="6">
        <v>1</v>
      </c>
      <c r="O640" s="3">
        <f>C640</f>
        <v>89.833427</v>
      </c>
      <c r="P640" s="3"/>
      <c r="R640" s="3">
        <f t="shared" si="25"/>
        <v>1.149656</v>
      </c>
      <c r="S640" s="3">
        <f t="shared" si="26"/>
        <v>0.42326599999999998</v>
      </c>
      <c r="U640" s="3">
        <f>I636-I640</f>
        <v>47.58768699999996</v>
      </c>
      <c r="W640" t="s">
        <v>57</v>
      </c>
    </row>
    <row r="641" spans="1:23" ht="14.4" thickBot="1" x14ac:dyDescent="0.3">
      <c r="A641" s="32" t="s">
        <v>23</v>
      </c>
      <c r="B641" s="9">
        <v>3</v>
      </c>
      <c r="C641">
        <v>179.43641600000001</v>
      </c>
      <c r="D641">
        <v>0.49843399999999999</v>
      </c>
      <c r="E641" s="5">
        <v>0</v>
      </c>
      <c r="F641">
        <v>-1.7132400000000001</v>
      </c>
      <c r="G641">
        <v>3.120752</v>
      </c>
      <c r="H641" s="5">
        <v>0</v>
      </c>
      <c r="I641">
        <v>837.13282900000002</v>
      </c>
      <c r="J641">
        <v>0.32903500000000002</v>
      </c>
      <c r="K641" s="5">
        <v>1</v>
      </c>
      <c r="L641" s="5">
        <v>0</v>
      </c>
      <c r="M641" s="5">
        <v>0</v>
      </c>
      <c r="O641">
        <f>180-C641</f>
        <v>0.56358399999999165</v>
      </c>
      <c r="R641">
        <f t="shared" si="25"/>
        <v>1.7132400000000001</v>
      </c>
      <c r="S641">
        <f t="shared" si="26"/>
        <v>3.120752</v>
      </c>
      <c r="U641">
        <f>I640-I641</f>
        <v>20.309470000000033</v>
      </c>
      <c r="W641" s="2">
        <f>SUM(F634,F636,F640,F642,F644,F646,F649,F651,F653,F656,F657,F661,F662,F664,F666,F669,F670,F674,F676,F678,F681)</f>
        <v>32.988166</v>
      </c>
    </row>
    <row r="642" spans="1:23" x14ac:dyDescent="0.25">
      <c r="A642" s="32" t="s">
        <v>23</v>
      </c>
      <c r="B642" s="9">
        <v>3</v>
      </c>
      <c r="C642">
        <v>95.393275000000003</v>
      </c>
      <c r="D642">
        <v>0.26498100000000002</v>
      </c>
      <c r="E642" s="5">
        <v>1</v>
      </c>
      <c r="F642">
        <v>5.0538290000000003</v>
      </c>
      <c r="G642">
        <v>-9.2057990000000007</v>
      </c>
      <c r="H642" s="5">
        <v>2</v>
      </c>
      <c r="I642">
        <v>801.05823299999997</v>
      </c>
      <c r="J642">
        <v>0.31485600000000002</v>
      </c>
      <c r="K642" s="5">
        <v>0</v>
      </c>
      <c r="L642" s="5">
        <v>0</v>
      </c>
      <c r="M642" s="5">
        <v>1</v>
      </c>
      <c r="O642">
        <f>180-C642</f>
        <v>84.606724999999997</v>
      </c>
      <c r="R642">
        <f t="shared" ref="R642:R705" si="29">ABS(F642)</f>
        <v>5.0538290000000003</v>
      </c>
      <c r="S642">
        <f t="shared" ref="S642:S705" si="30">ABS(G642)</f>
        <v>9.2057990000000007</v>
      </c>
      <c r="U642">
        <f>I640-I642</f>
        <v>56.384066000000075</v>
      </c>
      <c r="W642" t="s">
        <v>64</v>
      </c>
    </row>
    <row r="643" spans="1:23" ht="14.4" thickBot="1" x14ac:dyDescent="0.3">
      <c r="A643" s="34" t="s">
        <v>23</v>
      </c>
      <c r="B643" s="10">
        <v>3</v>
      </c>
      <c r="C643" s="3">
        <v>95.425432999999998</v>
      </c>
      <c r="D643" s="3">
        <v>0.265071</v>
      </c>
      <c r="E643" s="5">
        <v>2</v>
      </c>
      <c r="F643" s="3">
        <v>-3.8895719999999998</v>
      </c>
      <c r="G643" s="3">
        <v>7.0850470000000003</v>
      </c>
      <c r="H643" s="5">
        <v>1</v>
      </c>
      <c r="I643" s="3">
        <v>906.01419299999998</v>
      </c>
      <c r="J643" s="3">
        <v>0.35610900000000001</v>
      </c>
      <c r="K643" s="5">
        <v>2</v>
      </c>
      <c r="L643" s="5">
        <v>0</v>
      </c>
      <c r="M643" s="6">
        <v>0</v>
      </c>
      <c r="O643" s="3">
        <f>C643</f>
        <v>95.425432999999998</v>
      </c>
      <c r="P643" s="3"/>
      <c r="R643" s="3">
        <f t="shared" si="29"/>
        <v>3.8895719999999998</v>
      </c>
      <c r="S643" s="3">
        <f t="shared" si="30"/>
        <v>7.0850470000000003</v>
      </c>
      <c r="U643" s="3">
        <f>I640-I643</f>
        <v>-48.571893999999929</v>
      </c>
      <c r="W643" s="2">
        <f>SUM(R634,R636,R640,R642,R644,R646,R649,R651,R653,R656,R657,R661,R662,R664,R666,R669,R670,R674,R676,R678,R681)</f>
        <v>67.776467999999994</v>
      </c>
    </row>
    <row r="644" spans="1:23" x14ac:dyDescent="0.25">
      <c r="A644" s="32" t="s">
        <v>23</v>
      </c>
      <c r="B644" s="9">
        <v>4</v>
      </c>
      <c r="C644">
        <v>83.371604000000005</v>
      </c>
      <c r="D644">
        <v>0.23158799999999999</v>
      </c>
      <c r="E644" s="5">
        <v>0</v>
      </c>
      <c r="F644">
        <v>-1.625888</v>
      </c>
      <c r="G644">
        <v>1.5308079999999999</v>
      </c>
      <c r="H644" s="5">
        <v>0</v>
      </c>
      <c r="I644">
        <v>752.76597300000003</v>
      </c>
      <c r="J644">
        <v>0.47401799999999999</v>
      </c>
      <c r="K644" s="5">
        <v>0</v>
      </c>
      <c r="L644" s="5">
        <v>0</v>
      </c>
      <c r="M644" s="5">
        <v>1</v>
      </c>
      <c r="O644">
        <f>C644</f>
        <v>83.371604000000005</v>
      </c>
      <c r="R644">
        <f t="shared" si="29"/>
        <v>1.625888</v>
      </c>
      <c r="S644">
        <f t="shared" si="30"/>
        <v>1.5308079999999999</v>
      </c>
      <c r="U644">
        <f>I642-I644</f>
        <v>48.292259999999942</v>
      </c>
      <c r="W644" t="s">
        <v>60</v>
      </c>
    </row>
    <row r="645" spans="1:23" ht="14.4" thickBot="1" x14ac:dyDescent="0.3">
      <c r="A645" s="34" t="s">
        <v>23</v>
      </c>
      <c r="B645" s="10">
        <v>4</v>
      </c>
      <c r="C645" s="3">
        <v>83.275009999999995</v>
      </c>
      <c r="D645" s="3">
        <v>0.231319</v>
      </c>
      <c r="E645" s="5">
        <v>1</v>
      </c>
      <c r="F645" s="3">
        <v>0.56377699999999997</v>
      </c>
      <c r="G645" s="3">
        <v>-0.53080799999999995</v>
      </c>
      <c r="H645" s="5">
        <v>1</v>
      </c>
      <c r="I645" s="3">
        <v>835.28867300000002</v>
      </c>
      <c r="J645" s="3">
        <v>0.52598199999999995</v>
      </c>
      <c r="K645" s="5">
        <v>1</v>
      </c>
      <c r="L645" s="5">
        <v>0</v>
      </c>
      <c r="M645" s="6">
        <v>0</v>
      </c>
      <c r="O645" s="3">
        <f>180-C645</f>
        <v>96.724990000000005</v>
      </c>
      <c r="P645" s="3"/>
      <c r="R645" s="3">
        <f t="shared" si="29"/>
        <v>0.56377699999999997</v>
      </c>
      <c r="S645" s="3">
        <f t="shared" si="30"/>
        <v>0.53080799999999995</v>
      </c>
      <c r="U645" s="3">
        <f>I642-I645</f>
        <v>-34.230440000000044</v>
      </c>
      <c r="W645" s="64">
        <f>AVERAGE(O634,O636,O640,O642,O644,O646,O649,O651,O653,O656,O657,O661,O662,O664,O666,O669,O670,O674,O676,O678,O681)</f>
        <v>27.849979095238094</v>
      </c>
    </row>
    <row r="646" spans="1:23" x14ac:dyDescent="0.25">
      <c r="A646" s="32" t="s">
        <v>23</v>
      </c>
      <c r="B646" s="9">
        <v>5</v>
      </c>
      <c r="C646">
        <v>0.68834200000000001</v>
      </c>
      <c r="D646">
        <v>1.9120000000000001E-3</v>
      </c>
      <c r="E646" s="5">
        <v>0</v>
      </c>
      <c r="F646">
        <v>-0.93754700000000002</v>
      </c>
      <c r="G646">
        <v>-0.18643499999999999</v>
      </c>
      <c r="H646" s="5">
        <v>0</v>
      </c>
      <c r="I646">
        <v>676.47810200000004</v>
      </c>
      <c r="J646">
        <v>0.48493999999999998</v>
      </c>
      <c r="K646" s="5">
        <v>0</v>
      </c>
      <c r="L646" s="5">
        <v>0</v>
      </c>
      <c r="M646" s="5">
        <v>1</v>
      </c>
      <c r="O646">
        <f>C646</f>
        <v>0.68834200000000001</v>
      </c>
      <c r="R646">
        <f t="shared" si="29"/>
        <v>0.93754700000000002</v>
      </c>
      <c r="S646">
        <f t="shared" si="30"/>
        <v>0.18643499999999999</v>
      </c>
      <c r="U646">
        <f>I644-I646</f>
        <v>76.287870999999996</v>
      </c>
      <c r="W646" t="s">
        <v>59</v>
      </c>
    </row>
    <row r="647" spans="1:23" ht="14.4" thickBot="1" x14ac:dyDescent="0.3">
      <c r="A647" s="34" t="s">
        <v>23</v>
      </c>
      <c r="B647" s="10">
        <v>5</v>
      </c>
      <c r="C647" s="3">
        <v>82.699274000000003</v>
      </c>
      <c r="D647" s="3">
        <v>0.22972000000000001</v>
      </c>
      <c r="E647" s="5">
        <v>1</v>
      </c>
      <c r="F647" s="3">
        <v>5.9663500000000003</v>
      </c>
      <c r="G647" s="3">
        <v>1.1864349999999999</v>
      </c>
      <c r="H647" s="5">
        <v>1</v>
      </c>
      <c r="I647" s="3">
        <v>718.49385299999994</v>
      </c>
      <c r="J647" s="3">
        <v>0.51505999999999996</v>
      </c>
      <c r="K647" s="5">
        <v>1</v>
      </c>
      <c r="L647" s="5">
        <v>0</v>
      </c>
      <c r="M647" s="6">
        <v>0</v>
      </c>
      <c r="O647" s="3">
        <f>180-C647</f>
        <v>97.300725999999997</v>
      </c>
      <c r="P647" s="3"/>
      <c r="R647" s="3">
        <f t="shared" si="29"/>
        <v>5.9663500000000003</v>
      </c>
      <c r="S647" s="3">
        <f t="shared" si="30"/>
        <v>1.1864349999999999</v>
      </c>
      <c r="U647" s="3">
        <f>I644-I647</f>
        <v>34.272120000000086</v>
      </c>
      <c r="W647" s="2">
        <f>AVERAGE(F634,F636,F640,F642,F644,F646,F649,F651,F653,F656,F657,F661,F662,F664,F666,F669,F670,F674,F676,F678,F681)</f>
        <v>1.5708650476190475</v>
      </c>
    </row>
    <row r="648" spans="1:23" x14ac:dyDescent="0.25">
      <c r="A648" s="32" t="s">
        <v>23</v>
      </c>
      <c r="B648" s="9">
        <v>6</v>
      </c>
      <c r="C648">
        <v>92.849343000000005</v>
      </c>
      <c r="D648">
        <v>0.25791500000000001</v>
      </c>
      <c r="E648" s="5">
        <v>1</v>
      </c>
      <c r="F648">
        <v>-7.1168319999999996</v>
      </c>
      <c r="G648">
        <v>1.030292</v>
      </c>
      <c r="H648" s="5">
        <v>1</v>
      </c>
      <c r="I648">
        <v>713.58841800000005</v>
      </c>
      <c r="J648">
        <v>0.51950700000000005</v>
      </c>
      <c r="K648" s="5">
        <v>1</v>
      </c>
      <c r="L648" s="5">
        <v>1</v>
      </c>
      <c r="M648" s="5">
        <v>0</v>
      </c>
      <c r="O648">
        <f>C648</f>
        <v>92.849343000000005</v>
      </c>
      <c r="R648">
        <f t="shared" si="29"/>
        <v>7.1168319999999996</v>
      </c>
      <c r="S648">
        <f t="shared" si="30"/>
        <v>1.030292</v>
      </c>
      <c r="U648">
        <f>I646-I648</f>
        <v>-37.110316000000012</v>
      </c>
      <c r="W648" t="s">
        <v>65</v>
      </c>
    </row>
    <row r="649" spans="1:23" ht="14.4" thickBot="1" x14ac:dyDescent="0.3">
      <c r="A649" s="34" t="s">
        <v>23</v>
      </c>
      <c r="B649" s="10">
        <v>6</v>
      </c>
      <c r="C649" s="3">
        <v>1.1467890000000001</v>
      </c>
      <c r="D649" s="3">
        <v>3.186E-3</v>
      </c>
      <c r="E649" s="5">
        <v>0</v>
      </c>
      <c r="F649" s="3">
        <v>0.20924300000000001</v>
      </c>
      <c r="G649" s="3">
        <v>-3.0291999999999999E-2</v>
      </c>
      <c r="H649" s="5">
        <v>0</v>
      </c>
      <c r="I649" s="3">
        <v>660.00020500000005</v>
      </c>
      <c r="J649" s="3">
        <v>0.480493</v>
      </c>
      <c r="K649" s="5">
        <v>0</v>
      </c>
      <c r="L649" s="5">
        <v>0</v>
      </c>
      <c r="M649" s="6">
        <v>1</v>
      </c>
      <c r="O649" s="3">
        <f>C649</f>
        <v>1.1467890000000001</v>
      </c>
      <c r="P649" s="3"/>
      <c r="R649" s="3">
        <f t="shared" si="29"/>
        <v>0.20924300000000001</v>
      </c>
      <c r="S649" s="3">
        <f t="shared" si="30"/>
        <v>3.0291999999999999E-2</v>
      </c>
      <c r="U649" s="3">
        <f>I646-I649</f>
        <v>16.477896999999984</v>
      </c>
      <c r="W649" s="2">
        <f>AVERAGE(R634,R636,R640,R642,R644,R646,R649,R651,R653,R656,R657,R661,R662,R664,R666,R669,R670,R674,R676,R678,R681)</f>
        <v>3.2274508571428568</v>
      </c>
    </row>
    <row r="650" spans="1:23" x14ac:dyDescent="0.25">
      <c r="A650" s="32" t="s">
        <v>23</v>
      </c>
      <c r="B650" s="9">
        <v>7</v>
      </c>
      <c r="C650">
        <v>88.500522000000004</v>
      </c>
      <c r="D650">
        <v>0.245835</v>
      </c>
      <c r="E650" s="5">
        <v>1</v>
      </c>
      <c r="F650">
        <v>-4.4671589999999997</v>
      </c>
      <c r="G650">
        <v>0.76454699999999998</v>
      </c>
      <c r="H650" s="5">
        <v>1</v>
      </c>
      <c r="I650">
        <v>660.00020500000005</v>
      </c>
      <c r="J650">
        <v>0.50303900000000001</v>
      </c>
      <c r="K650" s="5">
        <v>1</v>
      </c>
      <c r="L650" s="5">
        <v>1</v>
      </c>
      <c r="M650" s="5">
        <v>0</v>
      </c>
      <c r="O650">
        <f>C650</f>
        <v>88.500522000000004</v>
      </c>
      <c r="R650">
        <f t="shared" si="29"/>
        <v>4.4671589999999997</v>
      </c>
      <c r="S650">
        <f t="shared" si="30"/>
        <v>0.76454699999999998</v>
      </c>
      <c r="U650">
        <f>I649-I650</f>
        <v>0</v>
      </c>
      <c r="W650" t="s">
        <v>61</v>
      </c>
    </row>
    <row r="651" spans="1:23" ht="14.4" thickBot="1" x14ac:dyDescent="0.3">
      <c r="A651" s="34" t="s">
        <v>23</v>
      </c>
      <c r="B651" s="10">
        <v>7</v>
      </c>
      <c r="C651" s="3">
        <v>16.056563000000001</v>
      </c>
      <c r="D651" s="3">
        <v>4.4602000000000003E-2</v>
      </c>
      <c r="E651" s="5">
        <v>0</v>
      </c>
      <c r="F651" s="3">
        <v>-1.3757280000000001</v>
      </c>
      <c r="G651" s="3">
        <v>0.235453</v>
      </c>
      <c r="H651" s="5">
        <v>0</v>
      </c>
      <c r="I651" s="3">
        <v>652.02562599999999</v>
      </c>
      <c r="J651" s="3">
        <v>0.49696099999999999</v>
      </c>
      <c r="K651" s="5">
        <v>0</v>
      </c>
      <c r="L651" s="5">
        <v>0</v>
      </c>
      <c r="M651" s="6">
        <v>1</v>
      </c>
      <c r="O651" s="3">
        <f>C651</f>
        <v>16.056563000000001</v>
      </c>
      <c r="P651" s="3"/>
      <c r="R651" s="3">
        <f t="shared" si="29"/>
        <v>1.3757280000000001</v>
      </c>
      <c r="S651" s="3">
        <f t="shared" si="30"/>
        <v>0.235453</v>
      </c>
      <c r="U651" s="3">
        <f>I649-I651</f>
        <v>7.9745790000000625</v>
      </c>
      <c r="W651" s="2"/>
    </row>
    <row r="652" spans="1:23" x14ac:dyDescent="0.25">
      <c r="A652" s="32" t="s">
        <v>23</v>
      </c>
      <c r="B652" s="9">
        <v>8</v>
      </c>
      <c r="C652">
        <v>85.735810999999998</v>
      </c>
      <c r="D652">
        <v>0.23815500000000001</v>
      </c>
      <c r="E652" s="5">
        <v>1</v>
      </c>
      <c r="F652">
        <v>-7.2590589999999997</v>
      </c>
      <c r="G652">
        <v>0.95208000000000004</v>
      </c>
      <c r="H652" s="5">
        <v>1</v>
      </c>
      <c r="I652">
        <v>690.63081199999999</v>
      </c>
      <c r="J652">
        <v>0.53235900000000003</v>
      </c>
      <c r="K652" s="5">
        <v>1</v>
      </c>
      <c r="L652" s="5">
        <v>1</v>
      </c>
      <c r="M652" s="5">
        <v>0</v>
      </c>
      <c r="O652" s="5">
        <f>C652</f>
        <v>85.735810999999998</v>
      </c>
      <c r="R652">
        <f t="shared" si="29"/>
        <v>7.2590589999999997</v>
      </c>
      <c r="S652">
        <f t="shared" si="30"/>
        <v>0.95208000000000004</v>
      </c>
      <c r="U652">
        <f>I651-I652</f>
        <v>-38.605186000000003</v>
      </c>
      <c r="W652" t="s">
        <v>58</v>
      </c>
    </row>
    <row r="653" spans="1:23" ht="14.4" thickBot="1" x14ac:dyDescent="0.3">
      <c r="A653" s="34" t="s">
        <v>23</v>
      </c>
      <c r="B653" s="10">
        <v>8</v>
      </c>
      <c r="C653" s="3">
        <v>178.98963599999999</v>
      </c>
      <c r="D653" s="3">
        <v>0.497193</v>
      </c>
      <c r="E653" s="5">
        <v>0</v>
      </c>
      <c r="F653" s="3">
        <v>-0.36536299999999999</v>
      </c>
      <c r="G653" s="3">
        <v>4.7919999999999997E-2</v>
      </c>
      <c r="H653" s="5">
        <v>0</v>
      </c>
      <c r="I653" s="3">
        <v>606.67149199999994</v>
      </c>
      <c r="J653" s="3">
        <v>0.46764099999999997</v>
      </c>
      <c r="K653" s="5">
        <v>0</v>
      </c>
      <c r="L653" s="5">
        <v>0</v>
      </c>
      <c r="M653" s="6">
        <v>1</v>
      </c>
      <c r="O653" s="3">
        <f>180-C653</f>
        <v>1.0103640000000098</v>
      </c>
      <c r="P653" s="3"/>
      <c r="R653" s="3">
        <f t="shared" si="29"/>
        <v>0.36536299999999999</v>
      </c>
      <c r="S653" s="3">
        <f t="shared" si="30"/>
        <v>4.7919999999999997E-2</v>
      </c>
      <c r="U653" s="3">
        <f>I651-I653</f>
        <v>45.354134000000045</v>
      </c>
      <c r="W653" s="2"/>
    </row>
    <row r="654" spans="1:23" x14ac:dyDescent="0.25">
      <c r="A654" s="32" t="s">
        <v>23</v>
      </c>
      <c r="B654" s="9">
        <v>9</v>
      </c>
      <c r="C654">
        <v>4.9341249999999999</v>
      </c>
      <c r="D654">
        <v>1.3705999999999999E-2</v>
      </c>
      <c r="E654" s="5">
        <v>0</v>
      </c>
      <c r="F654">
        <v>0.96633899999999995</v>
      </c>
      <c r="G654">
        <v>0.34770000000000001</v>
      </c>
      <c r="H654" s="5">
        <v>0</v>
      </c>
      <c r="I654">
        <v>588.80028300000004</v>
      </c>
      <c r="J654">
        <v>0.32508599999999999</v>
      </c>
      <c r="K654" s="5">
        <v>1</v>
      </c>
      <c r="L654" s="5">
        <v>0</v>
      </c>
      <c r="M654" s="5">
        <v>0</v>
      </c>
      <c r="O654">
        <f>C654</f>
        <v>4.9341249999999999</v>
      </c>
      <c r="R654">
        <f t="shared" si="29"/>
        <v>0.96633899999999995</v>
      </c>
      <c r="S654">
        <f t="shared" si="30"/>
        <v>0.34770000000000001</v>
      </c>
      <c r="U654">
        <f>I653-I654</f>
        <v>17.871208999999908</v>
      </c>
      <c r="W654" t="s">
        <v>68</v>
      </c>
    </row>
    <row r="655" spans="1:23" ht="14.4" thickBot="1" x14ac:dyDescent="0.3">
      <c r="A655" s="32" t="s">
        <v>23</v>
      </c>
      <c r="B655" s="9">
        <v>9</v>
      </c>
      <c r="C655">
        <v>114.344725</v>
      </c>
      <c r="D655">
        <v>0.31762400000000002</v>
      </c>
      <c r="E655" s="5">
        <v>1</v>
      </c>
      <c r="F655">
        <v>-3.8240249999999998</v>
      </c>
      <c r="G655">
        <v>-1.3759300000000001</v>
      </c>
      <c r="H655" s="5">
        <v>1</v>
      </c>
      <c r="I655">
        <v>671.69616599999995</v>
      </c>
      <c r="J655">
        <v>0.37085400000000002</v>
      </c>
      <c r="K655" s="5">
        <v>2</v>
      </c>
      <c r="L655" s="5">
        <v>0</v>
      </c>
      <c r="M655" s="5">
        <v>0</v>
      </c>
      <c r="O655">
        <f>180-C655</f>
        <v>65.655275000000003</v>
      </c>
      <c r="R655">
        <f t="shared" si="29"/>
        <v>3.8240249999999998</v>
      </c>
      <c r="S655">
        <f t="shared" si="30"/>
        <v>1.3759300000000001</v>
      </c>
      <c r="U655">
        <f>I653-I655</f>
        <v>-65.024674000000005</v>
      </c>
      <c r="W655" s="2">
        <v>21</v>
      </c>
    </row>
    <row r="656" spans="1:23" x14ac:dyDescent="0.25">
      <c r="A656" s="34" t="s">
        <v>23</v>
      </c>
      <c r="B656" s="10">
        <v>9</v>
      </c>
      <c r="C656" s="3">
        <v>114.289658</v>
      </c>
      <c r="D656" s="3">
        <v>0.317471</v>
      </c>
      <c r="E656" s="5">
        <v>2</v>
      </c>
      <c r="F656" s="3">
        <v>5.6369150000000001</v>
      </c>
      <c r="G656" s="3">
        <v>2.0282300000000002</v>
      </c>
      <c r="H656" s="5">
        <v>2</v>
      </c>
      <c r="I656" s="3">
        <v>550.71845299999995</v>
      </c>
      <c r="J656" s="3">
        <v>0.30406</v>
      </c>
      <c r="K656" s="5">
        <v>0</v>
      </c>
      <c r="L656" s="5">
        <v>0</v>
      </c>
      <c r="M656" s="6">
        <v>1</v>
      </c>
      <c r="O656" s="3">
        <f>C656</f>
        <v>114.289658</v>
      </c>
      <c r="P656" s="3"/>
      <c r="R656" s="3">
        <f t="shared" si="29"/>
        <v>5.6369150000000001</v>
      </c>
      <c r="S656" s="3">
        <f t="shared" si="30"/>
        <v>2.0282300000000002</v>
      </c>
      <c r="U656" s="3">
        <f>I653-I656</f>
        <v>55.95303899999999</v>
      </c>
      <c r="W656" t="s">
        <v>69</v>
      </c>
    </row>
    <row r="657" spans="1:23" ht="14.4" thickBot="1" x14ac:dyDescent="0.3">
      <c r="A657" s="32" t="s">
        <v>23</v>
      </c>
      <c r="B657" s="9">
        <v>10</v>
      </c>
      <c r="C657">
        <v>179.83957599999999</v>
      </c>
      <c r="D657">
        <v>0.499554</v>
      </c>
      <c r="E657" s="5">
        <v>0</v>
      </c>
      <c r="F657">
        <v>5.7973379999999999</v>
      </c>
      <c r="G657">
        <v>1.2746550000000001</v>
      </c>
      <c r="H657" s="5">
        <v>2</v>
      </c>
      <c r="I657">
        <v>498.57606900000002</v>
      </c>
      <c r="J657">
        <v>0.32542199999999999</v>
      </c>
      <c r="K657" s="5">
        <v>1</v>
      </c>
      <c r="L657" s="5">
        <v>0</v>
      </c>
      <c r="M657" s="5">
        <v>1</v>
      </c>
      <c r="O657">
        <f>180-C657</f>
        <v>0.16042400000000612</v>
      </c>
      <c r="R657">
        <f t="shared" si="29"/>
        <v>5.7973379999999999</v>
      </c>
      <c r="S657">
        <f t="shared" si="30"/>
        <v>1.2746550000000001</v>
      </c>
      <c r="U657">
        <f>I656-I657</f>
        <v>52.142383999999936</v>
      </c>
      <c r="W657" s="2">
        <v>6</v>
      </c>
    </row>
    <row r="658" spans="1:23" x14ac:dyDescent="0.25">
      <c r="A658" s="32" t="s">
        <v>23</v>
      </c>
      <c r="B658" s="9">
        <v>10</v>
      </c>
      <c r="C658">
        <v>71.365228999999999</v>
      </c>
      <c r="D658">
        <v>0.198237</v>
      </c>
      <c r="E658" s="5">
        <v>1</v>
      </c>
      <c r="F658">
        <v>-2.8003330000000002</v>
      </c>
      <c r="G658">
        <v>-0.61570599999999998</v>
      </c>
      <c r="H658" s="5">
        <v>0</v>
      </c>
      <c r="I658">
        <v>550.71845299999995</v>
      </c>
      <c r="J658">
        <v>0.359456</v>
      </c>
      <c r="K658" s="5">
        <v>2</v>
      </c>
      <c r="L658" s="5">
        <v>0</v>
      </c>
      <c r="M658" s="5">
        <v>0</v>
      </c>
      <c r="O658">
        <f>C658</f>
        <v>71.365228999999999</v>
      </c>
      <c r="R658">
        <f t="shared" si="29"/>
        <v>2.8003330000000002</v>
      </c>
      <c r="S658">
        <f t="shared" si="30"/>
        <v>0.61570599999999998</v>
      </c>
      <c r="U658">
        <f>I656-I658</f>
        <v>0</v>
      </c>
      <c r="W658" t="s">
        <v>73</v>
      </c>
    </row>
    <row r="659" spans="1:23" ht="14.4" thickBot="1" x14ac:dyDescent="0.3">
      <c r="A659" s="34" t="s">
        <v>23</v>
      </c>
      <c r="B659" s="10">
        <v>10</v>
      </c>
      <c r="C659" s="3">
        <v>83.069496000000001</v>
      </c>
      <c r="D659" s="3">
        <v>0.23074900000000001</v>
      </c>
      <c r="E659" s="5">
        <v>2</v>
      </c>
      <c r="F659" s="3">
        <v>1.551158</v>
      </c>
      <c r="G659" s="3">
        <v>0.34105099999999999</v>
      </c>
      <c r="H659" s="5">
        <v>1</v>
      </c>
      <c r="I659" s="3">
        <v>482.79512099999999</v>
      </c>
      <c r="J659" s="3">
        <v>0.31512200000000001</v>
      </c>
      <c r="K659" s="5">
        <v>0</v>
      </c>
      <c r="L659" s="5">
        <v>0</v>
      </c>
      <c r="M659" s="3">
        <v>0</v>
      </c>
      <c r="O659" s="3">
        <f>C659</f>
        <v>83.069496000000001</v>
      </c>
      <c r="P659" s="3"/>
      <c r="R659" s="3">
        <f t="shared" si="29"/>
        <v>1.551158</v>
      </c>
      <c r="S659" s="3">
        <f t="shared" si="30"/>
        <v>0.34105099999999999</v>
      </c>
      <c r="U659" s="3">
        <f>I656-I659</f>
        <v>67.923331999999959</v>
      </c>
      <c r="W659" s="2">
        <v>8</v>
      </c>
    </row>
    <row r="660" spans="1:23" x14ac:dyDescent="0.25">
      <c r="A660" s="32" t="s">
        <v>23</v>
      </c>
      <c r="B660" s="9">
        <v>11</v>
      </c>
      <c r="C660">
        <v>74.787229999999994</v>
      </c>
      <c r="D660">
        <v>0.20774200000000001</v>
      </c>
      <c r="E660" s="5">
        <v>1</v>
      </c>
      <c r="F660">
        <v>0.238537</v>
      </c>
      <c r="G660">
        <v>5.9115000000000001E-2</v>
      </c>
      <c r="H660" s="5">
        <v>0</v>
      </c>
      <c r="I660">
        <v>580.31446700000004</v>
      </c>
      <c r="J660">
        <v>0.54086699999999999</v>
      </c>
      <c r="K660" s="5">
        <v>1</v>
      </c>
      <c r="L660" s="5">
        <v>0</v>
      </c>
      <c r="M660" s="5">
        <v>0</v>
      </c>
      <c r="O660">
        <f>C660</f>
        <v>74.787229999999994</v>
      </c>
      <c r="R660">
        <f t="shared" si="29"/>
        <v>0.238537</v>
      </c>
      <c r="S660">
        <f t="shared" si="30"/>
        <v>5.9115000000000001E-2</v>
      </c>
      <c r="U660">
        <f>I657-I660</f>
        <v>-81.738398000000018</v>
      </c>
      <c r="W660" t="s">
        <v>74</v>
      </c>
    </row>
    <row r="661" spans="1:23" ht="14.4" thickBot="1" x14ac:dyDescent="0.3">
      <c r="A661" s="34" t="s">
        <v>23</v>
      </c>
      <c r="B661" s="10">
        <v>11</v>
      </c>
      <c r="C661" s="3">
        <v>177.999257</v>
      </c>
      <c r="D661" s="3">
        <v>0.49444199999999999</v>
      </c>
      <c r="E661" s="5">
        <v>0</v>
      </c>
      <c r="F661" s="3">
        <v>3.7965960000000001</v>
      </c>
      <c r="G661" s="3">
        <v>0.94088499999999997</v>
      </c>
      <c r="H661" s="5">
        <v>1</v>
      </c>
      <c r="I661" s="3">
        <v>492.61931700000002</v>
      </c>
      <c r="J661" s="3">
        <v>0.45913300000000001</v>
      </c>
      <c r="K661" s="5">
        <v>0</v>
      </c>
      <c r="L661" s="5">
        <v>0</v>
      </c>
      <c r="M661" s="6">
        <v>1</v>
      </c>
      <c r="O661" s="3">
        <f>180-C661</f>
        <v>2.0007429999999999</v>
      </c>
      <c r="P661" s="3"/>
      <c r="R661" s="3">
        <f t="shared" si="29"/>
        <v>3.7965960000000001</v>
      </c>
      <c r="S661" s="3">
        <f t="shared" si="30"/>
        <v>0.94088499999999997</v>
      </c>
      <c r="U661" s="3">
        <f>I657-I661</f>
        <v>5.9567519999999945</v>
      </c>
      <c r="W661" s="2">
        <f>AVERAGE(E634,E636,E640,E642,E644,E646,E649,E651,E653,E656,E657,E661,E662,E664,E666,E669,E670,E674,E676,E678,E681)</f>
        <v>0.2857142857142857</v>
      </c>
    </row>
    <row r="662" spans="1:23" x14ac:dyDescent="0.25">
      <c r="A662" s="32" t="s">
        <v>23</v>
      </c>
      <c r="B662" s="9">
        <v>12</v>
      </c>
      <c r="C662">
        <v>179.99999600000001</v>
      </c>
      <c r="D662">
        <v>0.5</v>
      </c>
      <c r="E662" s="5">
        <v>0</v>
      </c>
      <c r="F662">
        <v>3.7965949999999999</v>
      </c>
      <c r="G662">
        <v>1.2896639999999999</v>
      </c>
      <c r="H662" s="5">
        <v>1</v>
      </c>
      <c r="I662">
        <v>470.46082100000001</v>
      </c>
      <c r="J662">
        <v>0.51289099999999999</v>
      </c>
      <c r="K662" s="5">
        <v>1</v>
      </c>
      <c r="L662" s="5">
        <v>0</v>
      </c>
      <c r="M662" s="5">
        <v>1</v>
      </c>
      <c r="O662" s="66">
        <f>180-C662</f>
        <v>3.9999999899009708E-6</v>
      </c>
      <c r="R662">
        <f t="shared" si="29"/>
        <v>3.7965949999999999</v>
      </c>
      <c r="S662">
        <f t="shared" si="30"/>
        <v>1.2896639999999999</v>
      </c>
      <c r="U662">
        <f>I661-I662</f>
        <v>22.158496000000014</v>
      </c>
      <c r="W662" t="s">
        <v>75</v>
      </c>
    </row>
    <row r="663" spans="1:23" ht="14.4" thickBot="1" x14ac:dyDescent="0.3">
      <c r="A663" s="34" t="s">
        <v>23</v>
      </c>
      <c r="B663" s="10">
        <v>12</v>
      </c>
      <c r="C663" s="3">
        <v>88.048265000000001</v>
      </c>
      <c r="D663" s="3">
        <v>0.24457899999999999</v>
      </c>
      <c r="E663" s="5">
        <v>1</v>
      </c>
      <c r="F663" s="3">
        <v>-0.85273100000000002</v>
      </c>
      <c r="G663" s="3">
        <v>-0.28966399999999998</v>
      </c>
      <c r="H663" s="5">
        <v>0</v>
      </c>
      <c r="I663" s="3">
        <v>446.81187899999998</v>
      </c>
      <c r="J663" s="3">
        <v>0.48710900000000001</v>
      </c>
      <c r="K663" s="5">
        <v>0</v>
      </c>
      <c r="L663" s="5">
        <v>0</v>
      </c>
      <c r="M663" s="6">
        <v>0</v>
      </c>
      <c r="O663" s="3">
        <f>C663</f>
        <v>88.048265000000001</v>
      </c>
      <c r="P663" s="3"/>
      <c r="R663" s="3">
        <f t="shared" si="29"/>
        <v>0.85273100000000002</v>
      </c>
      <c r="S663" s="3">
        <f t="shared" si="30"/>
        <v>0.28966399999999998</v>
      </c>
      <c r="U663" s="3">
        <f>I661-I663</f>
        <v>45.807438000000047</v>
      </c>
      <c r="W663" s="2">
        <f>AVERAGE(H634,H636,H640,H642,H644,H646,H649,H651,H653,H656,H657,H661,H662,H664,H666,H669,H670,H674,H676,H678,H681)</f>
        <v>0.7142857142857143</v>
      </c>
    </row>
    <row r="664" spans="1:23" x14ac:dyDescent="0.25">
      <c r="A664" s="32" t="s">
        <v>23</v>
      </c>
      <c r="B664" s="9">
        <v>13</v>
      </c>
      <c r="C664">
        <v>178.63008099999999</v>
      </c>
      <c r="D664">
        <v>0.496195</v>
      </c>
      <c r="E664" s="5">
        <v>0</v>
      </c>
      <c r="F664">
        <v>5.0539509999999996</v>
      </c>
      <c r="G664">
        <v>0.94728000000000001</v>
      </c>
      <c r="H664" s="5">
        <v>1</v>
      </c>
      <c r="I664">
        <v>401.36851799999999</v>
      </c>
      <c r="J664">
        <v>0.42553400000000002</v>
      </c>
      <c r="K664" s="5">
        <v>0</v>
      </c>
      <c r="L664" s="5">
        <v>0</v>
      </c>
      <c r="M664" s="5">
        <v>1</v>
      </c>
      <c r="O664">
        <f>180-C664</f>
        <v>1.3699190000000101</v>
      </c>
      <c r="R664">
        <f t="shared" si="29"/>
        <v>5.0539509999999996</v>
      </c>
      <c r="S664">
        <f t="shared" si="30"/>
        <v>0.94728000000000001</v>
      </c>
      <c r="U664">
        <f>I662-I664</f>
        <v>69.092303000000015</v>
      </c>
      <c r="W664" t="s">
        <v>76</v>
      </c>
    </row>
    <row r="665" spans="1:23" ht="14.4" thickBot="1" x14ac:dyDescent="0.3">
      <c r="A665" s="34" t="s">
        <v>23</v>
      </c>
      <c r="B665" s="10">
        <v>13</v>
      </c>
      <c r="C665" s="3">
        <v>103.476068</v>
      </c>
      <c r="D665" s="3">
        <v>0.28743400000000002</v>
      </c>
      <c r="E665" s="5">
        <v>1</v>
      </c>
      <c r="F665" s="3">
        <v>0.28127400000000002</v>
      </c>
      <c r="G665" s="3">
        <v>5.2720000000000003E-2</v>
      </c>
      <c r="H665" s="5">
        <v>0</v>
      </c>
      <c r="I665" s="3">
        <v>541.84236499999997</v>
      </c>
      <c r="J665" s="3">
        <v>0.57446600000000003</v>
      </c>
      <c r="K665" s="5">
        <v>1</v>
      </c>
      <c r="L665" s="5">
        <v>0</v>
      </c>
      <c r="M665" s="6">
        <v>0</v>
      </c>
      <c r="O665" s="3">
        <f>C665</f>
        <v>103.476068</v>
      </c>
      <c r="P665" s="3"/>
      <c r="R665" s="3">
        <f t="shared" si="29"/>
        <v>0.28127400000000002</v>
      </c>
      <c r="S665" s="3">
        <f t="shared" si="30"/>
        <v>5.2720000000000003E-2</v>
      </c>
      <c r="U665" s="3">
        <f>I662-I665</f>
        <v>-71.381543999999963</v>
      </c>
      <c r="W665" s="2">
        <f>AVERAGE(K634,K636,K640,K642,K644,K646,K649,K651,K653,K656,K657,K661,K662,K664,K666,K669,K670,K674,K676,K678,K681)</f>
        <v>0.19047619047619047</v>
      </c>
    </row>
    <row r="666" spans="1:23" x14ac:dyDescent="0.25">
      <c r="A666" s="32" t="s">
        <v>23</v>
      </c>
      <c r="B666" s="9">
        <v>14</v>
      </c>
      <c r="C666">
        <v>179.564167</v>
      </c>
      <c r="D666">
        <v>0.49878899999999998</v>
      </c>
      <c r="E666" s="5">
        <v>0</v>
      </c>
      <c r="F666">
        <v>5.3971689999999999</v>
      </c>
      <c r="G666">
        <v>0.79014300000000004</v>
      </c>
      <c r="H666" s="5">
        <v>1</v>
      </c>
      <c r="I666">
        <v>374.47660000000002</v>
      </c>
      <c r="J666">
        <v>0.41099799999999997</v>
      </c>
      <c r="K666" s="5">
        <v>0</v>
      </c>
      <c r="L666" s="5">
        <v>0</v>
      </c>
      <c r="M666" s="5">
        <v>1</v>
      </c>
      <c r="O666">
        <f>180-C666</f>
        <v>0.43583300000000236</v>
      </c>
      <c r="R666">
        <f t="shared" si="29"/>
        <v>5.3971689999999999</v>
      </c>
      <c r="S666">
        <f t="shared" si="30"/>
        <v>0.79014300000000004</v>
      </c>
      <c r="U666">
        <f>I664-I666</f>
        <v>26.891917999999976</v>
      </c>
    </row>
    <row r="667" spans="1:23" x14ac:dyDescent="0.25">
      <c r="A667" s="34" t="s">
        <v>23</v>
      </c>
      <c r="B667" s="10">
        <v>14</v>
      </c>
      <c r="C667" s="3">
        <v>61.848582999999998</v>
      </c>
      <c r="D667" s="3">
        <v>0.17180200000000001</v>
      </c>
      <c r="E667" s="5">
        <v>1</v>
      </c>
      <c r="F667" s="3">
        <v>1.4334519999999999</v>
      </c>
      <c r="G667" s="3">
        <v>0.20985699999999999</v>
      </c>
      <c r="H667" s="5">
        <v>0</v>
      </c>
      <c r="I667" s="3">
        <v>536.66370600000005</v>
      </c>
      <c r="J667" s="3">
        <v>0.58900200000000003</v>
      </c>
      <c r="K667" s="5">
        <v>1</v>
      </c>
      <c r="L667" s="5">
        <v>0</v>
      </c>
      <c r="M667" s="6">
        <v>0</v>
      </c>
      <c r="O667" s="3">
        <f>C667</f>
        <v>61.848582999999998</v>
      </c>
      <c r="P667" s="3"/>
      <c r="R667" s="3">
        <f t="shared" si="29"/>
        <v>1.4334519999999999</v>
      </c>
      <c r="S667" s="3">
        <f t="shared" si="30"/>
        <v>0.20985699999999999</v>
      </c>
      <c r="U667" s="3">
        <f>I664-I667</f>
        <v>-135.29518800000005</v>
      </c>
    </row>
    <row r="668" spans="1:23" x14ac:dyDescent="0.25">
      <c r="A668" s="32" t="s">
        <v>23</v>
      </c>
      <c r="B668" s="9">
        <v>15</v>
      </c>
      <c r="C668">
        <v>97.884573000000003</v>
      </c>
      <c r="D668">
        <v>0.27190199999999998</v>
      </c>
      <c r="E668" s="5">
        <v>1</v>
      </c>
      <c r="F668">
        <v>-0.42473</v>
      </c>
      <c r="G668">
        <v>-7.2260000000000005E-2</v>
      </c>
      <c r="H668" s="5">
        <v>0</v>
      </c>
      <c r="I668">
        <v>537.70918600000005</v>
      </c>
      <c r="J668">
        <v>0.59172499999999995</v>
      </c>
      <c r="K668" s="5">
        <v>1</v>
      </c>
      <c r="L668" s="5">
        <v>0</v>
      </c>
      <c r="M668" s="5">
        <v>0</v>
      </c>
      <c r="O668">
        <f>180-C668</f>
        <v>82.115426999999997</v>
      </c>
      <c r="R668">
        <f t="shared" si="29"/>
        <v>0.42473</v>
      </c>
      <c r="S668">
        <f t="shared" si="30"/>
        <v>7.2260000000000005E-2</v>
      </c>
      <c r="U668">
        <f>I666-I668</f>
        <v>-163.23258600000003</v>
      </c>
    </row>
    <row r="669" spans="1:23" x14ac:dyDescent="0.25">
      <c r="A669" s="34" t="s">
        <v>23</v>
      </c>
      <c r="B669" s="10">
        <v>15</v>
      </c>
      <c r="C669" s="3">
        <v>179.094639</v>
      </c>
      <c r="D669" s="3">
        <v>0.49748500000000001</v>
      </c>
      <c r="E669" s="5">
        <v>0</v>
      </c>
      <c r="F669" s="3">
        <v>6.30253</v>
      </c>
      <c r="G669" s="3">
        <v>1.07226</v>
      </c>
      <c r="H669" s="5">
        <v>1</v>
      </c>
      <c r="I669" s="3">
        <v>371.00580600000001</v>
      </c>
      <c r="J669" s="3">
        <v>0.408275</v>
      </c>
      <c r="K669" s="5">
        <v>0</v>
      </c>
      <c r="L669" s="5">
        <v>0</v>
      </c>
      <c r="M669" s="6">
        <v>1</v>
      </c>
      <c r="O669" s="3">
        <f>180-C669</f>
        <v>0.90536099999999919</v>
      </c>
      <c r="P669" s="3"/>
      <c r="R669" s="3">
        <f t="shared" si="29"/>
        <v>6.30253</v>
      </c>
      <c r="S669" s="3">
        <f t="shared" si="30"/>
        <v>1.07226</v>
      </c>
      <c r="U669" s="3">
        <f>I666-I669</f>
        <v>3.4707940000000121</v>
      </c>
    </row>
    <row r="670" spans="1:23" x14ac:dyDescent="0.25">
      <c r="A670" s="32" t="s">
        <v>23</v>
      </c>
      <c r="B670" s="9">
        <v>16</v>
      </c>
      <c r="C670">
        <v>94.678769000000003</v>
      </c>
      <c r="D670">
        <v>0.26299699999999998</v>
      </c>
      <c r="E670" s="5">
        <v>2</v>
      </c>
      <c r="F670">
        <v>-3.3260740000000002</v>
      </c>
      <c r="G670">
        <v>-0.54112199999999999</v>
      </c>
      <c r="H670" s="5">
        <v>0</v>
      </c>
      <c r="I670">
        <v>309.67103800000001</v>
      </c>
      <c r="J670">
        <v>0.26405000000000001</v>
      </c>
      <c r="K670" s="5">
        <v>0</v>
      </c>
      <c r="L670" s="5">
        <v>0</v>
      </c>
      <c r="M670" s="5">
        <v>1</v>
      </c>
      <c r="O670">
        <f>C670</f>
        <v>94.678769000000003</v>
      </c>
      <c r="R670">
        <f t="shared" si="29"/>
        <v>3.3260740000000002</v>
      </c>
      <c r="S670">
        <f t="shared" si="30"/>
        <v>0.54112199999999999</v>
      </c>
      <c r="U670">
        <f>I669-I670</f>
        <v>61.334767999999997</v>
      </c>
    </row>
    <row r="671" spans="1:23" x14ac:dyDescent="0.25">
      <c r="A671" s="32" t="s">
        <v>23</v>
      </c>
      <c r="B671" s="9">
        <v>16</v>
      </c>
      <c r="C671">
        <v>107.729952</v>
      </c>
      <c r="D671">
        <v>0.29925000000000002</v>
      </c>
      <c r="E671" s="5">
        <v>1</v>
      </c>
      <c r="F671">
        <v>1.9459010000000001</v>
      </c>
      <c r="G671">
        <v>0.31657999999999997</v>
      </c>
      <c r="H671" s="5">
        <v>1</v>
      </c>
      <c r="I671">
        <v>490.24276099999997</v>
      </c>
      <c r="J671">
        <v>0.41802</v>
      </c>
      <c r="K671" s="5">
        <v>2</v>
      </c>
      <c r="L671" s="5">
        <v>0</v>
      </c>
      <c r="M671" s="5">
        <v>0</v>
      </c>
      <c r="O671">
        <f>180-C671</f>
        <v>72.270048000000003</v>
      </c>
      <c r="R671">
        <f t="shared" si="29"/>
        <v>1.9459010000000001</v>
      </c>
      <c r="S671">
        <f t="shared" si="30"/>
        <v>0.31657999999999997</v>
      </c>
      <c r="U671">
        <f>I669-I671</f>
        <v>-119.23695499999997</v>
      </c>
    </row>
    <row r="672" spans="1:23" x14ac:dyDescent="0.25">
      <c r="A672" s="34" t="s">
        <v>23</v>
      </c>
      <c r="B672" s="10">
        <v>16</v>
      </c>
      <c r="C672" s="3">
        <v>178.77573000000001</v>
      </c>
      <c r="D672" s="3">
        <v>0.49659900000000001</v>
      </c>
      <c r="E672" s="5">
        <v>0</v>
      </c>
      <c r="F672" s="3">
        <v>7.5267989999999996</v>
      </c>
      <c r="G672" s="3">
        <v>1.224542</v>
      </c>
      <c r="H672" s="5">
        <v>2</v>
      </c>
      <c r="I672" s="3">
        <v>372.85960799999998</v>
      </c>
      <c r="J672" s="3">
        <v>0.31792999999999999</v>
      </c>
      <c r="K672" s="5">
        <v>1</v>
      </c>
      <c r="L672" s="5">
        <v>0</v>
      </c>
      <c r="M672" s="6">
        <v>0</v>
      </c>
      <c r="O672" s="3">
        <f>180-C672</f>
        <v>1.22426999999999</v>
      </c>
      <c r="P672" s="3"/>
      <c r="R672" s="3">
        <f t="shared" si="29"/>
        <v>7.5267989999999996</v>
      </c>
      <c r="S672" s="3">
        <f t="shared" si="30"/>
        <v>1.224542</v>
      </c>
      <c r="U672" s="3">
        <f>I669-I672</f>
        <v>-1.8538019999999733</v>
      </c>
    </row>
    <row r="673" spans="1:23" x14ac:dyDescent="0.25">
      <c r="A673" s="32" t="s">
        <v>23</v>
      </c>
      <c r="B673" s="9">
        <v>17</v>
      </c>
      <c r="C673">
        <v>64.110607999999999</v>
      </c>
      <c r="D673">
        <v>0.17808499999999999</v>
      </c>
      <c r="E673" s="5">
        <v>1</v>
      </c>
      <c r="F673">
        <v>-8.2116349999999994</v>
      </c>
      <c r="G673">
        <v>0.88694799999999996</v>
      </c>
      <c r="H673" s="5">
        <v>1</v>
      </c>
      <c r="I673">
        <v>293.99509</v>
      </c>
      <c r="J673">
        <v>0.498309</v>
      </c>
      <c r="K673" s="5">
        <v>0</v>
      </c>
      <c r="L673" s="5">
        <v>1</v>
      </c>
      <c r="M673" s="5">
        <v>0</v>
      </c>
      <c r="O673">
        <f>C673</f>
        <v>64.110607999999999</v>
      </c>
      <c r="R673">
        <f t="shared" si="29"/>
        <v>8.2116349999999994</v>
      </c>
      <c r="S673">
        <f t="shared" si="30"/>
        <v>0.88694799999999996</v>
      </c>
      <c r="U673">
        <f>I670-I673</f>
        <v>15.675948000000005</v>
      </c>
    </row>
    <row r="674" spans="1:23" x14ac:dyDescent="0.25">
      <c r="A674" s="34" t="s">
        <v>23</v>
      </c>
      <c r="B674" s="10">
        <v>17</v>
      </c>
      <c r="C674" s="3">
        <v>177.72059400000001</v>
      </c>
      <c r="D674" s="3">
        <v>0.493668</v>
      </c>
      <c r="E674" s="5">
        <v>0</v>
      </c>
      <c r="F674" s="3">
        <v>-1.0466679999999999</v>
      </c>
      <c r="G674" s="3">
        <v>0.113052</v>
      </c>
      <c r="H674" s="5">
        <v>0</v>
      </c>
      <c r="I674" s="3">
        <v>295.99066299999998</v>
      </c>
      <c r="J674" s="3">
        <v>0.501691</v>
      </c>
      <c r="K674" s="5">
        <v>1</v>
      </c>
      <c r="L674" s="5">
        <v>0</v>
      </c>
      <c r="M674" s="6">
        <v>1</v>
      </c>
      <c r="O674" s="3">
        <f>180-C674</f>
        <v>2.2794059999999945</v>
      </c>
      <c r="P674" s="3"/>
      <c r="R674" s="3">
        <f t="shared" si="29"/>
        <v>1.0466679999999999</v>
      </c>
      <c r="S674" s="3">
        <f t="shared" si="30"/>
        <v>0.113052</v>
      </c>
      <c r="U674" s="3">
        <f>I670-I674</f>
        <v>13.680375000000026</v>
      </c>
    </row>
    <row r="675" spans="1:23" x14ac:dyDescent="0.25">
      <c r="A675" s="32" t="s">
        <v>23</v>
      </c>
      <c r="B675" s="9">
        <v>18</v>
      </c>
      <c r="C675">
        <v>85.824586999999994</v>
      </c>
      <c r="D675">
        <v>0.238402</v>
      </c>
      <c r="E675" s="5">
        <v>1</v>
      </c>
      <c r="F675">
        <v>7.7602000000000002</v>
      </c>
      <c r="G675">
        <v>1.368096</v>
      </c>
      <c r="H675" s="5">
        <v>1</v>
      </c>
      <c r="I675">
        <v>297.22928300000001</v>
      </c>
      <c r="J675">
        <v>0.56491400000000003</v>
      </c>
      <c r="K675" s="5">
        <v>1</v>
      </c>
      <c r="L675" s="5">
        <v>1</v>
      </c>
      <c r="M675" s="5">
        <v>0</v>
      </c>
      <c r="O675">
        <f>180-C675</f>
        <v>94.175413000000006</v>
      </c>
      <c r="R675">
        <f t="shared" si="29"/>
        <v>7.7602000000000002</v>
      </c>
      <c r="S675">
        <f t="shared" si="30"/>
        <v>1.368096</v>
      </c>
      <c r="U675">
        <f>I674-I675</f>
        <v>-1.2386200000000258</v>
      </c>
    </row>
    <row r="676" spans="1:23" x14ac:dyDescent="0.25">
      <c r="A676" s="34" t="s">
        <v>23</v>
      </c>
      <c r="B676" s="10">
        <v>18</v>
      </c>
      <c r="C676" s="3">
        <v>153.412237</v>
      </c>
      <c r="D676" s="3">
        <v>0.426145</v>
      </c>
      <c r="E676" s="5">
        <v>0</v>
      </c>
      <c r="F676" s="3">
        <v>-2.0879349999999999</v>
      </c>
      <c r="G676" s="3">
        <v>-0.36809599999999998</v>
      </c>
      <c r="H676" s="5">
        <v>0</v>
      </c>
      <c r="I676" s="3">
        <v>228.920659</v>
      </c>
      <c r="J676" s="3">
        <v>0.43508599999999997</v>
      </c>
      <c r="K676" s="5">
        <v>0</v>
      </c>
      <c r="L676" s="5">
        <v>0</v>
      </c>
      <c r="M676" s="6">
        <v>1</v>
      </c>
      <c r="O676" s="3">
        <f>180-C676</f>
        <v>26.587762999999995</v>
      </c>
      <c r="P676" s="3"/>
      <c r="R676" s="3">
        <f t="shared" si="29"/>
        <v>2.0879349999999999</v>
      </c>
      <c r="S676" s="3">
        <f t="shared" si="30"/>
        <v>0.36809599999999998</v>
      </c>
      <c r="U676" s="3">
        <f>I674-I676</f>
        <v>67.070003999999983</v>
      </c>
    </row>
    <row r="677" spans="1:23" x14ac:dyDescent="0.25">
      <c r="A677" s="32" t="s">
        <v>23</v>
      </c>
      <c r="B677" s="9">
        <v>19</v>
      </c>
      <c r="C677">
        <v>94.488615999999993</v>
      </c>
      <c r="D677">
        <v>0.26246799999999998</v>
      </c>
      <c r="E677" s="5">
        <v>2</v>
      </c>
      <c r="F677">
        <v>-10.614034999999999</v>
      </c>
      <c r="G677">
        <v>3.6346250000000002</v>
      </c>
      <c r="H677" s="5">
        <v>1</v>
      </c>
      <c r="I677">
        <v>206.035347</v>
      </c>
      <c r="J677">
        <v>0.46416400000000002</v>
      </c>
      <c r="K677" s="5">
        <v>2</v>
      </c>
      <c r="L677" s="5">
        <v>1</v>
      </c>
      <c r="M677" s="5">
        <v>0</v>
      </c>
      <c r="O677" s="5">
        <f>C677</f>
        <v>94.488615999999993</v>
      </c>
      <c r="R677">
        <f t="shared" si="29"/>
        <v>10.614034999999999</v>
      </c>
      <c r="S677">
        <f t="shared" si="30"/>
        <v>3.6346250000000002</v>
      </c>
      <c r="U677">
        <f>I676-I677</f>
        <v>22.885311999999999</v>
      </c>
    </row>
    <row r="678" spans="1:23" x14ac:dyDescent="0.25">
      <c r="A678" s="32" t="s">
        <v>23</v>
      </c>
      <c r="B678" s="9">
        <v>19</v>
      </c>
      <c r="C678">
        <v>178.50824</v>
      </c>
      <c r="D678">
        <v>0.49585600000000002</v>
      </c>
      <c r="E678" s="5">
        <v>0</v>
      </c>
      <c r="F678">
        <v>-1.0121329999999999</v>
      </c>
      <c r="G678">
        <v>0.34659000000000001</v>
      </c>
      <c r="H678" s="5">
        <v>0</v>
      </c>
      <c r="I678">
        <v>107.616277</v>
      </c>
      <c r="J678">
        <v>0.24244199999999999</v>
      </c>
      <c r="K678" s="5">
        <v>0</v>
      </c>
      <c r="L678" s="5">
        <v>0</v>
      </c>
      <c r="M678" s="5">
        <v>1</v>
      </c>
      <c r="O678">
        <f>180-C678</f>
        <v>1.4917599999999993</v>
      </c>
      <c r="R678">
        <f t="shared" si="29"/>
        <v>1.0121329999999999</v>
      </c>
      <c r="S678">
        <f t="shared" si="30"/>
        <v>0.34659000000000001</v>
      </c>
      <c r="U678">
        <f>I676-I678</f>
        <v>121.304382</v>
      </c>
    </row>
    <row r="679" spans="1:23" x14ac:dyDescent="0.25">
      <c r="A679" s="34" t="s">
        <v>23</v>
      </c>
      <c r="B679" s="10">
        <v>19</v>
      </c>
      <c r="C679" s="3">
        <v>85.502110000000002</v>
      </c>
      <c r="D679" s="3">
        <v>0.23750599999999999</v>
      </c>
      <c r="E679" s="5">
        <v>1</v>
      </c>
      <c r="F679" s="3">
        <v>8.7059119999999997</v>
      </c>
      <c r="G679" s="3">
        <v>-2.9812159999999999</v>
      </c>
      <c r="H679" s="5">
        <v>2</v>
      </c>
      <c r="I679" s="3">
        <v>130.233046</v>
      </c>
      <c r="J679" s="3">
        <v>0.29339399999999999</v>
      </c>
      <c r="K679" s="5">
        <v>1</v>
      </c>
      <c r="L679" s="5">
        <v>0</v>
      </c>
      <c r="M679" s="6">
        <v>0</v>
      </c>
      <c r="O679" s="3">
        <f>C679</f>
        <v>85.502110000000002</v>
      </c>
      <c r="P679" s="3"/>
      <c r="R679" s="3">
        <f t="shared" si="29"/>
        <v>8.7059119999999997</v>
      </c>
      <c r="S679" s="3">
        <f t="shared" si="30"/>
        <v>2.9812159999999999</v>
      </c>
      <c r="U679" s="3">
        <f>I676-I679</f>
        <v>98.687612999999999</v>
      </c>
    </row>
    <row r="680" spans="1:23" x14ac:dyDescent="0.25">
      <c r="A680" s="32" t="s">
        <v>23</v>
      </c>
      <c r="B680" s="9">
        <v>20</v>
      </c>
      <c r="C680">
        <v>53.560907999999998</v>
      </c>
      <c r="D680">
        <v>0.14878</v>
      </c>
      <c r="E680" s="5">
        <v>1</v>
      </c>
      <c r="F680">
        <v>-6.4406829999999999</v>
      </c>
      <c r="G680">
        <v>2.8967450000000001</v>
      </c>
      <c r="H680" s="5">
        <v>0</v>
      </c>
      <c r="I680">
        <v>131.37076400000001</v>
      </c>
      <c r="J680">
        <v>1</v>
      </c>
      <c r="K680" s="5">
        <v>1</v>
      </c>
      <c r="L680" s="5">
        <v>1</v>
      </c>
      <c r="M680" s="5">
        <v>0</v>
      </c>
      <c r="O680">
        <f>C680</f>
        <v>53.560907999999998</v>
      </c>
      <c r="R680">
        <f t="shared" si="29"/>
        <v>6.4406829999999999</v>
      </c>
      <c r="S680">
        <f t="shared" si="30"/>
        <v>2.8967450000000001</v>
      </c>
      <c r="U680">
        <f>I678-I680</f>
        <v>-23.754487000000012</v>
      </c>
    </row>
    <row r="681" spans="1:23" ht="14.4" thickBot="1" x14ac:dyDescent="0.3">
      <c r="A681" s="33" t="s">
        <v>23</v>
      </c>
      <c r="B681" s="8">
        <v>20</v>
      </c>
      <c r="C681" s="2">
        <v>131.41265899999999</v>
      </c>
      <c r="D681" s="2">
        <v>0.365035</v>
      </c>
      <c r="E681" s="5">
        <v>0</v>
      </c>
      <c r="F681" s="2">
        <v>4.2172619999999998</v>
      </c>
      <c r="G681" s="2">
        <v>-1.8967449999999999</v>
      </c>
      <c r="H681" s="5">
        <v>1</v>
      </c>
      <c r="I681" s="2">
        <v>0</v>
      </c>
      <c r="J681" s="2">
        <v>0</v>
      </c>
      <c r="K681" s="5">
        <v>0</v>
      </c>
      <c r="L681" s="5">
        <v>0</v>
      </c>
      <c r="M681" s="2">
        <v>1</v>
      </c>
      <c r="O681" s="2">
        <f>180-C681</f>
        <v>48.587341000000009</v>
      </c>
      <c r="P681" s="2"/>
      <c r="R681" s="2">
        <f t="shared" si="29"/>
        <v>4.2172619999999998</v>
      </c>
      <c r="S681" s="2">
        <f t="shared" si="30"/>
        <v>1.8967449999999999</v>
      </c>
      <c r="U681" s="2">
        <f>I678-I681</f>
        <v>107.616277</v>
      </c>
      <c r="W681" s="2"/>
    </row>
    <row r="682" spans="1:23" x14ac:dyDescent="0.25">
      <c r="A682" s="32" t="s">
        <v>24</v>
      </c>
      <c r="B682" s="9">
        <v>0</v>
      </c>
      <c r="C682">
        <v>0.52467699999999995</v>
      </c>
      <c r="D682">
        <v>1.457E-3</v>
      </c>
      <c r="E682" s="5">
        <v>0</v>
      </c>
      <c r="F682">
        <v>-4.4671589999999997</v>
      </c>
      <c r="G682">
        <v>1.1747099999999999</v>
      </c>
      <c r="H682" s="5">
        <v>1</v>
      </c>
      <c r="I682">
        <v>946.14992900000004</v>
      </c>
      <c r="J682">
        <v>0.51083500000000004</v>
      </c>
      <c r="K682" s="5">
        <v>1</v>
      </c>
      <c r="L682" s="5">
        <v>0</v>
      </c>
      <c r="M682" s="5">
        <v>1</v>
      </c>
      <c r="O682">
        <f>C682</f>
        <v>0.52467699999999995</v>
      </c>
      <c r="R682">
        <f t="shared" si="29"/>
        <v>4.4671589999999997</v>
      </c>
      <c r="S682">
        <f t="shared" si="30"/>
        <v>1.1747099999999999</v>
      </c>
      <c r="U682">
        <f>W683-I682</f>
        <v>38.437020999999959</v>
      </c>
      <c r="W682" s="5" t="s">
        <v>53</v>
      </c>
    </row>
    <row r="683" spans="1:23" ht="14.4" thickBot="1" x14ac:dyDescent="0.3">
      <c r="A683" s="34" t="s">
        <v>24</v>
      </c>
      <c r="B683" s="10">
        <v>0</v>
      </c>
      <c r="C683" s="3">
        <v>81.096354000000005</v>
      </c>
      <c r="D683" s="3">
        <v>0.225268</v>
      </c>
      <c r="E683" s="5">
        <v>1</v>
      </c>
      <c r="F683" s="3">
        <v>0.66438299999999995</v>
      </c>
      <c r="G683" s="3">
        <v>-0.17471</v>
      </c>
      <c r="H683" s="5">
        <v>0</v>
      </c>
      <c r="I683" s="3">
        <v>906.01419299999998</v>
      </c>
      <c r="J683" s="3">
        <v>0.48916500000000002</v>
      </c>
      <c r="K683" s="5">
        <v>0</v>
      </c>
      <c r="L683" s="5">
        <v>0</v>
      </c>
      <c r="M683" s="6">
        <v>0</v>
      </c>
      <c r="O683" s="3">
        <f>180-C683</f>
        <v>98.903645999999995</v>
      </c>
      <c r="P683" s="3"/>
      <c r="R683" s="3">
        <f t="shared" si="29"/>
        <v>0.66438299999999995</v>
      </c>
      <c r="S683" s="3">
        <f t="shared" si="30"/>
        <v>0.17471</v>
      </c>
      <c r="U683" s="3">
        <f>W683-I683</f>
        <v>78.572757000000024</v>
      </c>
      <c r="W683" s="2">
        <v>984.58695</v>
      </c>
    </row>
    <row r="684" spans="1:23" x14ac:dyDescent="0.25">
      <c r="A684" s="32" t="s">
        <v>24</v>
      </c>
      <c r="B684" s="9">
        <v>1</v>
      </c>
      <c r="C684">
        <v>165.17591100000001</v>
      </c>
      <c r="D684">
        <v>0.45882200000000001</v>
      </c>
      <c r="E684" s="5">
        <v>0</v>
      </c>
      <c r="F684">
        <v>5.120889</v>
      </c>
      <c r="G684">
        <v>1.0944309999999999</v>
      </c>
      <c r="H684" s="5">
        <v>1</v>
      </c>
      <c r="I684">
        <v>905.02998600000001</v>
      </c>
      <c r="J684">
        <v>0.47289100000000001</v>
      </c>
      <c r="K684" s="5">
        <v>0</v>
      </c>
      <c r="L684" s="5">
        <v>1</v>
      </c>
      <c r="M684" s="5">
        <v>1</v>
      </c>
      <c r="O684">
        <f>180-C684</f>
        <v>14.824088999999987</v>
      </c>
      <c r="R684">
        <f t="shared" si="29"/>
        <v>5.120889</v>
      </c>
      <c r="S684">
        <f t="shared" si="30"/>
        <v>1.0944309999999999</v>
      </c>
      <c r="U684">
        <f>I682-I684</f>
        <v>41.119943000000035</v>
      </c>
      <c r="W684" s="56" t="s">
        <v>54</v>
      </c>
    </row>
    <row r="685" spans="1:23" ht="14.4" thickBot="1" x14ac:dyDescent="0.3">
      <c r="A685" s="34" t="s">
        <v>24</v>
      </c>
      <c r="B685" s="10">
        <v>1</v>
      </c>
      <c r="C685" s="3">
        <v>69.546120999999999</v>
      </c>
      <c r="D685" s="3">
        <v>0.19318399999999999</v>
      </c>
      <c r="E685" s="5">
        <v>1</v>
      </c>
      <c r="F685" s="3">
        <v>-0.44184499999999999</v>
      </c>
      <c r="G685" s="3">
        <v>-9.4431000000000001E-2</v>
      </c>
      <c r="H685" s="5">
        <v>0</v>
      </c>
      <c r="I685" s="3">
        <v>1008.794408</v>
      </c>
      <c r="J685" s="3">
        <v>0.52710900000000005</v>
      </c>
      <c r="K685" s="5">
        <v>1</v>
      </c>
      <c r="L685" s="5">
        <v>0</v>
      </c>
      <c r="M685" s="6">
        <v>0</v>
      </c>
      <c r="O685" s="3">
        <f>C685</f>
        <v>69.546120999999999</v>
      </c>
      <c r="P685" s="3"/>
      <c r="R685" s="3">
        <f t="shared" si="29"/>
        <v>0.44184499999999999</v>
      </c>
      <c r="S685" s="3">
        <f t="shared" si="30"/>
        <v>9.4431000000000001E-2</v>
      </c>
      <c r="U685" s="3">
        <f>I682-I685</f>
        <v>-62.644478999999933</v>
      </c>
      <c r="W685" s="2">
        <v>1549.4343919999999</v>
      </c>
    </row>
    <row r="686" spans="1:23" x14ac:dyDescent="0.25">
      <c r="A686" s="32" t="s">
        <v>24</v>
      </c>
      <c r="B686" s="9">
        <v>2</v>
      </c>
      <c r="C686">
        <v>179.863494</v>
      </c>
      <c r="D686">
        <v>0.49962099999999998</v>
      </c>
      <c r="E686" s="5">
        <v>0</v>
      </c>
      <c r="F686">
        <v>4.9843830000000002</v>
      </c>
      <c r="G686">
        <v>1.835086</v>
      </c>
      <c r="H686" s="5">
        <v>2</v>
      </c>
      <c r="I686">
        <v>858.24786800000004</v>
      </c>
      <c r="J686">
        <v>0.317824</v>
      </c>
      <c r="K686" s="5">
        <v>1</v>
      </c>
      <c r="L686" s="5">
        <v>1</v>
      </c>
      <c r="M686" s="5">
        <v>1</v>
      </c>
      <c r="O686">
        <f>180-C686</f>
        <v>0.13650599999999713</v>
      </c>
      <c r="R686">
        <f t="shared" si="29"/>
        <v>4.9843830000000002</v>
      </c>
      <c r="S686">
        <f t="shared" si="30"/>
        <v>1.835086</v>
      </c>
      <c r="U686">
        <f>I684-I686</f>
        <v>46.782117999999969</v>
      </c>
      <c r="W686" t="s">
        <v>56</v>
      </c>
    </row>
    <row r="687" spans="1:23" ht="14.4" thickBot="1" x14ac:dyDescent="0.3">
      <c r="A687" s="32" t="s">
        <v>24</v>
      </c>
      <c r="B687" s="9">
        <v>2</v>
      </c>
      <c r="C687">
        <v>90.307473000000002</v>
      </c>
      <c r="D687">
        <v>0.25085400000000002</v>
      </c>
      <c r="E687" s="5">
        <v>2</v>
      </c>
      <c r="F687">
        <v>-1.1185700000000001</v>
      </c>
      <c r="G687">
        <v>-0.41182099999999999</v>
      </c>
      <c r="H687" s="5">
        <v>0</v>
      </c>
      <c r="I687">
        <v>984.69392800000003</v>
      </c>
      <c r="J687">
        <v>0.36464999999999997</v>
      </c>
      <c r="K687" s="5">
        <v>2</v>
      </c>
      <c r="L687" s="5">
        <v>0</v>
      </c>
      <c r="M687" s="5">
        <v>0</v>
      </c>
      <c r="O687">
        <f>C687</f>
        <v>90.307473000000002</v>
      </c>
      <c r="R687">
        <f t="shared" si="29"/>
        <v>1.1185700000000001</v>
      </c>
      <c r="S687">
        <f t="shared" si="30"/>
        <v>0.41182099999999999</v>
      </c>
      <c r="U687">
        <f>I684-I687</f>
        <v>-79.66394200000002</v>
      </c>
      <c r="W687" s="2"/>
    </row>
    <row r="688" spans="1:23" x14ac:dyDescent="0.25">
      <c r="A688" s="34" t="s">
        <v>24</v>
      </c>
      <c r="B688" s="10">
        <v>2</v>
      </c>
      <c r="C688" s="3">
        <v>89.833427</v>
      </c>
      <c r="D688" s="3">
        <v>0.24953700000000001</v>
      </c>
      <c r="E688" s="5">
        <v>1</v>
      </c>
      <c r="F688" s="3">
        <v>-1.149656</v>
      </c>
      <c r="G688" s="3">
        <v>-0.42326599999999998</v>
      </c>
      <c r="H688" s="5">
        <v>1</v>
      </c>
      <c r="I688" s="3">
        <v>857.44229900000005</v>
      </c>
      <c r="J688" s="3">
        <v>0.31752599999999997</v>
      </c>
      <c r="K688" s="5">
        <v>0</v>
      </c>
      <c r="L688" s="5">
        <v>0</v>
      </c>
      <c r="M688" s="6">
        <v>0</v>
      </c>
      <c r="O688" s="3">
        <f>C688</f>
        <v>89.833427</v>
      </c>
      <c r="P688" s="3"/>
      <c r="R688" s="3">
        <f t="shared" si="29"/>
        <v>1.149656</v>
      </c>
      <c r="S688" s="3">
        <f t="shared" si="30"/>
        <v>0.42326599999999998</v>
      </c>
      <c r="U688" s="3">
        <f>I684-I688</f>
        <v>47.58768699999996</v>
      </c>
      <c r="W688" t="s">
        <v>57</v>
      </c>
    </row>
    <row r="689" spans="1:23" ht="14.4" thickBot="1" x14ac:dyDescent="0.3">
      <c r="A689" s="32" t="s">
        <v>24</v>
      </c>
      <c r="B689" s="9">
        <v>3</v>
      </c>
      <c r="C689">
        <v>88.888908999999998</v>
      </c>
      <c r="D689">
        <v>0.24691399999999999</v>
      </c>
      <c r="E689" s="5">
        <v>0</v>
      </c>
      <c r="F689">
        <v>-2.2369789999999998</v>
      </c>
      <c r="G689">
        <v>0.90422499999999995</v>
      </c>
      <c r="H689" s="5">
        <v>1</v>
      </c>
      <c r="I689">
        <v>858.24786800000004</v>
      </c>
      <c r="J689">
        <v>0.47630899999999998</v>
      </c>
      <c r="K689" s="5">
        <v>0</v>
      </c>
      <c r="L689" s="5">
        <v>0</v>
      </c>
      <c r="M689" s="5">
        <v>1</v>
      </c>
      <c r="O689">
        <f>C689</f>
        <v>88.888908999999998</v>
      </c>
      <c r="R689">
        <f t="shared" si="29"/>
        <v>2.2369789999999998</v>
      </c>
      <c r="S689">
        <f t="shared" si="30"/>
        <v>0.90422499999999995</v>
      </c>
      <c r="U689">
        <f>I686-I689</f>
        <v>0</v>
      </c>
      <c r="W689" s="64">
        <f>SUM(F682,F684,F686,F689,F691,F695,F699,F702,F705,F707,F709,F711,F713,F715,F717,F719,F721,F724)</f>
        <v>24.420514000032838</v>
      </c>
    </row>
    <row r="690" spans="1:23" x14ac:dyDescent="0.25">
      <c r="A690" s="34" t="s">
        <v>24</v>
      </c>
      <c r="B690" s="10">
        <v>3</v>
      </c>
      <c r="C690" s="3">
        <v>88.763998999999998</v>
      </c>
      <c r="D690" s="3">
        <v>0.24656700000000001</v>
      </c>
      <c r="E690" s="5">
        <v>1</v>
      </c>
      <c r="F690" s="3">
        <v>-0.23693900000000001</v>
      </c>
      <c r="G690" s="3">
        <v>9.5774999999999999E-2</v>
      </c>
      <c r="H690" s="5">
        <v>0</v>
      </c>
      <c r="I690" s="3">
        <v>943.62327000000005</v>
      </c>
      <c r="J690" s="3">
        <v>0.52369100000000002</v>
      </c>
      <c r="K690" s="5">
        <v>1</v>
      </c>
      <c r="L690" s="5">
        <v>0</v>
      </c>
      <c r="M690" s="6">
        <v>0</v>
      </c>
      <c r="O690" s="3">
        <f>180-C690</f>
        <v>91.236001000000002</v>
      </c>
      <c r="P690" s="3"/>
      <c r="R690" s="3">
        <f t="shared" si="29"/>
        <v>0.23693900000000001</v>
      </c>
      <c r="S690" s="3">
        <f t="shared" si="30"/>
        <v>9.5774999999999999E-2</v>
      </c>
      <c r="U690" s="3">
        <f>I686-I690</f>
        <v>-85.375402000000008</v>
      </c>
      <c r="W690" t="s">
        <v>64</v>
      </c>
    </row>
    <row r="691" spans="1:23" ht="14.4" thickBot="1" x14ac:dyDescent="0.3">
      <c r="A691" s="32" t="s">
        <v>24</v>
      </c>
      <c r="B691" s="9">
        <v>4</v>
      </c>
      <c r="C691">
        <v>84.770578999999998</v>
      </c>
      <c r="D691">
        <v>0.23547399999999999</v>
      </c>
      <c r="E691" s="5">
        <v>1</v>
      </c>
      <c r="F691">
        <v>5.5997130000000004</v>
      </c>
      <c r="G691">
        <v>0.65036099999999997</v>
      </c>
      <c r="H691" s="5">
        <v>2</v>
      </c>
      <c r="I691">
        <v>804.23490900000002</v>
      </c>
      <c r="J691">
        <v>0.325071</v>
      </c>
      <c r="K691" s="5">
        <v>1</v>
      </c>
      <c r="L691" s="5">
        <v>0</v>
      </c>
      <c r="M691" s="5">
        <v>1</v>
      </c>
      <c r="O691">
        <f>180-C691</f>
        <v>95.229421000000002</v>
      </c>
      <c r="R691">
        <f t="shared" si="29"/>
        <v>5.5997130000000004</v>
      </c>
      <c r="S691">
        <f t="shared" si="30"/>
        <v>0.65036099999999997</v>
      </c>
      <c r="U691">
        <f>I689-I691</f>
        <v>54.012959000000023</v>
      </c>
      <c r="W691" s="2">
        <f>SUM(R682,R684,R686,R689,R691,R695,R699,R702,R705,R707,R709,R711,R713,R715,R717,R719,R721,R724)</f>
        <v>47.785394000032838</v>
      </c>
    </row>
    <row r="692" spans="1:23" x14ac:dyDescent="0.25">
      <c r="A692" s="32" t="s">
        <v>24</v>
      </c>
      <c r="B692" s="9">
        <v>4</v>
      </c>
      <c r="C692">
        <v>36.550600000000003</v>
      </c>
      <c r="D692">
        <v>0.10152899999999999</v>
      </c>
      <c r="E692" s="5">
        <v>2</v>
      </c>
      <c r="F692">
        <v>3.5742280000000002</v>
      </c>
      <c r="G692">
        <v>0.41511700000000001</v>
      </c>
      <c r="H692" s="5">
        <v>1</v>
      </c>
      <c r="I692">
        <v>868.73390300000005</v>
      </c>
      <c r="J692">
        <v>0.35114200000000001</v>
      </c>
      <c r="K692" s="5">
        <v>2</v>
      </c>
      <c r="L692" s="5">
        <v>0</v>
      </c>
      <c r="M692" s="5">
        <v>0</v>
      </c>
      <c r="O692">
        <f>180-C692</f>
        <v>143.4494</v>
      </c>
      <c r="R692">
        <f t="shared" si="29"/>
        <v>3.5742280000000002</v>
      </c>
      <c r="S692">
        <f t="shared" si="30"/>
        <v>0.41511700000000001</v>
      </c>
      <c r="U692">
        <f>I689-I692</f>
        <v>-10.486035000000015</v>
      </c>
      <c r="W692" t="s">
        <v>60</v>
      </c>
    </row>
    <row r="693" spans="1:23" ht="14.4" thickBot="1" x14ac:dyDescent="0.3">
      <c r="A693" s="34" t="s">
        <v>24</v>
      </c>
      <c r="B693" s="10">
        <v>4</v>
      </c>
      <c r="C693" s="3">
        <v>0.63379700000000005</v>
      </c>
      <c r="D693" s="3">
        <v>1.761E-3</v>
      </c>
      <c r="E693" s="5">
        <v>0</v>
      </c>
      <c r="F693" s="3">
        <v>-0.56377699999999997</v>
      </c>
      <c r="G693" s="3">
        <v>-6.5477999999999995E-2</v>
      </c>
      <c r="H693" s="5">
        <v>0</v>
      </c>
      <c r="I693" s="3">
        <v>801.05823299999997</v>
      </c>
      <c r="J693" s="3">
        <v>0.32378699999999999</v>
      </c>
      <c r="K693" s="5">
        <v>0</v>
      </c>
      <c r="L693" s="5">
        <v>0</v>
      </c>
      <c r="M693" s="6">
        <v>0</v>
      </c>
      <c r="O693" s="3">
        <f>C693</f>
        <v>0.63379700000000005</v>
      </c>
      <c r="P693" s="3"/>
      <c r="R693" s="3">
        <f t="shared" si="29"/>
        <v>0.56377699999999997</v>
      </c>
      <c r="S693" s="3">
        <f t="shared" si="30"/>
        <v>6.5477999999999995E-2</v>
      </c>
      <c r="U693" s="3">
        <f>I689-I693</f>
        <v>57.189635000000067</v>
      </c>
      <c r="W693" s="2">
        <f>AVERAGE(O682,O684,O686,O689,O691,O695,O699,O702,O705,O707,O709,O711,O713,O715,O717,O719,O721,O724)</f>
        <v>48.418155611111118</v>
      </c>
    </row>
    <row r="694" spans="1:23" x14ac:dyDescent="0.25">
      <c r="A694" s="32" t="s">
        <v>24</v>
      </c>
      <c r="B694" s="9">
        <v>5</v>
      </c>
      <c r="C694">
        <v>179.42883800000001</v>
      </c>
      <c r="D694">
        <v>0.49841299999999999</v>
      </c>
      <c r="E694" s="5">
        <v>0</v>
      </c>
      <c r="F694">
        <v>5.0285510000000002</v>
      </c>
      <c r="G694">
        <v>1.099073</v>
      </c>
      <c r="H694" s="5">
        <v>2</v>
      </c>
      <c r="I694">
        <v>772.11550899999997</v>
      </c>
      <c r="J694">
        <v>0.32770899999999997</v>
      </c>
      <c r="K694" s="5">
        <v>1</v>
      </c>
      <c r="L694" s="5">
        <v>0</v>
      </c>
      <c r="M694" s="5">
        <v>0</v>
      </c>
      <c r="O694">
        <f>180-C694</f>
        <v>0.57116199999998685</v>
      </c>
      <c r="R694">
        <f t="shared" si="29"/>
        <v>5.0285510000000002</v>
      </c>
      <c r="S694">
        <f t="shared" si="30"/>
        <v>1.099073</v>
      </c>
      <c r="U694">
        <f>I691-I694</f>
        <v>32.119400000000041</v>
      </c>
      <c r="W694" t="s">
        <v>59</v>
      </c>
    </row>
    <row r="695" spans="1:23" ht="14.4" thickBot="1" x14ac:dyDescent="0.3">
      <c r="A695" s="32" t="s">
        <v>24</v>
      </c>
      <c r="B695" s="9">
        <v>5</v>
      </c>
      <c r="C695">
        <v>89.271659999999997</v>
      </c>
      <c r="D695">
        <v>0.247977</v>
      </c>
      <c r="E695" s="5">
        <v>2</v>
      </c>
      <c r="F695">
        <v>-0.70057199999999997</v>
      </c>
      <c r="G695">
        <v>-0.15312200000000001</v>
      </c>
      <c r="H695" s="5">
        <v>0</v>
      </c>
      <c r="I695">
        <v>747.66954199999998</v>
      </c>
      <c r="J695">
        <v>0.31733299999999998</v>
      </c>
      <c r="K695" s="5">
        <v>0</v>
      </c>
      <c r="L695" s="5">
        <v>0</v>
      </c>
      <c r="M695" s="5">
        <v>1</v>
      </c>
      <c r="O695">
        <f>180-C695</f>
        <v>90.728340000000003</v>
      </c>
      <c r="R695">
        <f t="shared" si="29"/>
        <v>0.70057199999999997</v>
      </c>
      <c r="S695">
        <f t="shared" si="30"/>
        <v>0.15312200000000001</v>
      </c>
      <c r="U695">
        <f>I691-I695</f>
        <v>56.565367000000037</v>
      </c>
      <c r="W695" s="64">
        <f>AVERAGE(F682,F684,F686,F689,F691,F695,F699,F702,F705,F707,F709,F711,F713,F715,F717,F719,F721,F724)</f>
        <v>1.3566952222240465</v>
      </c>
    </row>
    <row r="696" spans="1:23" x14ac:dyDescent="0.25">
      <c r="A696" s="34" t="s">
        <v>24</v>
      </c>
      <c r="B696" s="10">
        <v>5</v>
      </c>
      <c r="C696" s="3">
        <v>89.315849</v>
      </c>
      <c r="D696" s="3">
        <v>0.24809999999999999</v>
      </c>
      <c r="E696" s="5">
        <v>1</v>
      </c>
      <c r="F696" s="3">
        <v>0.24728600000000001</v>
      </c>
      <c r="G696" s="3">
        <v>5.4047999999999999E-2</v>
      </c>
      <c r="H696" s="5">
        <v>1</v>
      </c>
      <c r="I696" s="3">
        <v>836.31874400000004</v>
      </c>
      <c r="J696" s="3">
        <v>0.354958</v>
      </c>
      <c r="K696" s="5">
        <v>2</v>
      </c>
      <c r="L696" s="5">
        <v>0</v>
      </c>
      <c r="M696" s="6">
        <v>0</v>
      </c>
      <c r="O696" s="3">
        <f>C696</f>
        <v>89.315849</v>
      </c>
      <c r="P696" s="3"/>
      <c r="R696" s="3">
        <f t="shared" si="29"/>
        <v>0.24728600000000001</v>
      </c>
      <c r="S696" s="3">
        <f t="shared" si="30"/>
        <v>5.4047999999999999E-2</v>
      </c>
      <c r="U696" s="3">
        <f>I691-I696</f>
        <v>-32.083835000000022</v>
      </c>
      <c r="W696" t="s">
        <v>65</v>
      </c>
    </row>
    <row r="697" spans="1:23" ht="14.4" thickBot="1" x14ac:dyDescent="0.3">
      <c r="A697" s="32" t="s">
        <v>24</v>
      </c>
      <c r="B697" s="9">
        <v>6</v>
      </c>
      <c r="C697">
        <v>77.095281</v>
      </c>
      <c r="D697">
        <v>0.21415400000000001</v>
      </c>
      <c r="E697" s="5">
        <v>2</v>
      </c>
      <c r="F697">
        <v>5.203722</v>
      </c>
      <c r="G697">
        <v>1.299893</v>
      </c>
      <c r="H697" s="5">
        <v>2</v>
      </c>
      <c r="I697">
        <v>689.42425400000002</v>
      </c>
      <c r="J697">
        <v>0.319077</v>
      </c>
      <c r="K697" s="5">
        <v>0</v>
      </c>
      <c r="L697" s="5">
        <v>0</v>
      </c>
      <c r="M697" s="5">
        <v>0</v>
      </c>
      <c r="O697">
        <f>180-C697</f>
        <v>102.904719</v>
      </c>
      <c r="R697">
        <f t="shared" si="29"/>
        <v>5.203722</v>
      </c>
      <c r="S697">
        <f t="shared" si="30"/>
        <v>1.299893</v>
      </c>
      <c r="U697">
        <f>I695-I697</f>
        <v>58.24528799999996</v>
      </c>
      <c r="W697" s="2">
        <f>AVERAGE(R682,R684,R686,R689,R691,R695,R699,R702,R705,R707,R709,R711,R713,R715,R717,R719,R721,R724)</f>
        <v>2.6547441111129353</v>
      </c>
    </row>
    <row r="698" spans="1:23" x14ac:dyDescent="0.25">
      <c r="A698" s="32" t="s">
        <v>24</v>
      </c>
      <c r="B698" s="9">
        <v>6</v>
      </c>
      <c r="C698">
        <v>77.095218000000003</v>
      </c>
      <c r="D698">
        <v>0.21415300000000001</v>
      </c>
      <c r="E698" s="5">
        <v>1</v>
      </c>
      <c r="F698">
        <v>-5.9663500000000003</v>
      </c>
      <c r="G698">
        <v>-1.4903979999999999</v>
      </c>
      <c r="H698" s="5">
        <v>0</v>
      </c>
      <c r="I698">
        <v>752.76597300000003</v>
      </c>
      <c r="J698">
        <v>0.34839199999999998</v>
      </c>
      <c r="K698" s="5">
        <v>2</v>
      </c>
      <c r="L698" s="5">
        <v>0</v>
      </c>
      <c r="M698" s="5">
        <v>0</v>
      </c>
      <c r="O698">
        <f>C698</f>
        <v>77.095218000000003</v>
      </c>
      <c r="R698">
        <f t="shared" si="29"/>
        <v>5.9663500000000003</v>
      </c>
      <c r="S698">
        <f t="shared" si="30"/>
        <v>1.4903979999999999</v>
      </c>
      <c r="U698">
        <f>I695-I698</f>
        <v>-5.0964310000000523</v>
      </c>
      <c r="W698" t="s">
        <v>61</v>
      </c>
    </row>
    <row r="699" spans="1:23" ht="14.4" thickBot="1" x14ac:dyDescent="0.3">
      <c r="A699" s="34" t="s">
        <v>24</v>
      </c>
      <c r="B699" s="10">
        <v>6</v>
      </c>
      <c r="C699" s="3">
        <v>0.20860600000000001</v>
      </c>
      <c r="D699" s="3">
        <v>5.7899999999999998E-4</v>
      </c>
      <c r="E699" s="5">
        <v>0</v>
      </c>
      <c r="F699" s="3">
        <v>4.7658199999999997</v>
      </c>
      <c r="G699" s="3">
        <v>1.1905049999999999</v>
      </c>
      <c r="H699" s="5">
        <v>1</v>
      </c>
      <c r="I699" s="3">
        <v>718.49385299999994</v>
      </c>
      <c r="J699" s="3">
        <v>0.33253100000000002</v>
      </c>
      <c r="K699" s="5">
        <v>1</v>
      </c>
      <c r="L699" s="5">
        <v>0</v>
      </c>
      <c r="M699" s="6">
        <v>1</v>
      </c>
      <c r="O699" s="3">
        <f>C699</f>
        <v>0.20860600000000001</v>
      </c>
      <c r="P699" s="3"/>
      <c r="R699" s="3">
        <f t="shared" si="29"/>
        <v>4.7658199999999997</v>
      </c>
      <c r="S699" s="3">
        <f t="shared" si="30"/>
        <v>1.1905049999999999</v>
      </c>
      <c r="U699" s="3">
        <f>I695-I699</f>
        <v>29.175689000000034</v>
      </c>
      <c r="W699" s="2"/>
    </row>
    <row r="700" spans="1:23" x14ac:dyDescent="0.25">
      <c r="A700" s="32" t="s">
        <v>24</v>
      </c>
      <c r="B700" s="9">
        <v>7</v>
      </c>
      <c r="C700">
        <v>94.284333000000004</v>
      </c>
      <c r="D700">
        <v>0.26190099999999999</v>
      </c>
      <c r="E700" s="5">
        <v>2</v>
      </c>
      <c r="F700">
        <v>7.137607</v>
      </c>
      <c r="G700">
        <v>19.041385999999999</v>
      </c>
      <c r="H700" s="5">
        <v>2</v>
      </c>
      <c r="I700">
        <v>580.31446700000004</v>
      </c>
      <c r="J700">
        <v>0.32401099999999999</v>
      </c>
      <c r="K700" s="5">
        <v>1</v>
      </c>
      <c r="L700" s="5">
        <v>1</v>
      </c>
      <c r="M700" s="5">
        <v>0</v>
      </c>
      <c r="O700">
        <f>C700</f>
        <v>94.284333000000004</v>
      </c>
      <c r="R700">
        <f t="shared" si="29"/>
        <v>7.137607</v>
      </c>
      <c r="S700">
        <f t="shared" si="30"/>
        <v>19.041385999999999</v>
      </c>
      <c r="U700">
        <f>I699-I700</f>
        <v>138.17938599999991</v>
      </c>
      <c r="W700" t="s">
        <v>58</v>
      </c>
    </row>
    <row r="701" spans="1:23" ht="14.4" thickBot="1" x14ac:dyDescent="0.3">
      <c r="A701" s="32" t="s">
        <v>24</v>
      </c>
      <c r="B701" s="9">
        <v>7</v>
      </c>
      <c r="C701">
        <v>94.279619999999994</v>
      </c>
      <c r="D701">
        <v>0.26188800000000001</v>
      </c>
      <c r="E701" s="5">
        <v>1</v>
      </c>
      <c r="F701">
        <v>-6.6317659999999998</v>
      </c>
      <c r="G701">
        <v>-17.691925999999999</v>
      </c>
      <c r="H701" s="5">
        <v>1</v>
      </c>
      <c r="I701">
        <v>660.00020500000005</v>
      </c>
      <c r="J701">
        <v>0.36850300000000002</v>
      </c>
      <c r="K701" s="5">
        <v>2</v>
      </c>
      <c r="L701" s="5">
        <v>1</v>
      </c>
      <c r="M701" s="5">
        <v>0</v>
      </c>
      <c r="O701">
        <f>180-C701</f>
        <v>85.720380000000006</v>
      </c>
      <c r="R701">
        <f t="shared" si="29"/>
        <v>6.6317659999999998</v>
      </c>
      <c r="S701">
        <f t="shared" si="30"/>
        <v>17.691925999999999</v>
      </c>
      <c r="U701">
        <f>I699-I701</f>
        <v>58.493647999999894</v>
      </c>
      <c r="W701" s="2"/>
    </row>
    <row r="702" spans="1:23" x14ac:dyDescent="0.25">
      <c r="A702" s="34" t="s">
        <v>24</v>
      </c>
      <c r="B702" s="10">
        <v>7</v>
      </c>
      <c r="C702" s="3">
        <v>175.26668100000001</v>
      </c>
      <c r="D702" s="3">
        <v>0.48685200000000001</v>
      </c>
      <c r="E702" s="5">
        <v>0</v>
      </c>
      <c r="F702" s="3">
        <v>-0.130994</v>
      </c>
      <c r="G702" s="3">
        <v>-0.34946100000000002</v>
      </c>
      <c r="H702" s="5">
        <v>0</v>
      </c>
      <c r="I702" s="3">
        <v>550.71845299999995</v>
      </c>
      <c r="J702" s="3">
        <v>0.30748599999999998</v>
      </c>
      <c r="K702" s="5">
        <v>0</v>
      </c>
      <c r="L702" s="5">
        <v>0</v>
      </c>
      <c r="M702" s="6">
        <v>1</v>
      </c>
      <c r="O702" s="3">
        <f>180-C702</f>
        <v>4.7333189999999945</v>
      </c>
      <c r="P702" s="3"/>
      <c r="R702" s="3">
        <f t="shared" si="29"/>
        <v>0.130994</v>
      </c>
      <c r="S702" s="3">
        <f t="shared" si="30"/>
        <v>0.34946100000000002</v>
      </c>
      <c r="U702" s="3">
        <f>I699-I702</f>
        <v>167.77539999999999</v>
      </c>
      <c r="W702" t="s">
        <v>68</v>
      </c>
    </row>
    <row r="703" spans="1:23" ht="14.4" thickBot="1" x14ac:dyDescent="0.3">
      <c r="A703" s="32" t="s">
        <v>24</v>
      </c>
      <c r="B703" s="9">
        <v>8</v>
      </c>
      <c r="C703">
        <v>71.370255</v>
      </c>
      <c r="D703">
        <v>0.19825100000000001</v>
      </c>
      <c r="E703" s="5">
        <v>2</v>
      </c>
      <c r="F703">
        <v>5.7973379999999999</v>
      </c>
      <c r="G703">
        <v>3.387124</v>
      </c>
      <c r="H703" s="5">
        <v>2</v>
      </c>
      <c r="I703">
        <v>498.57606900000002</v>
      </c>
      <c r="J703">
        <v>0.31395600000000001</v>
      </c>
      <c r="K703" s="5">
        <v>1</v>
      </c>
      <c r="L703" s="5">
        <v>0</v>
      </c>
      <c r="M703" s="5">
        <v>0</v>
      </c>
      <c r="O703">
        <f>180-C703</f>
        <v>108.629745</v>
      </c>
      <c r="R703">
        <f t="shared" si="29"/>
        <v>5.7973379999999999</v>
      </c>
      <c r="S703">
        <f t="shared" si="30"/>
        <v>3.387124</v>
      </c>
      <c r="U703">
        <f>I702-I703</f>
        <v>52.142383999999936</v>
      </c>
      <c r="W703" s="2">
        <v>18</v>
      </c>
    </row>
    <row r="704" spans="1:23" x14ac:dyDescent="0.25">
      <c r="A704" s="32" t="s">
        <v>24</v>
      </c>
      <c r="B704" s="9">
        <v>8</v>
      </c>
      <c r="C704">
        <v>108.634771</v>
      </c>
      <c r="D704">
        <v>0.301763</v>
      </c>
      <c r="E704" s="5">
        <v>1</v>
      </c>
      <c r="F704">
        <v>-5.6369150000000001</v>
      </c>
      <c r="G704">
        <v>-3.2933949999999999</v>
      </c>
      <c r="H704" s="5">
        <v>1</v>
      </c>
      <c r="I704">
        <v>606.67149199999994</v>
      </c>
      <c r="J704">
        <v>0.382025</v>
      </c>
      <c r="K704" s="5">
        <v>2</v>
      </c>
      <c r="L704" s="5">
        <v>0</v>
      </c>
      <c r="M704" s="5">
        <v>0</v>
      </c>
      <c r="O704">
        <f>180-C704</f>
        <v>71.365228999999999</v>
      </c>
      <c r="R704">
        <f t="shared" si="29"/>
        <v>5.6369150000000001</v>
      </c>
      <c r="S704">
        <f t="shared" si="30"/>
        <v>3.2933949999999999</v>
      </c>
      <c r="U704">
        <f>I702-I704</f>
        <v>-55.95303899999999</v>
      </c>
      <c r="W704" t="s">
        <v>69</v>
      </c>
    </row>
    <row r="705" spans="1:23" ht="14.4" thickBot="1" x14ac:dyDescent="0.3">
      <c r="A705" s="34" t="s">
        <v>24</v>
      </c>
      <c r="B705" s="10">
        <v>8</v>
      </c>
      <c r="C705" s="3">
        <v>25.580193999999999</v>
      </c>
      <c r="D705" s="3">
        <v>7.1055999999999994E-2</v>
      </c>
      <c r="E705" s="5">
        <v>0</v>
      </c>
      <c r="F705" s="3">
        <v>1.551158</v>
      </c>
      <c r="G705" s="3">
        <v>0.90627199999999997</v>
      </c>
      <c r="H705" s="5">
        <v>0</v>
      </c>
      <c r="I705" s="3">
        <v>482.79512099999999</v>
      </c>
      <c r="J705" s="3">
        <v>0.30401899999999998</v>
      </c>
      <c r="K705" s="5">
        <v>0</v>
      </c>
      <c r="L705" s="5">
        <v>0</v>
      </c>
      <c r="M705" s="6">
        <v>1</v>
      </c>
      <c r="O705" s="3">
        <f>C705</f>
        <v>25.580193999999999</v>
      </c>
      <c r="P705" s="3"/>
      <c r="R705" s="3">
        <f t="shared" si="29"/>
        <v>1.551158</v>
      </c>
      <c r="S705" s="3">
        <f t="shared" si="30"/>
        <v>0.90627199999999997</v>
      </c>
      <c r="U705" s="3">
        <f>I702-I705</f>
        <v>67.923331999999959</v>
      </c>
      <c r="W705" s="2">
        <v>8</v>
      </c>
    </row>
    <row r="706" spans="1:23" x14ac:dyDescent="0.25">
      <c r="A706" s="32" t="s">
        <v>24</v>
      </c>
      <c r="B706" s="9">
        <v>9</v>
      </c>
      <c r="C706">
        <v>166.76360500000001</v>
      </c>
      <c r="D706">
        <v>0.46323199999999998</v>
      </c>
      <c r="E706" s="5">
        <v>1</v>
      </c>
      <c r="F706">
        <v>0.47422799999999998</v>
      </c>
      <c r="G706">
        <v>0.13022700000000001</v>
      </c>
      <c r="H706" s="5">
        <v>0</v>
      </c>
      <c r="I706">
        <v>497.53719000000001</v>
      </c>
      <c r="J706">
        <v>0.53931799999999996</v>
      </c>
      <c r="K706" s="5">
        <v>1</v>
      </c>
      <c r="L706" s="5">
        <v>0</v>
      </c>
      <c r="M706" s="5">
        <v>0</v>
      </c>
      <c r="O706" s="5">
        <f>C706</f>
        <v>166.76360500000001</v>
      </c>
      <c r="R706">
        <f t="shared" ref="R706:R769" si="31">ABS(F706)</f>
        <v>0.47422799999999998</v>
      </c>
      <c r="S706">
        <f t="shared" ref="S706:S769" si="32">ABS(G706)</f>
        <v>0.13022700000000001</v>
      </c>
      <c r="U706">
        <f>I705-I706</f>
        <v>-14.742069000000015</v>
      </c>
      <c r="W706" t="s">
        <v>73</v>
      </c>
    </row>
    <row r="707" spans="1:23" ht="14.4" thickBot="1" x14ac:dyDescent="0.3">
      <c r="A707" s="34" t="s">
        <v>24</v>
      </c>
      <c r="B707" s="10">
        <v>9</v>
      </c>
      <c r="C707" s="3">
        <v>96.258021999999997</v>
      </c>
      <c r="D707" s="3">
        <v>0.26738299999999998</v>
      </c>
      <c r="E707" s="5">
        <v>0</v>
      </c>
      <c r="F707" s="3">
        <v>3.167316</v>
      </c>
      <c r="G707" s="3">
        <v>0.86977300000000002</v>
      </c>
      <c r="H707" s="5">
        <v>1</v>
      </c>
      <c r="I707" s="3">
        <v>424.99282599999998</v>
      </c>
      <c r="J707" s="3">
        <v>0.46068199999999998</v>
      </c>
      <c r="K707" s="5">
        <v>0</v>
      </c>
      <c r="L707" s="5">
        <v>0</v>
      </c>
      <c r="M707" s="6">
        <v>1</v>
      </c>
      <c r="O707" s="3">
        <f>180-C707</f>
        <v>83.741978000000003</v>
      </c>
      <c r="P707" s="3"/>
      <c r="R707" s="3">
        <f t="shared" si="31"/>
        <v>3.167316</v>
      </c>
      <c r="S707" s="3">
        <f t="shared" si="32"/>
        <v>0.86977300000000002</v>
      </c>
      <c r="U707" s="3">
        <f>I705-I707</f>
        <v>57.802295000000015</v>
      </c>
      <c r="W707" s="2">
        <v>12</v>
      </c>
    </row>
    <row r="708" spans="1:23" x14ac:dyDescent="0.25">
      <c r="A708" s="32" t="s">
        <v>24</v>
      </c>
      <c r="B708" s="9">
        <v>10</v>
      </c>
      <c r="C708">
        <v>88.628469999999993</v>
      </c>
      <c r="D708">
        <v>0.24618999999999999</v>
      </c>
      <c r="E708" s="5">
        <v>1</v>
      </c>
      <c r="F708">
        <v>0.182977</v>
      </c>
      <c r="G708">
        <v>1</v>
      </c>
      <c r="H708" s="5">
        <v>1</v>
      </c>
      <c r="I708">
        <v>446.81187899999998</v>
      </c>
      <c r="J708">
        <v>0.52465399999999995</v>
      </c>
      <c r="K708" s="5">
        <v>1</v>
      </c>
      <c r="L708" s="5">
        <v>0</v>
      </c>
      <c r="M708" s="5">
        <v>0</v>
      </c>
      <c r="O708">
        <f>180-C708</f>
        <v>91.371530000000007</v>
      </c>
      <c r="R708">
        <f t="shared" si="31"/>
        <v>0.182977</v>
      </c>
      <c r="S708">
        <f t="shared" si="32"/>
        <v>1</v>
      </c>
      <c r="U708">
        <f>I707-I708</f>
        <v>-21.819052999999997</v>
      </c>
      <c r="W708" t="s">
        <v>74</v>
      </c>
    </row>
    <row r="709" spans="1:23" ht="14.4" thickBot="1" x14ac:dyDescent="0.3">
      <c r="A709" s="34" t="s">
        <v>24</v>
      </c>
      <c r="B709" s="10">
        <v>10</v>
      </c>
      <c r="C709" s="3">
        <v>88.618350000000007</v>
      </c>
      <c r="D709" s="3">
        <v>0.24616199999999999</v>
      </c>
      <c r="E709" s="5">
        <v>0</v>
      </c>
      <c r="F709" s="3">
        <v>0</v>
      </c>
      <c r="G709" s="3">
        <v>0</v>
      </c>
      <c r="H709" s="5">
        <v>0</v>
      </c>
      <c r="I709" s="3">
        <v>404.81897700000002</v>
      </c>
      <c r="J709" s="3">
        <v>0.47534599999999999</v>
      </c>
      <c r="K709" s="5">
        <v>0</v>
      </c>
      <c r="L709" s="5">
        <v>0</v>
      </c>
      <c r="M709" s="6">
        <v>1</v>
      </c>
      <c r="O709" s="3">
        <f>C709</f>
        <v>88.618350000000007</v>
      </c>
      <c r="P709" s="3"/>
      <c r="R709" s="3">
        <f t="shared" si="31"/>
        <v>0</v>
      </c>
      <c r="S709" s="3">
        <f t="shared" si="32"/>
        <v>0</v>
      </c>
      <c r="U709" s="3">
        <f>I707-I709</f>
        <v>20.173848999999962</v>
      </c>
      <c r="W709" s="2">
        <f>AVERAGE(E682,E684,E686,E689,E691,E695,E699,E702,E705,E707,E709,E711,E713,E715,E717,E719,E721,E724)</f>
        <v>0.33333333333333331</v>
      </c>
    </row>
    <row r="710" spans="1:23" x14ac:dyDescent="0.25">
      <c r="A710" s="32" t="s">
        <v>24</v>
      </c>
      <c r="B710" s="9">
        <v>11</v>
      </c>
      <c r="C710">
        <v>95.700224000000006</v>
      </c>
      <c r="D710">
        <v>0.26583400000000001</v>
      </c>
      <c r="E710" s="5">
        <v>0</v>
      </c>
      <c r="F710">
        <v>-4.0198150000000004</v>
      </c>
      <c r="G710">
        <v>1</v>
      </c>
      <c r="H710" s="5">
        <v>1</v>
      </c>
      <c r="I710">
        <v>461.43511699999999</v>
      </c>
      <c r="J710">
        <v>0.53861400000000004</v>
      </c>
      <c r="K710" s="5">
        <v>1</v>
      </c>
      <c r="L710" s="5">
        <v>0</v>
      </c>
      <c r="M710" s="5">
        <v>0</v>
      </c>
      <c r="O710">
        <f>180-C710</f>
        <v>84.299775999999994</v>
      </c>
      <c r="R710">
        <f t="shared" si="31"/>
        <v>4.0198150000000004</v>
      </c>
      <c r="S710">
        <f t="shared" si="32"/>
        <v>1</v>
      </c>
      <c r="U710">
        <f>I709-I710</f>
        <v>-56.616139999999973</v>
      </c>
      <c r="W710" t="s">
        <v>75</v>
      </c>
    </row>
    <row r="711" spans="1:23" ht="14.4" thickBot="1" x14ac:dyDescent="0.3">
      <c r="A711" s="34" t="s">
        <v>24</v>
      </c>
      <c r="B711" s="10">
        <v>11</v>
      </c>
      <c r="C711" s="3">
        <v>95.714329000000006</v>
      </c>
      <c r="D711" s="3">
        <v>0.26587300000000003</v>
      </c>
      <c r="E711" s="5">
        <v>1</v>
      </c>
      <c r="F711" s="61">
        <v>3.2843E-11</v>
      </c>
      <c r="G711" s="61">
        <v>-8.1702999999999996E-12</v>
      </c>
      <c r="H711" s="5">
        <v>0</v>
      </c>
      <c r="I711" s="3">
        <v>395.27399400000002</v>
      </c>
      <c r="J711" s="3">
        <v>0.46138600000000002</v>
      </c>
      <c r="K711" s="5">
        <v>0</v>
      </c>
      <c r="L711" s="5">
        <v>0</v>
      </c>
      <c r="M711" s="6">
        <v>1</v>
      </c>
      <c r="O711" s="3">
        <f>C711</f>
        <v>95.714329000000006</v>
      </c>
      <c r="P711" s="3"/>
      <c r="R711" s="3">
        <f t="shared" si="31"/>
        <v>3.2843E-11</v>
      </c>
      <c r="S711" s="3">
        <f t="shared" si="32"/>
        <v>8.1702999999999996E-12</v>
      </c>
      <c r="U711" s="3">
        <f>I709-I711</f>
        <v>9.544983000000002</v>
      </c>
      <c r="W711" s="2">
        <f>AVERAGE(H682,H684,H686,H689,H691,H695,H699,H702,H705,H707,H709,H711,H713,H715,H717,H719,H721,H724)</f>
        <v>0.66666666666666663</v>
      </c>
    </row>
    <row r="712" spans="1:23" x14ac:dyDescent="0.25">
      <c r="A712" s="32" t="s">
        <v>24</v>
      </c>
      <c r="B712" s="9">
        <v>12</v>
      </c>
      <c r="C712">
        <v>22.516549999999999</v>
      </c>
      <c r="D712">
        <v>6.2546000000000004E-2</v>
      </c>
      <c r="E712" s="5">
        <v>0</v>
      </c>
      <c r="F712">
        <v>-5.8872640000000001</v>
      </c>
      <c r="G712">
        <v>1.8009599999999999</v>
      </c>
      <c r="H712" s="5">
        <v>0</v>
      </c>
      <c r="I712">
        <v>322.58229799999998</v>
      </c>
      <c r="J712">
        <v>0.52056400000000003</v>
      </c>
      <c r="K712" s="5">
        <v>1</v>
      </c>
      <c r="L712" s="5">
        <v>1</v>
      </c>
      <c r="M712" s="5">
        <v>0</v>
      </c>
      <c r="O712">
        <f>C712</f>
        <v>22.516549999999999</v>
      </c>
      <c r="R712">
        <f t="shared" si="31"/>
        <v>5.8872640000000001</v>
      </c>
      <c r="S712">
        <f t="shared" si="32"/>
        <v>1.8009599999999999</v>
      </c>
      <c r="U712">
        <f>I711-I712</f>
        <v>72.691696000000036</v>
      </c>
      <c r="W712" t="s">
        <v>76</v>
      </c>
    </row>
    <row r="713" spans="1:23" ht="14.4" thickBot="1" x14ac:dyDescent="0.3">
      <c r="A713" s="34" t="s">
        <v>24</v>
      </c>
      <c r="B713" s="10">
        <v>12</v>
      </c>
      <c r="C713" s="3">
        <v>91.881863999999993</v>
      </c>
      <c r="D713" s="3">
        <v>0.25522699999999998</v>
      </c>
      <c r="E713" s="5">
        <v>1</v>
      </c>
      <c r="F713" s="3">
        <v>2.6183040000000002</v>
      </c>
      <c r="G713" s="3">
        <v>-0.80096000000000001</v>
      </c>
      <c r="H713" s="5">
        <v>1</v>
      </c>
      <c r="I713" s="3">
        <v>297.09636899999998</v>
      </c>
      <c r="J713" s="3">
        <v>0.47943599999999997</v>
      </c>
      <c r="K713" s="5">
        <v>0</v>
      </c>
      <c r="L713" s="5">
        <v>0</v>
      </c>
      <c r="M713" s="3">
        <v>1</v>
      </c>
      <c r="O713" s="3">
        <f>180-C713</f>
        <v>88.118136000000007</v>
      </c>
      <c r="P713" s="3"/>
      <c r="R713" s="3">
        <f t="shared" si="31"/>
        <v>2.6183040000000002</v>
      </c>
      <c r="S713" s="3">
        <f t="shared" si="32"/>
        <v>0.80096000000000001</v>
      </c>
      <c r="U713" s="3">
        <f>I711-I713</f>
        <v>98.177625000000035</v>
      </c>
      <c r="W713" s="2">
        <f>AVERAGE(K682,K684,K686,K689,K691,K695,K699,K702,K705,K707,K709,K711,K713,K715,K717,K719,K721,K724)</f>
        <v>0.27777777777777779</v>
      </c>
    </row>
    <row r="714" spans="1:23" x14ac:dyDescent="0.25">
      <c r="A714" s="32" t="s">
        <v>24</v>
      </c>
      <c r="B714" s="9">
        <v>13</v>
      </c>
      <c r="C714">
        <v>109.569142</v>
      </c>
      <c r="D714">
        <v>0.30435899999999999</v>
      </c>
      <c r="E714" s="5">
        <v>1</v>
      </c>
      <c r="F714">
        <v>-2.902838</v>
      </c>
      <c r="G714">
        <v>-2.469932</v>
      </c>
      <c r="H714" s="5">
        <v>0</v>
      </c>
      <c r="I714">
        <v>288.52771100000001</v>
      </c>
      <c r="J714">
        <v>0.495307</v>
      </c>
      <c r="K714" s="5">
        <v>0</v>
      </c>
      <c r="L714" s="5">
        <v>0</v>
      </c>
      <c r="M714" s="5">
        <v>0</v>
      </c>
      <c r="O714">
        <f>C714</f>
        <v>109.569142</v>
      </c>
      <c r="R714">
        <f t="shared" si="31"/>
        <v>2.902838</v>
      </c>
      <c r="S714">
        <f t="shared" si="32"/>
        <v>2.469932</v>
      </c>
      <c r="U714">
        <f>I713-I714</f>
        <v>8.5686579999999708</v>
      </c>
    </row>
    <row r="715" spans="1:23" x14ac:dyDescent="0.25">
      <c r="A715" s="34" t="s">
        <v>24</v>
      </c>
      <c r="B715" s="10">
        <v>13</v>
      </c>
      <c r="C715" s="3">
        <v>177.75661199999999</v>
      </c>
      <c r="D715" s="3">
        <v>0.49376799999999998</v>
      </c>
      <c r="E715" s="5">
        <v>0</v>
      </c>
      <c r="F715" s="3">
        <v>4.0781090000000004</v>
      </c>
      <c r="G715" s="3">
        <v>3.469932</v>
      </c>
      <c r="H715" s="5">
        <v>1</v>
      </c>
      <c r="I715" s="3">
        <v>293.99509</v>
      </c>
      <c r="J715" s="3">
        <v>0.50469299999999995</v>
      </c>
      <c r="K715" s="5">
        <v>1</v>
      </c>
      <c r="L715" s="5">
        <v>1</v>
      </c>
      <c r="M715" s="6">
        <v>1</v>
      </c>
      <c r="O715" s="3">
        <f>180-C715</f>
        <v>2.2433880000000102</v>
      </c>
      <c r="P715" s="3"/>
      <c r="R715" s="3">
        <f t="shared" si="31"/>
        <v>4.0781090000000004</v>
      </c>
      <c r="S715" s="3">
        <f t="shared" si="32"/>
        <v>3.469932</v>
      </c>
      <c r="U715" s="3">
        <f>I713-I715</f>
        <v>3.1012789999999768</v>
      </c>
    </row>
    <row r="716" spans="1:23" x14ac:dyDescent="0.25">
      <c r="A716" s="32" t="s">
        <v>24</v>
      </c>
      <c r="B716" s="9">
        <v>14</v>
      </c>
      <c r="C716">
        <v>115.889392</v>
      </c>
      <c r="D716">
        <v>0.32191500000000001</v>
      </c>
      <c r="E716" s="5">
        <v>0</v>
      </c>
      <c r="F716">
        <v>3.3260740000000002</v>
      </c>
      <c r="G716">
        <v>1.459185</v>
      </c>
      <c r="H716" s="5">
        <v>1</v>
      </c>
      <c r="I716">
        <v>371.00580600000001</v>
      </c>
      <c r="J716">
        <v>0.55623400000000001</v>
      </c>
      <c r="K716" s="5">
        <v>1</v>
      </c>
      <c r="L716" s="5">
        <v>0</v>
      </c>
      <c r="M716" s="5">
        <v>0</v>
      </c>
      <c r="O716">
        <f>180-C716</f>
        <v>64.110607999999999</v>
      </c>
      <c r="R716">
        <f t="shared" si="31"/>
        <v>3.3260740000000002</v>
      </c>
      <c r="S716">
        <f t="shared" si="32"/>
        <v>1.459185</v>
      </c>
      <c r="U716">
        <f>I715-I716</f>
        <v>-77.010716000000002</v>
      </c>
    </row>
    <row r="717" spans="1:23" x14ac:dyDescent="0.25">
      <c r="A717" s="34" t="s">
        <v>24</v>
      </c>
      <c r="B717" s="10">
        <v>14</v>
      </c>
      <c r="C717" s="3">
        <v>64.430305000000004</v>
      </c>
      <c r="D717" s="3">
        <v>0.17897299999999999</v>
      </c>
      <c r="E717" s="5">
        <v>1</v>
      </c>
      <c r="F717" s="3">
        <v>-1.0466679999999999</v>
      </c>
      <c r="G717" s="3">
        <v>-0.45918500000000001</v>
      </c>
      <c r="H717" s="5">
        <v>0</v>
      </c>
      <c r="I717" s="3">
        <v>295.99066299999998</v>
      </c>
      <c r="J717" s="3">
        <v>0.44376599999999999</v>
      </c>
      <c r="K717" s="5">
        <v>0</v>
      </c>
      <c r="L717" s="5">
        <v>0</v>
      </c>
      <c r="M717" s="6">
        <v>1</v>
      </c>
      <c r="O717" s="3">
        <f>180-C717</f>
        <v>115.569695</v>
      </c>
      <c r="P717" s="3"/>
      <c r="R717" s="3">
        <f t="shared" si="31"/>
        <v>1.0466679999999999</v>
      </c>
      <c r="S717" s="3">
        <f t="shared" si="32"/>
        <v>0.45918500000000001</v>
      </c>
      <c r="U717" s="3">
        <f>I715-I717</f>
        <v>-1.9955729999999789</v>
      </c>
    </row>
    <row r="718" spans="1:23" x14ac:dyDescent="0.25">
      <c r="A718" s="32" t="s">
        <v>24</v>
      </c>
      <c r="B718" s="9">
        <v>15</v>
      </c>
      <c r="C718">
        <v>85.824586999999994</v>
      </c>
      <c r="D718">
        <v>0.238402</v>
      </c>
      <c r="E718" s="5">
        <v>1</v>
      </c>
      <c r="F718">
        <v>7.7602000000000002</v>
      </c>
      <c r="G718">
        <v>1.368096</v>
      </c>
      <c r="H718" s="5">
        <v>1</v>
      </c>
      <c r="I718">
        <v>297.22928300000001</v>
      </c>
      <c r="J718">
        <v>0.56491400000000003</v>
      </c>
      <c r="K718" s="5">
        <v>1</v>
      </c>
      <c r="L718" s="5">
        <v>1</v>
      </c>
      <c r="M718" s="5">
        <v>0</v>
      </c>
      <c r="O718" s="5">
        <f>180-C718</f>
        <v>94.175413000000006</v>
      </c>
      <c r="R718">
        <f t="shared" si="31"/>
        <v>7.7602000000000002</v>
      </c>
      <c r="S718">
        <f t="shared" si="32"/>
        <v>1.368096</v>
      </c>
      <c r="U718">
        <f>I717-I718</f>
        <v>-1.2386200000000258</v>
      </c>
    </row>
    <row r="719" spans="1:23" x14ac:dyDescent="0.25">
      <c r="A719" s="34" t="s">
        <v>24</v>
      </c>
      <c r="B719" s="10">
        <v>15</v>
      </c>
      <c r="C719" s="3">
        <v>153.412237</v>
      </c>
      <c r="D719" s="3">
        <v>0.426145</v>
      </c>
      <c r="E719" s="5">
        <v>0</v>
      </c>
      <c r="F719" s="3">
        <v>-2.0879349999999999</v>
      </c>
      <c r="G719" s="3">
        <v>-0.36809599999999998</v>
      </c>
      <c r="H719" s="5">
        <v>0</v>
      </c>
      <c r="I719" s="3">
        <v>228.920659</v>
      </c>
      <c r="J719" s="3">
        <v>0.43508599999999997</v>
      </c>
      <c r="K719" s="5">
        <v>0</v>
      </c>
      <c r="L719" s="5">
        <v>0</v>
      </c>
      <c r="M719" s="3">
        <v>1</v>
      </c>
      <c r="O719" s="3">
        <f>180-C719</f>
        <v>26.587762999999995</v>
      </c>
      <c r="P719" s="3"/>
      <c r="R719" s="3">
        <f t="shared" si="31"/>
        <v>2.0879349999999999</v>
      </c>
      <c r="S719" s="3">
        <f t="shared" si="32"/>
        <v>0.36809599999999998</v>
      </c>
      <c r="U719" s="3">
        <f>I717-I719</f>
        <v>67.070003999999983</v>
      </c>
    </row>
    <row r="720" spans="1:23" x14ac:dyDescent="0.25">
      <c r="A720" s="32" t="s">
        <v>24</v>
      </c>
      <c r="B720" s="9">
        <v>16</v>
      </c>
      <c r="C720">
        <v>94.488615999999993</v>
      </c>
      <c r="D720">
        <v>0.26246799999999998</v>
      </c>
      <c r="E720" s="5">
        <v>2</v>
      </c>
      <c r="F720">
        <v>-10.614034999999999</v>
      </c>
      <c r="G720">
        <v>3.6346250000000002</v>
      </c>
      <c r="H720" s="5">
        <v>1</v>
      </c>
      <c r="I720">
        <v>206.035347</v>
      </c>
      <c r="J720">
        <v>0.46416400000000002</v>
      </c>
      <c r="K720" s="5">
        <v>2</v>
      </c>
      <c r="L720" s="5">
        <v>1</v>
      </c>
      <c r="M720" s="5">
        <v>0</v>
      </c>
      <c r="O720" s="5">
        <f>C720</f>
        <v>94.488615999999993</v>
      </c>
      <c r="R720">
        <f t="shared" si="31"/>
        <v>10.614034999999999</v>
      </c>
      <c r="S720">
        <f t="shared" si="32"/>
        <v>3.6346250000000002</v>
      </c>
      <c r="U720">
        <f>I719-I720</f>
        <v>22.885311999999999</v>
      </c>
    </row>
    <row r="721" spans="1:23" x14ac:dyDescent="0.25">
      <c r="A721" s="32" t="s">
        <v>24</v>
      </c>
      <c r="B721" s="9">
        <v>16</v>
      </c>
      <c r="C721">
        <v>178.50824</v>
      </c>
      <c r="D721">
        <v>0.49585600000000002</v>
      </c>
      <c r="E721" s="5">
        <v>0</v>
      </c>
      <c r="F721">
        <v>-1.0121329999999999</v>
      </c>
      <c r="G721">
        <v>0.34659000000000001</v>
      </c>
      <c r="H721" s="5">
        <v>0</v>
      </c>
      <c r="I721">
        <v>107.616277</v>
      </c>
      <c r="J721">
        <v>0.24244199999999999</v>
      </c>
      <c r="K721" s="5">
        <v>0</v>
      </c>
      <c r="L721" s="5">
        <v>0</v>
      </c>
      <c r="M721" s="5">
        <v>1</v>
      </c>
      <c r="O721">
        <f>180-C721</f>
        <v>1.4917599999999993</v>
      </c>
      <c r="R721">
        <f t="shared" si="31"/>
        <v>1.0121329999999999</v>
      </c>
      <c r="S721">
        <f t="shared" si="32"/>
        <v>0.34659000000000001</v>
      </c>
      <c r="U721">
        <f>I719-I721</f>
        <v>121.304382</v>
      </c>
    </row>
    <row r="722" spans="1:23" x14ac:dyDescent="0.25">
      <c r="A722" s="34" t="s">
        <v>24</v>
      </c>
      <c r="B722" s="10">
        <v>16</v>
      </c>
      <c r="C722" s="3">
        <v>85.502110000000002</v>
      </c>
      <c r="D722" s="3">
        <v>0.23750599999999999</v>
      </c>
      <c r="E722" s="5">
        <v>1</v>
      </c>
      <c r="F722" s="3">
        <v>8.7059119999999997</v>
      </c>
      <c r="G722" s="3">
        <v>-2.9812159999999999</v>
      </c>
      <c r="H722" s="5">
        <v>2</v>
      </c>
      <c r="I722" s="3">
        <v>130.233046</v>
      </c>
      <c r="J722" s="3">
        <v>0.29339399999999999</v>
      </c>
      <c r="K722" s="5">
        <v>1</v>
      </c>
      <c r="L722" s="5">
        <v>0</v>
      </c>
      <c r="M722" s="3">
        <v>0</v>
      </c>
      <c r="O722" s="3">
        <f>C722</f>
        <v>85.502110000000002</v>
      </c>
      <c r="P722" s="3"/>
      <c r="R722" s="3">
        <f t="shared" si="31"/>
        <v>8.7059119999999997</v>
      </c>
      <c r="S722" s="3">
        <f t="shared" si="32"/>
        <v>2.9812159999999999</v>
      </c>
      <c r="U722" s="3">
        <f>I719-I722</f>
        <v>98.687612999999999</v>
      </c>
    </row>
    <row r="723" spans="1:23" x14ac:dyDescent="0.25">
      <c r="A723" s="32" t="s">
        <v>24</v>
      </c>
      <c r="B723" s="9">
        <v>17</v>
      </c>
      <c r="C723">
        <v>53.560907999999998</v>
      </c>
      <c r="D723">
        <v>0.14878</v>
      </c>
      <c r="E723" s="5">
        <v>1</v>
      </c>
      <c r="F723">
        <v>-6.4406829999999999</v>
      </c>
      <c r="G723">
        <v>2.8967450000000001</v>
      </c>
      <c r="H723" s="5">
        <v>0</v>
      </c>
      <c r="I723">
        <v>131.37076400000001</v>
      </c>
      <c r="J723">
        <v>1</v>
      </c>
      <c r="K723" s="5">
        <v>1</v>
      </c>
      <c r="L723" s="5">
        <v>1</v>
      </c>
      <c r="M723" s="5">
        <v>0</v>
      </c>
      <c r="O723">
        <f>C723</f>
        <v>53.560907999999998</v>
      </c>
      <c r="R723">
        <f t="shared" si="31"/>
        <v>6.4406829999999999</v>
      </c>
      <c r="S723">
        <f t="shared" si="32"/>
        <v>2.8967450000000001</v>
      </c>
      <c r="U723">
        <f>I721-I723</f>
        <v>-23.754487000000012</v>
      </c>
    </row>
    <row r="724" spans="1:23" ht="14.4" thickBot="1" x14ac:dyDescent="0.3">
      <c r="A724" s="33" t="s">
        <v>24</v>
      </c>
      <c r="B724" s="8">
        <v>17</v>
      </c>
      <c r="C724" s="2">
        <v>131.41265899999999</v>
      </c>
      <c r="D724" s="2">
        <v>0.365035</v>
      </c>
      <c r="E724" s="5">
        <v>0</v>
      </c>
      <c r="F724" s="2">
        <v>4.2172619999999998</v>
      </c>
      <c r="G724" s="2">
        <v>-1.8967449999999999</v>
      </c>
      <c r="H724" s="5">
        <v>1</v>
      </c>
      <c r="I724" s="2">
        <v>0</v>
      </c>
      <c r="J724" s="2">
        <v>0</v>
      </c>
      <c r="K724" s="5">
        <v>0</v>
      </c>
      <c r="L724" s="5">
        <v>0</v>
      </c>
      <c r="M724" s="2">
        <v>1</v>
      </c>
      <c r="O724" s="2">
        <f>180-C724</f>
        <v>48.587341000000009</v>
      </c>
      <c r="P724" s="2"/>
      <c r="R724" s="2">
        <f t="shared" si="31"/>
        <v>4.2172619999999998</v>
      </c>
      <c r="S724" s="2">
        <f t="shared" si="32"/>
        <v>1.8967449999999999</v>
      </c>
      <c r="U724" s="2">
        <f>I721-I724</f>
        <v>107.616277</v>
      </c>
      <c r="W724" s="2"/>
    </row>
    <row r="725" spans="1:23" x14ac:dyDescent="0.25">
      <c r="A725" s="32" t="s">
        <v>25</v>
      </c>
      <c r="B725" s="9">
        <v>0</v>
      </c>
      <c r="C725">
        <v>0.52467699999999995</v>
      </c>
      <c r="D725">
        <v>1.457E-3</v>
      </c>
      <c r="E725" s="5">
        <v>0</v>
      </c>
      <c r="F725">
        <v>-4.4671589999999997</v>
      </c>
      <c r="G725">
        <v>1.1747099999999999</v>
      </c>
      <c r="H725" s="5">
        <v>1</v>
      </c>
      <c r="I725">
        <v>946.14992900000004</v>
      </c>
      <c r="J725">
        <v>0.51083500000000004</v>
      </c>
      <c r="K725" s="5">
        <v>1</v>
      </c>
      <c r="L725" s="5">
        <v>0</v>
      </c>
      <c r="M725" s="5">
        <v>0</v>
      </c>
      <c r="O725">
        <f>C725</f>
        <v>0.52467699999999995</v>
      </c>
      <c r="R725">
        <f t="shared" si="31"/>
        <v>4.4671589999999997</v>
      </c>
      <c r="S725">
        <f t="shared" si="32"/>
        <v>1.1747099999999999</v>
      </c>
      <c r="U725">
        <f>W726-I725</f>
        <v>38.437020999999959</v>
      </c>
      <c r="W725" s="5" t="s">
        <v>53</v>
      </c>
    </row>
    <row r="726" spans="1:23" ht="14.4" thickBot="1" x14ac:dyDescent="0.3">
      <c r="A726" s="34" t="s">
        <v>25</v>
      </c>
      <c r="B726" s="10">
        <v>0</v>
      </c>
      <c r="C726" s="3">
        <v>81.096354000000005</v>
      </c>
      <c r="D726" s="3">
        <v>0.225268</v>
      </c>
      <c r="E726" s="5">
        <v>1</v>
      </c>
      <c r="F726" s="3">
        <v>0.66438299999999995</v>
      </c>
      <c r="G726" s="3">
        <v>-0.17471</v>
      </c>
      <c r="H726" s="5">
        <v>0</v>
      </c>
      <c r="I726" s="3">
        <v>906.01419299999998</v>
      </c>
      <c r="J726" s="3">
        <v>0.48916500000000002</v>
      </c>
      <c r="K726" s="5">
        <v>0</v>
      </c>
      <c r="L726" s="5">
        <v>0</v>
      </c>
      <c r="M726" s="6">
        <v>1</v>
      </c>
      <c r="O726" s="3">
        <f t="shared" ref="O726:O731" si="33">180-C726</f>
        <v>98.903645999999995</v>
      </c>
      <c r="P726" s="3"/>
      <c r="R726" s="3">
        <f t="shared" si="31"/>
        <v>0.66438299999999995</v>
      </c>
      <c r="S726" s="3">
        <f t="shared" si="32"/>
        <v>0.17471</v>
      </c>
      <c r="U726" s="3">
        <f>W726-I726</f>
        <v>78.572757000000024</v>
      </c>
      <c r="W726" s="2">
        <v>984.58695</v>
      </c>
    </row>
    <row r="727" spans="1:23" x14ac:dyDescent="0.25">
      <c r="A727" s="32" t="s">
        <v>25</v>
      </c>
      <c r="B727" s="9">
        <v>1</v>
      </c>
      <c r="C727">
        <v>101.470342</v>
      </c>
      <c r="D727">
        <v>0.281862</v>
      </c>
      <c r="E727" s="5">
        <v>1</v>
      </c>
      <c r="F727">
        <v>3.8895719999999998</v>
      </c>
      <c r="G727">
        <v>-1.042279</v>
      </c>
      <c r="H727" s="5">
        <v>2</v>
      </c>
      <c r="I727">
        <v>857.44229900000005</v>
      </c>
      <c r="J727">
        <v>0.32123400000000002</v>
      </c>
      <c r="K727" s="5">
        <v>1</v>
      </c>
      <c r="L727" s="5">
        <v>0</v>
      </c>
      <c r="M727" s="5">
        <v>1</v>
      </c>
      <c r="O727">
        <f t="shared" si="33"/>
        <v>78.529657999999998</v>
      </c>
      <c r="R727">
        <f t="shared" si="31"/>
        <v>3.8895719999999998</v>
      </c>
      <c r="S727">
        <f t="shared" si="32"/>
        <v>1.042279</v>
      </c>
      <c r="U727">
        <f>I726-I727</f>
        <v>48.571893999999929</v>
      </c>
      <c r="W727" s="56" t="s">
        <v>54</v>
      </c>
    </row>
    <row r="728" spans="1:23" ht="14.4" thickBot="1" x14ac:dyDescent="0.3">
      <c r="A728" s="32" t="s">
        <v>25</v>
      </c>
      <c r="B728" s="9">
        <v>1</v>
      </c>
      <c r="C728">
        <v>177.57391000000001</v>
      </c>
      <c r="D728">
        <v>0.49326100000000001</v>
      </c>
      <c r="E728" s="5">
        <v>0</v>
      </c>
      <c r="F728">
        <v>-1.7617069999999999</v>
      </c>
      <c r="G728">
        <v>0.47208</v>
      </c>
      <c r="H728" s="5">
        <v>0</v>
      </c>
      <c r="I728">
        <v>845.83023800000001</v>
      </c>
      <c r="J728">
        <v>0.316884</v>
      </c>
      <c r="K728" s="5">
        <v>0</v>
      </c>
      <c r="L728" s="5">
        <v>0</v>
      </c>
      <c r="M728" s="5">
        <v>0</v>
      </c>
      <c r="O728">
        <f t="shared" si="33"/>
        <v>2.4260899999999879</v>
      </c>
      <c r="R728">
        <f t="shared" si="31"/>
        <v>1.7617069999999999</v>
      </c>
      <c r="S728">
        <f t="shared" si="32"/>
        <v>0.47208</v>
      </c>
      <c r="U728">
        <f>I726-I728</f>
        <v>60.183954999999969</v>
      </c>
      <c r="W728" s="2">
        <v>1547.209116</v>
      </c>
    </row>
    <row r="729" spans="1:23" x14ac:dyDescent="0.25">
      <c r="A729" s="34" t="s">
        <v>25</v>
      </c>
      <c r="B729" s="10">
        <v>1</v>
      </c>
      <c r="C729" s="3">
        <v>78.530996999999999</v>
      </c>
      <c r="D729" s="3">
        <v>0.218142</v>
      </c>
      <c r="E729" s="5">
        <v>2</v>
      </c>
      <c r="F729" s="3">
        <v>-5.8596589999999997</v>
      </c>
      <c r="G729" s="3">
        <v>1.5701989999999999</v>
      </c>
      <c r="H729" s="5">
        <v>1</v>
      </c>
      <c r="I729" s="3">
        <v>965.93768599999999</v>
      </c>
      <c r="J729" s="3">
        <v>0.36188100000000001</v>
      </c>
      <c r="K729" s="5">
        <v>2</v>
      </c>
      <c r="L729" s="5">
        <v>0</v>
      </c>
      <c r="M729" s="3">
        <v>0</v>
      </c>
      <c r="O729" s="3">
        <f t="shared" si="33"/>
        <v>101.469003</v>
      </c>
      <c r="P729" s="3"/>
      <c r="R729" s="3">
        <f t="shared" si="31"/>
        <v>5.8596589999999997</v>
      </c>
      <c r="S729" s="3">
        <f t="shared" si="32"/>
        <v>1.5701989999999999</v>
      </c>
      <c r="U729" s="3">
        <f>I726-I729</f>
        <v>-59.923493000000008</v>
      </c>
      <c r="W729" t="s">
        <v>56</v>
      </c>
    </row>
    <row r="730" spans="1:23" ht="14.4" thickBot="1" x14ac:dyDescent="0.3">
      <c r="A730" s="32" t="s">
        <v>25</v>
      </c>
      <c r="B730" s="9">
        <v>2</v>
      </c>
      <c r="C730">
        <v>95.385687000000004</v>
      </c>
      <c r="D730">
        <v>0.26495999999999997</v>
      </c>
      <c r="E730" s="5">
        <v>1</v>
      </c>
      <c r="F730">
        <v>-1.7132400000000001</v>
      </c>
      <c r="G730">
        <v>7.2673290000000001</v>
      </c>
      <c r="H730" s="5">
        <v>0</v>
      </c>
      <c r="I730">
        <v>837.13282900000002</v>
      </c>
      <c r="J730">
        <v>0.33543899999999999</v>
      </c>
      <c r="K730" s="5">
        <v>1</v>
      </c>
      <c r="L730" s="5">
        <v>0</v>
      </c>
      <c r="M730" s="5">
        <v>0</v>
      </c>
      <c r="O730" s="5">
        <f t="shared" si="33"/>
        <v>84.614312999999996</v>
      </c>
      <c r="R730">
        <f t="shared" si="31"/>
        <v>1.7132400000000001</v>
      </c>
      <c r="S730">
        <f t="shared" si="32"/>
        <v>7.2673290000000001</v>
      </c>
      <c r="U730">
        <f>I727-I730</f>
        <v>20.309470000000033</v>
      </c>
      <c r="W730" s="2"/>
    </row>
    <row r="731" spans="1:23" x14ac:dyDescent="0.25">
      <c r="A731" s="32" t="s">
        <v>25</v>
      </c>
      <c r="B731" s="9">
        <v>2</v>
      </c>
      <c r="C731">
        <v>178.83574300000001</v>
      </c>
      <c r="D731">
        <v>0.49676599999999999</v>
      </c>
      <c r="E731" s="5">
        <v>0</v>
      </c>
      <c r="F731">
        <v>5.0538290000000003</v>
      </c>
      <c r="G731">
        <v>-21.437646000000001</v>
      </c>
      <c r="H731" s="5">
        <v>2</v>
      </c>
      <c r="I731">
        <v>801.05823299999997</v>
      </c>
      <c r="J731">
        <v>0.32098399999999999</v>
      </c>
      <c r="K731" s="5">
        <v>0</v>
      </c>
      <c r="L731" s="5">
        <v>0</v>
      </c>
      <c r="M731" s="5">
        <v>1</v>
      </c>
      <c r="O731">
        <f t="shared" si="33"/>
        <v>1.1642569999999921</v>
      </c>
      <c r="R731">
        <f t="shared" si="31"/>
        <v>5.0538290000000003</v>
      </c>
      <c r="S731">
        <f t="shared" si="32"/>
        <v>21.437646000000001</v>
      </c>
      <c r="U731">
        <f>I727-I731</f>
        <v>56.384066000000075</v>
      </c>
      <c r="W731" t="s">
        <v>57</v>
      </c>
    </row>
    <row r="732" spans="1:23" ht="14.4" thickBot="1" x14ac:dyDescent="0.3">
      <c r="A732" s="34" t="s">
        <v>25</v>
      </c>
      <c r="B732" s="10">
        <v>2</v>
      </c>
      <c r="C732" s="3">
        <v>95.425432999999998</v>
      </c>
      <c r="D732" s="3">
        <v>0.265071</v>
      </c>
      <c r="E732" s="5">
        <v>2</v>
      </c>
      <c r="F732" s="3">
        <v>-3.5763340000000001</v>
      </c>
      <c r="G732" s="3">
        <v>15.170317000000001</v>
      </c>
      <c r="H732" s="5">
        <v>1</v>
      </c>
      <c r="I732" s="3">
        <v>857.44229900000005</v>
      </c>
      <c r="J732" s="3">
        <v>0.34357700000000002</v>
      </c>
      <c r="K732" s="5">
        <v>2</v>
      </c>
      <c r="L732" s="5">
        <v>0</v>
      </c>
      <c r="M732" s="3">
        <v>0</v>
      </c>
      <c r="O732" s="3">
        <f>C732</f>
        <v>95.425432999999998</v>
      </c>
      <c r="P732" s="3"/>
      <c r="R732" s="3">
        <f t="shared" si="31"/>
        <v>3.5763340000000001</v>
      </c>
      <c r="S732" s="3">
        <f t="shared" si="32"/>
        <v>15.170317000000001</v>
      </c>
      <c r="U732" s="3">
        <f>I727-I732</f>
        <v>0</v>
      </c>
      <c r="W732" s="64">
        <f>SUM(F726,F727,F731,F733,F735,F738,F740,F742,F745,F746,F750,F752,F753,F755,F758,F760,F762,F764,F766,F768,F771)</f>
        <v>26.474581000032842</v>
      </c>
    </row>
    <row r="733" spans="1:23" x14ac:dyDescent="0.25">
      <c r="A733" s="32" t="s">
        <v>25</v>
      </c>
      <c r="B733" s="9">
        <v>3</v>
      </c>
      <c r="C733">
        <v>83.371604000000005</v>
      </c>
      <c r="D733">
        <v>0.23158799999999999</v>
      </c>
      <c r="E733" s="5">
        <v>0</v>
      </c>
      <c r="F733">
        <v>-1.625888</v>
      </c>
      <c r="G733">
        <v>1.5308079999999999</v>
      </c>
      <c r="H733" s="5">
        <v>0</v>
      </c>
      <c r="I733">
        <v>752.76597300000003</v>
      </c>
      <c r="J733">
        <v>0.47401799999999999</v>
      </c>
      <c r="K733" s="5">
        <v>0</v>
      </c>
      <c r="L733" s="5">
        <v>0</v>
      </c>
      <c r="M733" s="5">
        <v>1</v>
      </c>
      <c r="O733" s="5">
        <f>C733</f>
        <v>83.371604000000005</v>
      </c>
      <c r="R733">
        <f t="shared" si="31"/>
        <v>1.625888</v>
      </c>
      <c r="S733">
        <f t="shared" si="32"/>
        <v>1.5308079999999999</v>
      </c>
      <c r="U733">
        <f>I731-I733</f>
        <v>48.292259999999942</v>
      </c>
      <c r="W733" t="s">
        <v>64</v>
      </c>
    </row>
    <row r="734" spans="1:23" ht="14.4" thickBot="1" x14ac:dyDescent="0.3">
      <c r="A734" s="34" t="s">
        <v>25</v>
      </c>
      <c r="B734" s="10">
        <v>3</v>
      </c>
      <c r="C734" s="3">
        <v>83.275009999999995</v>
      </c>
      <c r="D734" s="3">
        <v>0.231319</v>
      </c>
      <c r="E734" s="5">
        <v>1</v>
      </c>
      <c r="F734" s="3">
        <v>0.56377699999999997</v>
      </c>
      <c r="G734" s="3">
        <v>-0.53080799999999995</v>
      </c>
      <c r="H734" s="5">
        <v>1</v>
      </c>
      <c r="I734" s="3">
        <v>835.28867300000002</v>
      </c>
      <c r="J734" s="3">
        <v>0.52598199999999995</v>
      </c>
      <c r="K734" s="5">
        <v>1</v>
      </c>
      <c r="L734" s="5">
        <v>0</v>
      </c>
      <c r="M734" s="3">
        <v>0</v>
      </c>
      <c r="O734" s="3">
        <f>180-C734</f>
        <v>96.724990000000005</v>
      </c>
      <c r="P734" s="3"/>
      <c r="R734" s="3">
        <f t="shared" si="31"/>
        <v>0.56377699999999997</v>
      </c>
      <c r="S734" s="3">
        <f t="shared" si="32"/>
        <v>0.53080799999999995</v>
      </c>
      <c r="U734" s="3">
        <f>I731-I734</f>
        <v>-34.230440000000044</v>
      </c>
      <c r="W734" s="2">
        <f>SUM(R726,R727,R731,R733,R735,R738,R740,R742,R745,R746,R750,R752,R753,R755,R758,R760,R762,R764,R766,R768,R771)</f>
        <v>45.448521000032834</v>
      </c>
    </row>
    <row r="735" spans="1:23" x14ac:dyDescent="0.25">
      <c r="A735" s="32" t="s">
        <v>25</v>
      </c>
      <c r="B735" s="9">
        <v>4</v>
      </c>
      <c r="C735">
        <v>0.68834200000000001</v>
      </c>
      <c r="D735">
        <v>1.9120000000000001E-3</v>
      </c>
      <c r="E735" s="5">
        <v>0</v>
      </c>
      <c r="F735">
        <v>-0.93754700000000002</v>
      </c>
      <c r="G735">
        <v>-0.18643499999999999</v>
      </c>
      <c r="H735" s="5">
        <v>0</v>
      </c>
      <c r="I735">
        <v>676.47810200000004</v>
      </c>
      <c r="J735">
        <v>0.48493999999999998</v>
      </c>
      <c r="K735" s="5">
        <v>0</v>
      </c>
      <c r="L735" s="5">
        <v>0</v>
      </c>
      <c r="M735" s="5">
        <v>1</v>
      </c>
      <c r="O735">
        <f>C735</f>
        <v>0.68834200000000001</v>
      </c>
      <c r="R735">
        <f t="shared" si="31"/>
        <v>0.93754700000000002</v>
      </c>
      <c r="S735">
        <f t="shared" si="32"/>
        <v>0.18643499999999999</v>
      </c>
      <c r="U735">
        <f>I733-I735</f>
        <v>76.287870999999996</v>
      </c>
      <c r="W735" t="s">
        <v>60</v>
      </c>
    </row>
    <row r="736" spans="1:23" ht="14.4" thickBot="1" x14ac:dyDescent="0.3">
      <c r="A736" s="34" t="s">
        <v>25</v>
      </c>
      <c r="B736" s="10">
        <v>4</v>
      </c>
      <c r="C736" s="3">
        <v>82.699274000000003</v>
      </c>
      <c r="D736" s="3">
        <v>0.22972000000000001</v>
      </c>
      <c r="E736" s="5">
        <v>1</v>
      </c>
      <c r="F736" s="3">
        <v>5.9663500000000003</v>
      </c>
      <c r="G736" s="3">
        <v>1.1864349999999999</v>
      </c>
      <c r="H736" s="5">
        <v>1</v>
      </c>
      <c r="I736" s="3">
        <v>718.49385299999994</v>
      </c>
      <c r="J736" s="3">
        <v>0.51505999999999996</v>
      </c>
      <c r="K736" s="5">
        <v>1</v>
      </c>
      <c r="L736" s="5">
        <v>0</v>
      </c>
      <c r="M736" s="6">
        <v>0</v>
      </c>
      <c r="O736" s="3">
        <f>180-C736</f>
        <v>97.300725999999997</v>
      </c>
      <c r="P736" s="3"/>
      <c r="R736" s="3">
        <f t="shared" si="31"/>
        <v>5.9663500000000003</v>
      </c>
      <c r="S736" s="3">
        <f t="shared" si="32"/>
        <v>1.1864349999999999</v>
      </c>
      <c r="U736" s="3">
        <f>I733-I736</f>
        <v>34.272120000000086</v>
      </c>
      <c r="W736" s="2">
        <f>AVERAGE(O726,O727,O731,O733,O735,O738,O740,O742,O745,O746,O750,O752,O753,O755,O758,O760,O762,O764,O766,O768,O771)</f>
        <v>41.347580190476194</v>
      </c>
    </row>
    <row r="737" spans="1:23" x14ac:dyDescent="0.25">
      <c r="A737" s="32" t="s">
        <v>25</v>
      </c>
      <c r="B737" s="9">
        <v>5</v>
      </c>
      <c r="C737">
        <v>92.849343000000005</v>
      </c>
      <c r="D737">
        <v>0.25791500000000001</v>
      </c>
      <c r="E737" s="5">
        <v>1</v>
      </c>
      <c r="F737">
        <v>-7.1168319999999996</v>
      </c>
      <c r="G737">
        <v>1.030292</v>
      </c>
      <c r="H737" s="5">
        <v>1</v>
      </c>
      <c r="I737">
        <v>713.58841800000005</v>
      </c>
      <c r="J737">
        <v>0.51950700000000005</v>
      </c>
      <c r="K737" s="5">
        <v>1</v>
      </c>
      <c r="L737" s="5">
        <v>1</v>
      </c>
      <c r="M737" s="5">
        <v>0</v>
      </c>
      <c r="O737">
        <f>C737</f>
        <v>92.849343000000005</v>
      </c>
      <c r="R737">
        <f t="shared" si="31"/>
        <v>7.1168319999999996</v>
      </c>
      <c r="S737">
        <f t="shared" si="32"/>
        <v>1.030292</v>
      </c>
      <c r="U737">
        <f>I735-I737</f>
        <v>-37.110316000000012</v>
      </c>
      <c r="W737" t="s">
        <v>59</v>
      </c>
    </row>
    <row r="738" spans="1:23" ht="14.4" thickBot="1" x14ac:dyDescent="0.3">
      <c r="A738" s="34" t="s">
        <v>25</v>
      </c>
      <c r="B738" s="10">
        <v>5</v>
      </c>
      <c r="C738" s="3">
        <v>1.1467890000000001</v>
      </c>
      <c r="D738" s="3">
        <v>3.186E-3</v>
      </c>
      <c r="E738" s="5">
        <v>0</v>
      </c>
      <c r="F738" s="3">
        <v>0.20924300000000001</v>
      </c>
      <c r="G738" s="3">
        <v>-3.0291999999999999E-2</v>
      </c>
      <c r="H738" s="5">
        <v>0</v>
      </c>
      <c r="I738" s="3">
        <v>660.00020500000005</v>
      </c>
      <c r="J738" s="3">
        <v>0.480493</v>
      </c>
      <c r="K738" s="5">
        <v>0</v>
      </c>
      <c r="L738" s="5">
        <v>0</v>
      </c>
      <c r="M738" s="6">
        <v>1</v>
      </c>
      <c r="O738" s="3">
        <f>C738</f>
        <v>1.1467890000000001</v>
      </c>
      <c r="P738" s="3"/>
      <c r="R738" s="3">
        <f t="shared" si="31"/>
        <v>0.20924300000000001</v>
      </c>
      <c r="S738" s="3">
        <f t="shared" si="32"/>
        <v>3.0291999999999999E-2</v>
      </c>
      <c r="U738" s="3">
        <f>I735-I738</f>
        <v>16.477896999999984</v>
      </c>
      <c r="W738" s="64">
        <f>AVERAGE(F726,F727,F731,F733,F735,F738,F740,F742,F745,F746,F750,F752,F753,F755,F758,F760,F762,F764,F766,F768,F771)</f>
        <v>1.2606943333348972</v>
      </c>
    </row>
    <row r="739" spans="1:23" x14ac:dyDescent="0.25">
      <c r="A739" s="32" t="s">
        <v>25</v>
      </c>
      <c r="B739" s="9">
        <v>6</v>
      </c>
      <c r="C739">
        <v>88.500522000000004</v>
      </c>
      <c r="D739">
        <v>0.245835</v>
      </c>
      <c r="E739" s="5">
        <v>1</v>
      </c>
      <c r="F739">
        <v>-4.4671589999999997</v>
      </c>
      <c r="G739">
        <v>0.76454699999999998</v>
      </c>
      <c r="H739" s="5">
        <v>1</v>
      </c>
      <c r="I739">
        <v>660.00020500000005</v>
      </c>
      <c r="J739">
        <v>0.50303900000000001</v>
      </c>
      <c r="K739" s="5">
        <v>1</v>
      </c>
      <c r="L739" s="5">
        <v>1</v>
      </c>
      <c r="M739" s="5">
        <v>0</v>
      </c>
      <c r="O739">
        <f>C739</f>
        <v>88.500522000000004</v>
      </c>
      <c r="R739">
        <f t="shared" si="31"/>
        <v>4.4671589999999997</v>
      </c>
      <c r="S739">
        <f t="shared" si="32"/>
        <v>0.76454699999999998</v>
      </c>
      <c r="U739">
        <f>I738-I739</f>
        <v>0</v>
      </c>
      <c r="W739" t="s">
        <v>65</v>
      </c>
    </row>
    <row r="740" spans="1:23" ht="14.4" thickBot="1" x14ac:dyDescent="0.3">
      <c r="A740" s="34" t="s">
        <v>25</v>
      </c>
      <c r="B740" s="10">
        <v>6</v>
      </c>
      <c r="C740" s="3">
        <v>16.056563000000001</v>
      </c>
      <c r="D740" s="3">
        <v>4.4602000000000003E-2</v>
      </c>
      <c r="E740" s="5">
        <v>0</v>
      </c>
      <c r="F740" s="3">
        <v>-1.3757280000000001</v>
      </c>
      <c r="G740" s="3">
        <v>0.235453</v>
      </c>
      <c r="H740" s="5">
        <v>0</v>
      </c>
      <c r="I740" s="3">
        <v>652.02562599999999</v>
      </c>
      <c r="J740" s="3">
        <v>0.49696099999999999</v>
      </c>
      <c r="K740" s="5">
        <v>0</v>
      </c>
      <c r="L740" s="5">
        <v>0</v>
      </c>
      <c r="M740" s="6">
        <v>1</v>
      </c>
      <c r="O740" s="3">
        <f>C740</f>
        <v>16.056563000000001</v>
      </c>
      <c r="P740" s="3"/>
      <c r="R740" s="3">
        <f t="shared" si="31"/>
        <v>1.3757280000000001</v>
      </c>
      <c r="S740" s="3">
        <f t="shared" si="32"/>
        <v>0.235453</v>
      </c>
      <c r="U740" s="3">
        <f>I738-I740</f>
        <v>7.9745790000000625</v>
      </c>
      <c r="W740" s="2">
        <f>AVERAGE(R726,R727,R731,R733,R735,R738,R740,R742,R745,R746,R750,R752,R753,R755,R758,R760,R762,R764,R766,R768,R771)</f>
        <v>2.1642152857158492</v>
      </c>
    </row>
    <row r="741" spans="1:23" x14ac:dyDescent="0.25">
      <c r="A741" s="32" t="s">
        <v>25</v>
      </c>
      <c r="B741" s="9">
        <v>7</v>
      </c>
      <c r="C741">
        <v>85.735810999999998</v>
      </c>
      <c r="D741">
        <v>0.23815500000000001</v>
      </c>
      <c r="E741" s="5">
        <v>1</v>
      </c>
      <c r="F741">
        <v>-7.2590589999999997</v>
      </c>
      <c r="G741">
        <v>0.95208000000000004</v>
      </c>
      <c r="H741" s="5">
        <v>1</v>
      </c>
      <c r="I741">
        <v>690.63081199999999</v>
      </c>
      <c r="J741">
        <v>0.53235900000000003</v>
      </c>
      <c r="K741" s="5">
        <v>1</v>
      </c>
      <c r="L741" s="5">
        <v>1</v>
      </c>
      <c r="M741" s="5">
        <v>0</v>
      </c>
      <c r="O741" s="5">
        <f>C741</f>
        <v>85.735810999999998</v>
      </c>
      <c r="R741">
        <f t="shared" si="31"/>
        <v>7.2590589999999997</v>
      </c>
      <c r="S741">
        <f t="shared" si="32"/>
        <v>0.95208000000000004</v>
      </c>
      <c r="U741">
        <f>I740-I741</f>
        <v>-38.605186000000003</v>
      </c>
      <c r="W741" t="s">
        <v>61</v>
      </c>
    </row>
    <row r="742" spans="1:23" ht="14.4" thickBot="1" x14ac:dyDescent="0.3">
      <c r="A742" s="34" t="s">
        <v>25</v>
      </c>
      <c r="B742" s="10">
        <v>7</v>
      </c>
      <c r="C742" s="3">
        <v>178.98963599999999</v>
      </c>
      <c r="D742" s="3">
        <v>0.497193</v>
      </c>
      <c r="E742" s="5">
        <v>0</v>
      </c>
      <c r="F742" s="3">
        <v>-0.36536299999999999</v>
      </c>
      <c r="G742" s="3">
        <v>4.7919999999999997E-2</v>
      </c>
      <c r="H742" s="5">
        <v>0</v>
      </c>
      <c r="I742" s="3">
        <v>606.67149199999994</v>
      </c>
      <c r="J742" s="3">
        <v>0.46764099999999997</v>
      </c>
      <c r="K742" s="5">
        <v>0</v>
      </c>
      <c r="L742" s="5">
        <v>0</v>
      </c>
      <c r="M742" s="6">
        <v>1</v>
      </c>
      <c r="O742" s="3">
        <f>180-C742</f>
        <v>1.0103640000000098</v>
      </c>
      <c r="P742" s="3"/>
      <c r="R742" s="3">
        <f t="shared" si="31"/>
        <v>0.36536299999999999</v>
      </c>
      <c r="S742" s="3">
        <f t="shared" si="32"/>
        <v>4.7919999999999997E-2</v>
      </c>
      <c r="U742" s="3">
        <f>I740-I742</f>
        <v>45.354134000000045</v>
      </c>
      <c r="W742" s="2"/>
    </row>
    <row r="743" spans="1:23" x14ac:dyDescent="0.25">
      <c r="A743" s="32" t="s">
        <v>25</v>
      </c>
      <c r="B743" s="9">
        <v>8</v>
      </c>
      <c r="C743">
        <v>4.9341249999999999</v>
      </c>
      <c r="D743">
        <v>1.3705999999999999E-2</v>
      </c>
      <c r="E743" s="5">
        <v>0</v>
      </c>
      <c r="F743">
        <v>0.96633899999999995</v>
      </c>
      <c r="G743">
        <v>0.34770000000000001</v>
      </c>
      <c r="H743" s="5">
        <v>0</v>
      </c>
      <c r="I743">
        <v>588.80028300000004</v>
      </c>
      <c r="J743">
        <v>0.32508599999999999</v>
      </c>
      <c r="K743" s="5">
        <v>1</v>
      </c>
      <c r="L743" s="5">
        <v>0</v>
      </c>
      <c r="M743" s="5">
        <v>0</v>
      </c>
      <c r="O743" s="5">
        <f>C743</f>
        <v>4.9341249999999999</v>
      </c>
      <c r="R743">
        <f t="shared" si="31"/>
        <v>0.96633899999999995</v>
      </c>
      <c r="S743">
        <f t="shared" si="32"/>
        <v>0.34770000000000001</v>
      </c>
      <c r="U743">
        <f>I742-I743</f>
        <v>17.871208999999908</v>
      </c>
      <c r="W743" t="s">
        <v>58</v>
      </c>
    </row>
    <row r="744" spans="1:23" ht="14.4" thickBot="1" x14ac:dyDescent="0.3">
      <c r="A744" s="32" t="s">
        <v>25</v>
      </c>
      <c r="B744" s="9">
        <v>8</v>
      </c>
      <c r="C744">
        <v>114.344725</v>
      </c>
      <c r="D744">
        <v>0.31762400000000002</v>
      </c>
      <c r="E744" s="5">
        <v>1</v>
      </c>
      <c r="F744">
        <v>-3.8240249999999998</v>
      </c>
      <c r="G744">
        <v>-1.3759300000000001</v>
      </c>
      <c r="H744" s="5">
        <v>1</v>
      </c>
      <c r="I744">
        <v>671.69616599999995</v>
      </c>
      <c r="J744">
        <v>0.37085400000000002</v>
      </c>
      <c r="K744" s="5">
        <v>2</v>
      </c>
      <c r="L744" s="5">
        <v>0</v>
      </c>
      <c r="M744" s="5">
        <v>0</v>
      </c>
      <c r="O744" s="5">
        <f>180-C744</f>
        <v>65.655275000000003</v>
      </c>
      <c r="R744">
        <f t="shared" si="31"/>
        <v>3.8240249999999998</v>
      </c>
      <c r="S744">
        <f t="shared" si="32"/>
        <v>1.3759300000000001</v>
      </c>
      <c r="U744">
        <f>I742-I744</f>
        <v>-65.024674000000005</v>
      </c>
      <c r="W744" s="2"/>
    </row>
    <row r="745" spans="1:23" x14ac:dyDescent="0.25">
      <c r="A745" s="34" t="s">
        <v>25</v>
      </c>
      <c r="B745" s="10">
        <v>8</v>
      </c>
      <c r="C745" s="3">
        <v>114.289658</v>
      </c>
      <c r="D745" s="3">
        <v>0.317471</v>
      </c>
      <c r="E745" s="5">
        <v>2</v>
      </c>
      <c r="F745" s="3">
        <v>5.6369150000000001</v>
      </c>
      <c r="G745" s="3">
        <v>2.0282300000000002</v>
      </c>
      <c r="H745" s="5">
        <v>2</v>
      </c>
      <c r="I745" s="3">
        <v>550.71845299999995</v>
      </c>
      <c r="J745" s="3">
        <v>0.30406</v>
      </c>
      <c r="K745" s="5">
        <v>0</v>
      </c>
      <c r="L745" s="5">
        <v>0</v>
      </c>
      <c r="M745" s="3">
        <v>1</v>
      </c>
      <c r="O745" s="3">
        <f>C745</f>
        <v>114.289658</v>
      </c>
      <c r="P745" s="3"/>
      <c r="R745" s="3">
        <f t="shared" si="31"/>
        <v>5.6369150000000001</v>
      </c>
      <c r="S745" s="3">
        <f t="shared" si="32"/>
        <v>2.0282300000000002</v>
      </c>
      <c r="U745" s="3">
        <f>I742-I745</f>
        <v>55.95303899999999</v>
      </c>
      <c r="W745" t="s">
        <v>68</v>
      </c>
    </row>
    <row r="746" spans="1:23" ht="14.4" thickBot="1" x14ac:dyDescent="0.3">
      <c r="A746" s="32" t="s">
        <v>25</v>
      </c>
      <c r="B746" s="9">
        <v>9</v>
      </c>
      <c r="C746">
        <v>179.83957599999999</v>
      </c>
      <c r="D746">
        <v>0.499554</v>
      </c>
      <c r="E746" s="5">
        <v>0</v>
      </c>
      <c r="F746">
        <v>5.7973379999999999</v>
      </c>
      <c r="G746">
        <v>1.2746550000000001</v>
      </c>
      <c r="H746" s="5">
        <v>2</v>
      </c>
      <c r="I746">
        <v>498.57606900000002</v>
      </c>
      <c r="J746">
        <v>0.32542199999999999</v>
      </c>
      <c r="K746" s="5">
        <v>1</v>
      </c>
      <c r="L746" s="5">
        <v>0</v>
      </c>
      <c r="M746" s="5">
        <v>1</v>
      </c>
      <c r="O746">
        <f>180-C746</f>
        <v>0.16042400000000612</v>
      </c>
      <c r="R746">
        <f t="shared" si="31"/>
        <v>5.7973379999999999</v>
      </c>
      <c r="S746">
        <f t="shared" si="32"/>
        <v>1.2746550000000001</v>
      </c>
      <c r="U746">
        <f>I745-I746</f>
        <v>52.142383999999936</v>
      </c>
      <c r="W746" s="2">
        <v>21</v>
      </c>
    </row>
    <row r="747" spans="1:23" x14ac:dyDescent="0.25">
      <c r="A747" s="32" t="s">
        <v>25</v>
      </c>
      <c r="B747" s="9">
        <v>9</v>
      </c>
      <c r="C747">
        <v>71.365228999999999</v>
      </c>
      <c r="D747">
        <v>0.198237</v>
      </c>
      <c r="E747" s="5">
        <v>1</v>
      </c>
      <c r="F747">
        <v>-2.8003330000000002</v>
      </c>
      <c r="G747">
        <v>-0.61570599999999998</v>
      </c>
      <c r="H747" s="5">
        <v>0</v>
      </c>
      <c r="I747">
        <v>550.71845299999995</v>
      </c>
      <c r="J747">
        <v>0.359456</v>
      </c>
      <c r="K747" s="5">
        <v>2</v>
      </c>
      <c r="L747" s="5">
        <v>0</v>
      </c>
      <c r="M747" s="5">
        <v>0</v>
      </c>
      <c r="O747">
        <f>C747</f>
        <v>71.365228999999999</v>
      </c>
      <c r="R747">
        <f t="shared" si="31"/>
        <v>2.8003330000000002</v>
      </c>
      <c r="S747">
        <f t="shared" si="32"/>
        <v>0.61570599999999998</v>
      </c>
      <c r="U747">
        <f>I745-I747</f>
        <v>0</v>
      </c>
      <c r="W747" t="s">
        <v>69</v>
      </c>
    </row>
    <row r="748" spans="1:23" ht="14.4" thickBot="1" x14ac:dyDescent="0.3">
      <c r="A748" s="34" t="s">
        <v>25</v>
      </c>
      <c r="B748" s="10">
        <v>9</v>
      </c>
      <c r="C748" s="3">
        <v>83.069496000000001</v>
      </c>
      <c r="D748" s="3">
        <v>0.23074900000000001</v>
      </c>
      <c r="E748" s="5">
        <v>2</v>
      </c>
      <c r="F748" s="3">
        <v>1.551158</v>
      </c>
      <c r="G748" s="3">
        <v>0.34105099999999999</v>
      </c>
      <c r="H748" s="5">
        <v>1</v>
      </c>
      <c r="I748" s="3">
        <v>482.79512099999999</v>
      </c>
      <c r="J748" s="3">
        <v>0.31512200000000001</v>
      </c>
      <c r="K748" s="5">
        <v>0</v>
      </c>
      <c r="L748" s="5">
        <v>0</v>
      </c>
      <c r="M748" s="3">
        <v>0</v>
      </c>
      <c r="O748" s="3">
        <f>C748</f>
        <v>83.069496000000001</v>
      </c>
      <c r="P748" s="3"/>
      <c r="R748" s="3">
        <f t="shared" si="31"/>
        <v>1.551158</v>
      </c>
      <c r="S748" s="3">
        <f t="shared" si="32"/>
        <v>0.34105099999999999</v>
      </c>
      <c r="U748" s="3">
        <f>I745-I748</f>
        <v>67.923331999999959</v>
      </c>
      <c r="W748" s="2">
        <v>6</v>
      </c>
    </row>
    <row r="749" spans="1:23" x14ac:dyDescent="0.25">
      <c r="A749" s="32" t="s">
        <v>25</v>
      </c>
      <c r="B749" s="9">
        <v>10</v>
      </c>
      <c r="C749">
        <v>74.787229999999994</v>
      </c>
      <c r="D749">
        <v>0.20774200000000001</v>
      </c>
      <c r="E749" s="5">
        <v>1</v>
      </c>
      <c r="F749">
        <v>0.238537</v>
      </c>
      <c r="G749">
        <v>5.9115000000000001E-2</v>
      </c>
      <c r="H749" s="5">
        <v>0</v>
      </c>
      <c r="I749">
        <v>580.31446700000004</v>
      </c>
      <c r="J749">
        <v>0.54086699999999999</v>
      </c>
      <c r="K749" s="5">
        <v>1</v>
      </c>
      <c r="L749" s="5">
        <v>0</v>
      </c>
      <c r="M749" s="5">
        <v>0</v>
      </c>
      <c r="O749">
        <f>C749</f>
        <v>74.787229999999994</v>
      </c>
      <c r="R749">
        <f t="shared" si="31"/>
        <v>0.238537</v>
      </c>
      <c r="S749">
        <f t="shared" si="32"/>
        <v>5.9115000000000001E-2</v>
      </c>
      <c r="U749">
        <f>I746-I749</f>
        <v>-81.738398000000018</v>
      </c>
      <c r="W749" t="s">
        <v>73</v>
      </c>
    </row>
    <row r="750" spans="1:23" ht="14.4" thickBot="1" x14ac:dyDescent="0.3">
      <c r="A750" s="34" t="s">
        <v>25</v>
      </c>
      <c r="B750" s="10">
        <v>10</v>
      </c>
      <c r="C750" s="3">
        <v>177.999257</v>
      </c>
      <c r="D750" s="3">
        <v>0.49444199999999999</v>
      </c>
      <c r="E750" s="5">
        <v>0</v>
      </c>
      <c r="F750" s="3">
        <v>3.7965960000000001</v>
      </c>
      <c r="G750" s="3">
        <v>0.94088499999999997</v>
      </c>
      <c r="H750" s="5">
        <v>1</v>
      </c>
      <c r="I750" s="3">
        <v>492.61931700000002</v>
      </c>
      <c r="J750" s="3">
        <v>0.45913300000000001</v>
      </c>
      <c r="K750" s="5">
        <v>0</v>
      </c>
      <c r="L750" s="5">
        <v>0</v>
      </c>
      <c r="M750" s="6">
        <v>1</v>
      </c>
      <c r="O750" s="3">
        <f>180-C750</f>
        <v>2.0007429999999999</v>
      </c>
      <c r="P750" s="3"/>
      <c r="R750" s="3">
        <f t="shared" si="31"/>
        <v>3.7965960000000001</v>
      </c>
      <c r="S750" s="3">
        <f t="shared" si="32"/>
        <v>0.94088499999999997</v>
      </c>
      <c r="U750" s="3">
        <f>I746-I750</f>
        <v>5.9567519999999945</v>
      </c>
      <c r="W750" s="2">
        <v>7</v>
      </c>
    </row>
    <row r="751" spans="1:23" x14ac:dyDescent="0.25">
      <c r="A751" s="32" t="s">
        <v>25</v>
      </c>
      <c r="B751" s="9">
        <v>11</v>
      </c>
      <c r="C751">
        <v>179.99999600000001</v>
      </c>
      <c r="D751">
        <v>0.5</v>
      </c>
      <c r="E751" s="5">
        <v>0</v>
      </c>
      <c r="F751">
        <v>3.7965949999999999</v>
      </c>
      <c r="G751">
        <v>1.2896639999999999</v>
      </c>
      <c r="H751" s="5">
        <v>1</v>
      </c>
      <c r="I751">
        <v>470.46082100000001</v>
      </c>
      <c r="J751">
        <v>0.51289099999999999</v>
      </c>
      <c r="K751" s="5">
        <v>1</v>
      </c>
      <c r="L751" s="5">
        <v>0</v>
      </c>
      <c r="M751" s="5">
        <v>0</v>
      </c>
      <c r="O751" s="66">
        <f>180-C751</f>
        <v>3.9999999899009708E-6</v>
      </c>
      <c r="R751">
        <f t="shared" si="31"/>
        <v>3.7965949999999999</v>
      </c>
      <c r="S751">
        <f t="shared" si="32"/>
        <v>1.2896639999999999</v>
      </c>
      <c r="U751">
        <f>I750-I751</f>
        <v>22.158496000000014</v>
      </c>
      <c r="W751" t="s">
        <v>74</v>
      </c>
    </row>
    <row r="752" spans="1:23" ht="14.4" thickBot="1" x14ac:dyDescent="0.3">
      <c r="A752" s="34" t="s">
        <v>25</v>
      </c>
      <c r="B752" s="10">
        <v>11</v>
      </c>
      <c r="C752" s="3">
        <v>88.048265000000001</v>
      </c>
      <c r="D752" s="3">
        <v>0.24457899999999999</v>
      </c>
      <c r="E752" s="5">
        <v>1</v>
      </c>
      <c r="F752" s="3">
        <v>-0.85273100000000002</v>
      </c>
      <c r="G752" s="3">
        <v>-0.28966399999999998</v>
      </c>
      <c r="H752" s="5">
        <v>0</v>
      </c>
      <c r="I752" s="3">
        <v>446.81187899999998</v>
      </c>
      <c r="J752" s="3">
        <v>0.48710900000000001</v>
      </c>
      <c r="K752" s="5">
        <v>0</v>
      </c>
      <c r="L752" s="5">
        <v>0</v>
      </c>
      <c r="M752" s="6">
        <v>1</v>
      </c>
      <c r="O752" s="3">
        <f>C752</f>
        <v>88.048265000000001</v>
      </c>
      <c r="P752" s="3"/>
      <c r="R752" s="3">
        <f t="shared" si="31"/>
        <v>0.85273100000000002</v>
      </c>
      <c r="S752" s="3">
        <f t="shared" si="32"/>
        <v>0.28966399999999998</v>
      </c>
      <c r="U752" s="3">
        <f>I750-I752</f>
        <v>45.807438000000047</v>
      </c>
      <c r="W752" s="2">
        <f>AVERAGE(E726,E727,E731,E733,E735,E738,E740,E742,E745,E746,E750,E752,E753,E755,E758,E760,E762,E764,E766,E768,E771)</f>
        <v>0.38095238095238093</v>
      </c>
    </row>
    <row r="753" spans="1:23" x14ac:dyDescent="0.25">
      <c r="A753" s="32" t="s">
        <v>25</v>
      </c>
      <c r="B753" s="9">
        <v>12</v>
      </c>
      <c r="C753">
        <v>0.66975399999999996</v>
      </c>
      <c r="D753">
        <v>1.8600000000000001E-3</v>
      </c>
      <c r="E753" s="5">
        <v>0</v>
      </c>
      <c r="F753">
        <v>-0.182977</v>
      </c>
      <c r="G753">
        <v>5.3238000000000001E-2</v>
      </c>
      <c r="H753" s="5">
        <v>0</v>
      </c>
      <c r="I753">
        <v>424.99282599999998</v>
      </c>
      <c r="J753">
        <v>0.46068199999999998</v>
      </c>
      <c r="K753" s="5">
        <v>0</v>
      </c>
      <c r="L753" s="5">
        <v>0</v>
      </c>
      <c r="M753" s="5">
        <v>1</v>
      </c>
      <c r="O753">
        <f>C753</f>
        <v>0.66975399999999996</v>
      </c>
      <c r="R753">
        <f t="shared" si="31"/>
        <v>0.182977</v>
      </c>
      <c r="S753">
        <f t="shared" si="32"/>
        <v>5.3238000000000001E-2</v>
      </c>
      <c r="U753">
        <f>I752-I753</f>
        <v>21.819052999999997</v>
      </c>
      <c r="W753" t="s">
        <v>75</v>
      </c>
    </row>
    <row r="754" spans="1:23" ht="14.4" thickBot="1" x14ac:dyDescent="0.3">
      <c r="A754" s="34" t="s">
        <v>25</v>
      </c>
      <c r="B754" s="10">
        <v>12</v>
      </c>
      <c r="C754" s="3">
        <v>89.914834999999997</v>
      </c>
      <c r="D754" s="3">
        <v>0.24976300000000001</v>
      </c>
      <c r="E754" s="5">
        <v>1</v>
      </c>
      <c r="F754" s="3">
        <v>-3.2539829999999998</v>
      </c>
      <c r="G754" s="3">
        <v>0.94676199999999999</v>
      </c>
      <c r="H754" s="5">
        <v>1</v>
      </c>
      <c r="I754" s="3">
        <v>497.53719000000001</v>
      </c>
      <c r="J754" s="3">
        <v>0.53931799999999996</v>
      </c>
      <c r="K754" s="5">
        <v>1</v>
      </c>
      <c r="L754" s="5">
        <v>0</v>
      </c>
      <c r="M754" s="6">
        <v>0</v>
      </c>
      <c r="O754" s="3">
        <f>180-C754</f>
        <v>90.085165000000003</v>
      </c>
      <c r="P754" s="3"/>
      <c r="R754" s="3">
        <f t="shared" si="31"/>
        <v>3.2539829999999998</v>
      </c>
      <c r="S754" s="3">
        <f t="shared" si="32"/>
        <v>0.94676199999999999</v>
      </c>
      <c r="U754" s="3">
        <f>I752-I754</f>
        <v>-50.725311000000033</v>
      </c>
      <c r="W754" s="2">
        <f>AVERAGE(H726,H727,H731,H733,H735,H738,H740,H742,H745,H746,H750,H752,H753,H755,H758,H760,H762,H764,H766,H768,H771)</f>
        <v>0.5714285714285714</v>
      </c>
    </row>
    <row r="755" spans="1:23" x14ac:dyDescent="0.25">
      <c r="A755" s="32" t="s">
        <v>25</v>
      </c>
      <c r="B755" s="9">
        <v>13</v>
      </c>
      <c r="C755">
        <v>0.182977</v>
      </c>
      <c r="D755">
        <v>5.0799999999999999E-4</v>
      </c>
      <c r="E755" s="5">
        <v>0</v>
      </c>
      <c r="F755">
        <v>0</v>
      </c>
      <c r="G755">
        <v>0</v>
      </c>
      <c r="H755" s="5">
        <v>0</v>
      </c>
      <c r="I755">
        <v>404.81897700000002</v>
      </c>
      <c r="J755">
        <v>0.45607500000000001</v>
      </c>
      <c r="K755" s="5">
        <v>0</v>
      </c>
      <c r="L755" s="5">
        <v>0</v>
      </c>
      <c r="M755" s="5">
        <v>1</v>
      </c>
      <c r="O755">
        <f>C755</f>
        <v>0.182977</v>
      </c>
      <c r="R755">
        <f t="shared" si="31"/>
        <v>0</v>
      </c>
      <c r="S755">
        <f t="shared" si="32"/>
        <v>0</v>
      </c>
      <c r="U755">
        <f>I753-I755</f>
        <v>20.173848999999962</v>
      </c>
      <c r="W755" t="s">
        <v>76</v>
      </c>
    </row>
    <row r="756" spans="1:23" ht="14.4" thickBot="1" x14ac:dyDescent="0.3">
      <c r="A756" s="34" t="s">
        <v>25</v>
      </c>
      <c r="B756" s="10">
        <v>13</v>
      </c>
      <c r="C756" s="3">
        <v>91.371530000000007</v>
      </c>
      <c r="D756" s="3">
        <v>0.25380999999999998</v>
      </c>
      <c r="E756" s="5">
        <v>1</v>
      </c>
      <c r="F756" s="3">
        <v>-3.167316</v>
      </c>
      <c r="G756" s="3">
        <v>1</v>
      </c>
      <c r="H756" s="5">
        <v>1</v>
      </c>
      <c r="I756" s="3">
        <v>482.79512099999999</v>
      </c>
      <c r="J756" s="3">
        <v>0.54392499999999999</v>
      </c>
      <c r="K756" s="5">
        <v>1</v>
      </c>
      <c r="L756" s="5">
        <v>0</v>
      </c>
      <c r="M756" s="6">
        <v>0</v>
      </c>
      <c r="O756" s="3">
        <f>C756</f>
        <v>91.371530000000007</v>
      </c>
      <c r="P756" s="3"/>
      <c r="R756" s="3">
        <f t="shared" si="31"/>
        <v>3.167316</v>
      </c>
      <c r="S756" s="3">
        <f t="shared" si="32"/>
        <v>1</v>
      </c>
      <c r="U756" s="3">
        <f>I753-I756</f>
        <v>-57.802295000000015</v>
      </c>
      <c r="W756" s="2">
        <f>AVERAGE(K726,K727,K731,K733,K735,K738,K740,K742,K745,K746,K750,K752,K753,K755,K758,K760,K762,K764,K766,K768,K771)</f>
        <v>0.14285714285714285</v>
      </c>
    </row>
    <row r="757" spans="1:23" x14ac:dyDescent="0.25">
      <c r="A757" s="32" t="s">
        <v>25</v>
      </c>
      <c r="B757" s="9">
        <v>14</v>
      </c>
      <c r="C757">
        <v>95.700224000000006</v>
      </c>
      <c r="D757">
        <v>0.26583400000000001</v>
      </c>
      <c r="E757" s="5">
        <v>0</v>
      </c>
      <c r="F757">
        <v>-4.0198150000000004</v>
      </c>
      <c r="G757">
        <v>1</v>
      </c>
      <c r="H757" s="5">
        <v>1</v>
      </c>
      <c r="I757">
        <v>461.43511699999999</v>
      </c>
      <c r="J757">
        <v>0.53861400000000004</v>
      </c>
      <c r="K757" s="5">
        <v>1</v>
      </c>
      <c r="L757" s="5">
        <v>0</v>
      </c>
      <c r="M757" s="5">
        <v>0</v>
      </c>
      <c r="O757" s="5">
        <f>180-C757</f>
        <v>84.299775999999994</v>
      </c>
      <c r="R757">
        <f t="shared" si="31"/>
        <v>4.0198150000000004</v>
      </c>
      <c r="S757">
        <f t="shared" si="32"/>
        <v>1</v>
      </c>
      <c r="U757">
        <f>I755-I757</f>
        <v>-56.616139999999973</v>
      </c>
    </row>
    <row r="758" spans="1:23" x14ac:dyDescent="0.25">
      <c r="A758" s="34" t="s">
        <v>25</v>
      </c>
      <c r="B758" s="10">
        <v>14</v>
      </c>
      <c r="C758" s="3">
        <v>95.714329000000006</v>
      </c>
      <c r="D758" s="3">
        <v>0.26587300000000003</v>
      </c>
      <c r="E758" s="5">
        <v>1</v>
      </c>
      <c r="F758" s="61">
        <v>3.2843E-11</v>
      </c>
      <c r="G758" s="61">
        <v>-8.1702999999999996E-12</v>
      </c>
      <c r="H758" s="5">
        <v>0</v>
      </c>
      <c r="I758" s="3">
        <v>395.27399400000002</v>
      </c>
      <c r="J758" s="3">
        <v>0.46138600000000002</v>
      </c>
      <c r="K758" s="5">
        <v>0</v>
      </c>
      <c r="L758" s="5">
        <v>0</v>
      </c>
      <c r="M758" s="6">
        <v>1</v>
      </c>
      <c r="O758" s="3">
        <f>C758</f>
        <v>95.714329000000006</v>
      </c>
      <c r="P758" s="3"/>
      <c r="R758" s="3">
        <f t="shared" si="31"/>
        <v>3.2843E-11</v>
      </c>
      <c r="S758" s="3">
        <f t="shared" si="32"/>
        <v>8.1702999999999996E-12</v>
      </c>
      <c r="U758" s="3">
        <f>I755-I758</f>
        <v>9.544983000000002</v>
      </c>
    </row>
    <row r="759" spans="1:23" x14ac:dyDescent="0.25">
      <c r="A759" s="32" t="s">
        <v>25</v>
      </c>
      <c r="B759" s="9">
        <v>15</v>
      </c>
      <c r="C759">
        <v>22.516549999999999</v>
      </c>
      <c r="D759">
        <v>6.2546000000000004E-2</v>
      </c>
      <c r="E759" s="5">
        <v>0</v>
      </c>
      <c r="F759">
        <v>-5.8872640000000001</v>
      </c>
      <c r="G759">
        <v>1.8009599999999999</v>
      </c>
      <c r="H759" s="5">
        <v>0</v>
      </c>
      <c r="I759">
        <v>322.58229799999998</v>
      </c>
      <c r="J759">
        <v>0.52056400000000003</v>
      </c>
      <c r="K759" s="5">
        <v>1</v>
      </c>
      <c r="L759" s="5">
        <v>1</v>
      </c>
      <c r="M759" s="5">
        <v>0</v>
      </c>
      <c r="O759">
        <f>C759</f>
        <v>22.516549999999999</v>
      </c>
      <c r="R759">
        <f t="shared" si="31"/>
        <v>5.8872640000000001</v>
      </c>
      <c r="S759">
        <f t="shared" si="32"/>
        <v>1.8009599999999999</v>
      </c>
      <c r="U759">
        <f>I758-I759</f>
        <v>72.691696000000036</v>
      </c>
    </row>
    <row r="760" spans="1:23" x14ac:dyDescent="0.25">
      <c r="A760" s="34" t="s">
        <v>25</v>
      </c>
      <c r="B760" s="10">
        <v>15</v>
      </c>
      <c r="C760" s="3">
        <v>91.881863999999993</v>
      </c>
      <c r="D760" s="3">
        <v>0.25522699999999998</v>
      </c>
      <c r="E760" s="5">
        <v>1</v>
      </c>
      <c r="F760" s="3">
        <v>2.6183040000000002</v>
      </c>
      <c r="G760" s="3">
        <v>-0.80096000000000001</v>
      </c>
      <c r="H760" s="5">
        <v>1</v>
      </c>
      <c r="I760" s="3">
        <v>297.09636899999998</v>
      </c>
      <c r="J760" s="3">
        <v>0.47943599999999997</v>
      </c>
      <c r="K760" s="5">
        <v>0</v>
      </c>
      <c r="L760" s="5">
        <v>0</v>
      </c>
      <c r="M760" s="6">
        <v>1</v>
      </c>
      <c r="O760" s="3">
        <f>C760</f>
        <v>91.881863999999993</v>
      </c>
      <c r="P760" s="3"/>
      <c r="R760" s="3">
        <f t="shared" si="31"/>
        <v>2.6183040000000002</v>
      </c>
      <c r="S760" s="3">
        <f t="shared" si="32"/>
        <v>0.80096000000000001</v>
      </c>
      <c r="U760" s="3">
        <f>I758-I760</f>
        <v>98.177625000000035</v>
      </c>
    </row>
    <row r="761" spans="1:23" x14ac:dyDescent="0.25">
      <c r="A761" s="32" t="s">
        <v>25</v>
      </c>
      <c r="B761" s="9">
        <v>16</v>
      </c>
      <c r="C761">
        <v>109.569142</v>
      </c>
      <c r="D761">
        <v>0.30435899999999999</v>
      </c>
      <c r="E761" s="5">
        <v>1</v>
      </c>
      <c r="F761">
        <v>-2.902838</v>
      </c>
      <c r="G761">
        <v>-2.469932</v>
      </c>
      <c r="H761" s="5">
        <v>0</v>
      </c>
      <c r="I761">
        <v>288.52771100000001</v>
      </c>
      <c r="J761">
        <v>0.495307</v>
      </c>
      <c r="K761" s="5">
        <v>0</v>
      </c>
      <c r="L761" s="5">
        <v>0</v>
      </c>
      <c r="M761" s="5">
        <v>0</v>
      </c>
      <c r="O761" s="5">
        <f>C761</f>
        <v>109.569142</v>
      </c>
      <c r="R761">
        <f t="shared" si="31"/>
        <v>2.902838</v>
      </c>
      <c r="S761">
        <f t="shared" si="32"/>
        <v>2.469932</v>
      </c>
      <c r="U761">
        <f>I760-I761</f>
        <v>8.5686579999999708</v>
      </c>
    </row>
    <row r="762" spans="1:23" x14ac:dyDescent="0.25">
      <c r="A762" s="34" t="s">
        <v>25</v>
      </c>
      <c r="B762" s="10">
        <v>16</v>
      </c>
      <c r="C762" s="3">
        <v>177.75661199999999</v>
      </c>
      <c r="D762" s="3">
        <v>0.49376799999999998</v>
      </c>
      <c r="E762" s="5">
        <v>0</v>
      </c>
      <c r="F762" s="3">
        <v>4.0781090000000004</v>
      </c>
      <c r="G762" s="3">
        <v>3.469932</v>
      </c>
      <c r="H762" s="5">
        <v>1</v>
      </c>
      <c r="I762" s="3">
        <v>293.99509</v>
      </c>
      <c r="J762" s="3">
        <v>0.50469299999999995</v>
      </c>
      <c r="K762" s="5">
        <v>1</v>
      </c>
      <c r="L762" s="5">
        <v>1</v>
      </c>
      <c r="M762" s="6">
        <v>1</v>
      </c>
      <c r="O762" s="3">
        <f>180-C762</f>
        <v>2.2433880000000102</v>
      </c>
      <c r="P762" s="3"/>
      <c r="R762" s="3">
        <f t="shared" si="31"/>
        <v>4.0781090000000004</v>
      </c>
      <c r="S762" s="3">
        <f t="shared" si="32"/>
        <v>3.469932</v>
      </c>
      <c r="U762" s="3">
        <f>I760-I762</f>
        <v>3.1012789999999768</v>
      </c>
    </row>
    <row r="763" spans="1:23" x14ac:dyDescent="0.25">
      <c r="A763" s="32" t="s">
        <v>25</v>
      </c>
      <c r="B763" s="9">
        <v>17</v>
      </c>
      <c r="C763">
        <v>115.889392</v>
      </c>
      <c r="D763">
        <v>0.32191500000000001</v>
      </c>
      <c r="E763" s="5">
        <v>0</v>
      </c>
      <c r="F763">
        <v>3.3260740000000002</v>
      </c>
      <c r="G763">
        <v>1.459185</v>
      </c>
      <c r="H763" s="5">
        <v>1</v>
      </c>
      <c r="I763">
        <v>371.00580600000001</v>
      </c>
      <c r="J763">
        <v>0.55623400000000001</v>
      </c>
      <c r="K763" s="5">
        <v>1</v>
      </c>
      <c r="L763" s="5">
        <v>0</v>
      </c>
      <c r="M763" s="5">
        <v>0</v>
      </c>
      <c r="O763" s="5">
        <f>180-C763</f>
        <v>64.110607999999999</v>
      </c>
      <c r="R763">
        <f t="shared" si="31"/>
        <v>3.3260740000000002</v>
      </c>
      <c r="S763">
        <f t="shared" si="32"/>
        <v>1.459185</v>
      </c>
      <c r="U763">
        <f>I762-I763</f>
        <v>-77.010716000000002</v>
      </c>
    </row>
    <row r="764" spans="1:23" x14ac:dyDescent="0.25">
      <c r="A764" s="34" t="s">
        <v>25</v>
      </c>
      <c r="B764" s="10">
        <v>17</v>
      </c>
      <c r="C764" s="3">
        <v>64.430305000000004</v>
      </c>
      <c r="D764" s="3">
        <v>0.17897299999999999</v>
      </c>
      <c r="E764" s="5">
        <v>1</v>
      </c>
      <c r="F764" s="3">
        <v>-1.0466679999999999</v>
      </c>
      <c r="G764" s="3">
        <v>-0.45918500000000001</v>
      </c>
      <c r="H764" s="5">
        <v>0</v>
      </c>
      <c r="I764" s="3">
        <v>295.99066299999998</v>
      </c>
      <c r="J764" s="3">
        <v>0.44376599999999999</v>
      </c>
      <c r="K764" s="5">
        <v>0</v>
      </c>
      <c r="L764" s="5">
        <v>0</v>
      </c>
      <c r="M764" s="6">
        <v>1</v>
      </c>
      <c r="O764" s="3">
        <f>180-C764</f>
        <v>115.569695</v>
      </c>
      <c r="P764" s="3"/>
      <c r="R764" s="3">
        <f t="shared" si="31"/>
        <v>1.0466679999999999</v>
      </c>
      <c r="S764" s="3">
        <f t="shared" si="32"/>
        <v>0.45918500000000001</v>
      </c>
      <c r="U764" s="3">
        <f>I762-I764</f>
        <v>-1.9955729999999789</v>
      </c>
    </row>
    <row r="765" spans="1:23" x14ac:dyDescent="0.25">
      <c r="A765" s="32" t="s">
        <v>25</v>
      </c>
      <c r="B765" s="9">
        <v>18</v>
      </c>
      <c r="C765">
        <v>85.824586999999994</v>
      </c>
      <c r="D765">
        <v>0.238402</v>
      </c>
      <c r="E765" s="5">
        <v>1</v>
      </c>
      <c r="F765">
        <v>7.7602000000000002</v>
      </c>
      <c r="G765">
        <v>1.368096</v>
      </c>
      <c r="H765" s="5">
        <v>1</v>
      </c>
      <c r="I765">
        <v>297.22928300000001</v>
      </c>
      <c r="J765">
        <v>0.56491400000000003</v>
      </c>
      <c r="K765" s="5">
        <v>1</v>
      </c>
      <c r="L765" s="5">
        <v>1</v>
      </c>
      <c r="M765" s="5">
        <v>0</v>
      </c>
      <c r="O765">
        <f>180-C765</f>
        <v>94.175413000000006</v>
      </c>
      <c r="R765">
        <f t="shared" si="31"/>
        <v>7.7602000000000002</v>
      </c>
      <c r="S765">
        <f t="shared" si="32"/>
        <v>1.368096</v>
      </c>
      <c r="U765">
        <f>I764-I765</f>
        <v>-1.2386200000000258</v>
      </c>
    </row>
    <row r="766" spans="1:23" x14ac:dyDescent="0.25">
      <c r="A766" s="34" t="s">
        <v>25</v>
      </c>
      <c r="B766" s="10">
        <v>18</v>
      </c>
      <c r="C766" s="3">
        <v>153.412237</v>
      </c>
      <c r="D766" s="3">
        <v>0.426145</v>
      </c>
      <c r="E766" s="5">
        <v>0</v>
      </c>
      <c r="F766" s="3">
        <v>-2.0879349999999999</v>
      </c>
      <c r="G766" s="3">
        <v>-0.36809599999999998</v>
      </c>
      <c r="H766" s="5">
        <v>0</v>
      </c>
      <c r="I766" s="3">
        <v>228.920659</v>
      </c>
      <c r="J766" s="3">
        <v>0.43508599999999997</v>
      </c>
      <c r="K766" s="5">
        <v>0</v>
      </c>
      <c r="L766" s="5">
        <v>0</v>
      </c>
      <c r="M766" s="6">
        <v>1</v>
      </c>
      <c r="O766" s="3">
        <f>180-C766</f>
        <v>26.587762999999995</v>
      </c>
      <c r="P766" s="3"/>
      <c r="R766" s="3">
        <f t="shared" si="31"/>
        <v>2.0879349999999999</v>
      </c>
      <c r="S766" s="3">
        <f t="shared" si="32"/>
        <v>0.36809599999999998</v>
      </c>
      <c r="U766" s="3">
        <f>I764-I766</f>
        <v>67.070003999999983</v>
      </c>
    </row>
    <row r="767" spans="1:23" x14ac:dyDescent="0.25">
      <c r="A767" s="32" t="s">
        <v>25</v>
      </c>
      <c r="B767" s="9">
        <v>19</v>
      </c>
      <c r="C767">
        <v>94.488615999999993</v>
      </c>
      <c r="D767">
        <v>0.26246799999999998</v>
      </c>
      <c r="E767" s="5">
        <v>2</v>
      </c>
      <c r="F767">
        <v>-10.614034999999999</v>
      </c>
      <c r="G767">
        <v>3.6346250000000002</v>
      </c>
      <c r="H767" s="5">
        <v>1</v>
      </c>
      <c r="I767">
        <v>206.035347</v>
      </c>
      <c r="J767">
        <v>0.46416400000000002</v>
      </c>
      <c r="K767" s="5">
        <v>2</v>
      </c>
      <c r="L767" s="5">
        <v>1</v>
      </c>
      <c r="M767" s="5">
        <v>0</v>
      </c>
      <c r="O767" s="5">
        <f>C767</f>
        <v>94.488615999999993</v>
      </c>
      <c r="R767">
        <f t="shared" si="31"/>
        <v>10.614034999999999</v>
      </c>
      <c r="S767">
        <f t="shared" si="32"/>
        <v>3.6346250000000002</v>
      </c>
      <c r="U767">
        <f>I766-I767</f>
        <v>22.885311999999999</v>
      </c>
    </row>
    <row r="768" spans="1:23" x14ac:dyDescent="0.25">
      <c r="A768" s="32" t="s">
        <v>25</v>
      </c>
      <c r="B768" s="9">
        <v>19</v>
      </c>
      <c r="C768">
        <v>178.50824</v>
      </c>
      <c r="D768">
        <v>0.49585600000000002</v>
      </c>
      <c r="E768" s="5">
        <v>0</v>
      </c>
      <c r="F768">
        <v>-1.0121329999999999</v>
      </c>
      <c r="G768">
        <v>0.34659000000000001</v>
      </c>
      <c r="H768" s="5">
        <v>0</v>
      </c>
      <c r="I768">
        <v>107.616277</v>
      </c>
      <c r="J768">
        <v>0.24244199999999999</v>
      </c>
      <c r="K768" s="5">
        <v>0</v>
      </c>
      <c r="L768" s="5">
        <v>0</v>
      </c>
      <c r="M768" s="5">
        <v>1</v>
      </c>
      <c r="O768">
        <f>180-C768</f>
        <v>1.4917599999999993</v>
      </c>
      <c r="R768">
        <f t="shared" si="31"/>
        <v>1.0121329999999999</v>
      </c>
      <c r="S768">
        <f t="shared" si="32"/>
        <v>0.34659000000000001</v>
      </c>
      <c r="U768">
        <f>I766-I768</f>
        <v>121.304382</v>
      </c>
    </row>
    <row r="769" spans="1:23" x14ac:dyDescent="0.25">
      <c r="A769" s="34" t="s">
        <v>25</v>
      </c>
      <c r="B769" s="10">
        <v>19</v>
      </c>
      <c r="C769" s="3">
        <v>85.502110000000002</v>
      </c>
      <c r="D769" s="3">
        <v>0.23750599999999999</v>
      </c>
      <c r="E769" s="5">
        <v>1</v>
      </c>
      <c r="F769" s="3">
        <v>8.7059119999999997</v>
      </c>
      <c r="G769" s="3">
        <v>-2.9812159999999999</v>
      </c>
      <c r="H769" s="5">
        <v>2</v>
      </c>
      <c r="I769" s="3">
        <v>130.233046</v>
      </c>
      <c r="J769" s="3">
        <v>0.29339399999999999</v>
      </c>
      <c r="K769" s="5">
        <v>1</v>
      </c>
      <c r="L769" s="5">
        <v>0</v>
      </c>
      <c r="M769" s="6">
        <v>0</v>
      </c>
      <c r="O769" s="3">
        <f>C769</f>
        <v>85.502110000000002</v>
      </c>
      <c r="P769" s="3"/>
      <c r="R769" s="3">
        <f t="shared" si="31"/>
        <v>8.7059119999999997</v>
      </c>
      <c r="S769" s="3">
        <f t="shared" si="32"/>
        <v>2.9812159999999999</v>
      </c>
      <c r="U769" s="3">
        <f>I766-I769</f>
        <v>98.687612999999999</v>
      </c>
    </row>
    <row r="770" spans="1:23" x14ac:dyDescent="0.25">
      <c r="A770" s="32" t="s">
        <v>25</v>
      </c>
      <c r="B770" s="9">
        <v>20</v>
      </c>
      <c r="C770">
        <v>53.560907999999998</v>
      </c>
      <c r="D770">
        <v>0.14878</v>
      </c>
      <c r="E770" s="5">
        <v>1</v>
      </c>
      <c r="F770">
        <v>-6.4406829999999999</v>
      </c>
      <c r="G770">
        <v>2.8967450000000001</v>
      </c>
      <c r="H770" s="5">
        <v>0</v>
      </c>
      <c r="I770">
        <v>131.37076400000001</v>
      </c>
      <c r="J770">
        <v>1</v>
      </c>
      <c r="K770" s="5">
        <v>1</v>
      </c>
      <c r="L770" s="5">
        <v>1</v>
      </c>
      <c r="M770" s="5">
        <v>0</v>
      </c>
      <c r="O770">
        <f>C770</f>
        <v>53.560907999999998</v>
      </c>
      <c r="R770">
        <f t="shared" ref="R770:R833" si="34">ABS(F770)</f>
        <v>6.4406829999999999</v>
      </c>
      <c r="S770">
        <f t="shared" ref="S770:S833" si="35">ABS(G770)</f>
        <v>2.8967450000000001</v>
      </c>
      <c r="U770">
        <f>I768-I770</f>
        <v>-23.754487000000012</v>
      </c>
    </row>
    <row r="771" spans="1:23" ht="14.4" thickBot="1" x14ac:dyDescent="0.3">
      <c r="A771" s="33" t="s">
        <v>25</v>
      </c>
      <c r="B771" s="8">
        <v>20</v>
      </c>
      <c r="C771" s="2">
        <v>131.41265899999999</v>
      </c>
      <c r="D771" s="2">
        <v>0.365035</v>
      </c>
      <c r="E771" s="5">
        <v>0</v>
      </c>
      <c r="F771" s="2">
        <v>4.2172619999999998</v>
      </c>
      <c r="G771" s="2">
        <v>-1.8967449999999999</v>
      </c>
      <c r="H771" s="5">
        <v>1</v>
      </c>
      <c r="I771" s="2">
        <v>0</v>
      </c>
      <c r="J771" s="2">
        <v>0</v>
      </c>
      <c r="K771" s="5">
        <v>0</v>
      </c>
      <c r="L771" s="5">
        <v>0</v>
      </c>
      <c r="M771" s="2">
        <v>1</v>
      </c>
      <c r="O771" s="2">
        <f>180-C771</f>
        <v>48.587341000000009</v>
      </c>
      <c r="P771" s="2"/>
      <c r="R771" s="2">
        <f t="shared" si="34"/>
        <v>4.2172619999999998</v>
      </c>
      <c r="S771" s="2">
        <f t="shared" si="35"/>
        <v>1.8967449999999999</v>
      </c>
      <c r="U771" s="2">
        <f>I768-I771</f>
        <v>107.616277</v>
      </c>
      <c r="W771" s="2"/>
    </row>
    <row r="772" spans="1:23" x14ac:dyDescent="0.25">
      <c r="A772" s="32" t="s">
        <v>26</v>
      </c>
      <c r="B772" s="9">
        <v>0</v>
      </c>
      <c r="C772">
        <v>0.52467699999999995</v>
      </c>
      <c r="D772">
        <v>1.457E-3</v>
      </c>
      <c r="E772" s="5">
        <v>0</v>
      </c>
      <c r="F772">
        <v>-4.4671589999999997</v>
      </c>
      <c r="G772">
        <v>1.1747099999999999</v>
      </c>
      <c r="H772" s="5">
        <v>1</v>
      </c>
      <c r="I772">
        <v>946.14992900000004</v>
      </c>
      <c r="J772">
        <v>0.51083500000000004</v>
      </c>
      <c r="K772" s="5">
        <v>1</v>
      </c>
      <c r="L772" s="5">
        <v>0</v>
      </c>
      <c r="M772" s="5">
        <v>0</v>
      </c>
      <c r="O772">
        <f>C772</f>
        <v>0.52467699999999995</v>
      </c>
      <c r="R772">
        <f t="shared" si="34"/>
        <v>4.4671589999999997</v>
      </c>
      <c r="S772">
        <f t="shared" si="35"/>
        <v>1.1747099999999999</v>
      </c>
      <c r="U772">
        <f>W773-I772</f>
        <v>38.437020999999959</v>
      </c>
      <c r="W772" s="5" t="s">
        <v>53</v>
      </c>
    </row>
    <row r="773" spans="1:23" ht="14.4" thickBot="1" x14ac:dyDescent="0.3">
      <c r="A773" s="34" t="s">
        <v>26</v>
      </c>
      <c r="B773" s="10">
        <v>0</v>
      </c>
      <c r="C773" s="3">
        <v>81.096354000000005</v>
      </c>
      <c r="D773" s="3">
        <v>0.225268</v>
      </c>
      <c r="E773" s="5">
        <v>1</v>
      </c>
      <c r="F773" s="3">
        <v>0.66438299999999995</v>
      </c>
      <c r="G773" s="3">
        <v>-0.17471</v>
      </c>
      <c r="H773" s="5">
        <v>0</v>
      </c>
      <c r="I773" s="3">
        <v>906.01419299999998</v>
      </c>
      <c r="J773" s="3">
        <v>0.48916500000000002</v>
      </c>
      <c r="K773" s="5">
        <v>0</v>
      </c>
      <c r="L773" s="5">
        <v>0</v>
      </c>
      <c r="M773" s="6">
        <v>1</v>
      </c>
      <c r="O773" s="3">
        <f t="shared" ref="O773:O778" si="36">180-C773</f>
        <v>98.903645999999995</v>
      </c>
      <c r="P773" s="3"/>
      <c r="R773" s="3">
        <f t="shared" si="34"/>
        <v>0.66438299999999995</v>
      </c>
      <c r="S773" s="3">
        <f t="shared" si="35"/>
        <v>0.17471</v>
      </c>
      <c r="U773" s="3">
        <f>W773-I773</f>
        <v>78.572757000000024</v>
      </c>
      <c r="W773" s="2">
        <v>984.58695</v>
      </c>
    </row>
    <row r="774" spans="1:23" x14ac:dyDescent="0.25">
      <c r="A774" s="32" t="s">
        <v>26</v>
      </c>
      <c r="B774" s="9">
        <v>1</v>
      </c>
      <c r="C774">
        <v>101.470342</v>
      </c>
      <c r="D774">
        <v>0.281862</v>
      </c>
      <c r="E774" s="5">
        <v>1</v>
      </c>
      <c r="F774">
        <v>3.8895719999999998</v>
      </c>
      <c r="G774">
        <v>-1.042279</v>
      </c>
      <c r="H774" s="5">
        <v>2</v>
      </c>
      <c r="I774">
        <v>857.44229900000005</v>
      </c>
      <c r="J774">
        <v>0.32123400000000002</v>
      </c>
      <c r="K774" s="5">
        <v>1</v>
      </c>
      <c r="L774" s="5">
        <v>0</v>
      </c>
      <c r="M774" s="5">
        <v>1</v>
      </c>
      <c r="O774">
        <f t="shared" si="36"/>
        <v>78.529657999999998</v>
      </c>
      <c r="R774">
        <f t="shared" si="34"/>
        <v>3.8895719999999998</v>
      </c>
      <c r="S774">
        <f t="shared" si="35"/>
        <v>1.042279</v>
      </c>
      <c r="U774">
        <f>I773-I774</f>
        <v>48.571893999999929</v>
      </c>
      <c r="W774" s="56" t="s">
        <v>54</v>
      </c>
    </row>
    <row r="775" spans="1:23" ht="14.4" thickBot="1" x14ac:dyDescent="0.3">
      <c r="A775" s="32" t="s">
        <v>26</v>
      </c>
      <c r="B775" s="9">
        <v>1</v>
      </c>
      <c r="C775">
        <v>177.57391000000001</v>
      </c>
      <c r="D775">
        <v>0.49326100000000001</v>
      </c>
      <c r="E775" s="5">
        <v>0</v>
      </c>
      <c r="F775">
        <v>-1.7617069999999999</v>
      </c>
      <c r="G775">
        <v>0.47208</v>
      </c>
      <c r="H775" s="5">
        <v>0</v>
      </c>
      <c r="I775">
        <v>845.83023800000001</v>
      </c>
      <c r="J775">
        <v>0.316884</v>
      </c>
      <c r="K775" s="5">
        <v>0</v>
      </c>
      <c r="L775" s="5">
        <v>0</v>
      </c>
      <c r="M775" s="5">
        <v>0</v>
      </c>
      <c r="O775">
        <f t="shared" si="36"/>
        <v>2.4260899999999879</v>
      </c>
      <c r="R775">
        <f t="shared" si="34"/>
        <v>1.7617069999999999</v>
      </c>
      <c r="S775">
        <f t="shared" si="35"/>
        <v>0.47208</v>
      </c>
      <c r="U775">
        <f>I773-I775</f>
        <v>60.183954999999969</v>
      </c>
      <c r="W775" s="2">
        <v>1417.1423070000001</v>
      </c>
    </row>
    <row r="776" spans="1:23" x14ac:dyDescent="0.25">
      <c r="A776" s="34" t="s">
        <v>26</v>
      </c>
      <c r="B776" s="10">
        <v>1</v>
      </c>
      <c r="C776" s="3">
        <v>78.530996999999999</v>
      </c>
      <c r="D776" s="3">
        <v>0.218142</v>
      </c>
      <c r="E776" s="5">
        <v>2</v>
      </c>
      <c r="F776" s="3">
        <v>-5.8596589999999997</v>
      </c>
      <c r="G776" s="3">
        <v>1.5701989999999999</v>
      </c>
      <c r="H776" s="5">
        <v>1</v>
      </c>
      <c r="I776" s="3">
        <v>965.93768599999999</v>
      </c>
      <c r="J776" s="3">
        <v>0.36188100000000001</v>
      </c>
      <c r="K776" s="5">
        <v>2</v>
      </c>
      <c r="L776" s="5">
        <v>0</v>
      </c>
      <c r="M776" s="6">
        <v>0</v>
      </c>
      <c r="O776" s="3">
        <f t="shared" si="36"/>
        <v>101.469003</v>
      </c>
      <c r="P776" s="3"/>
      <c r="R776" s="3">
        <f t="shared" si="34"/>
        <v>5.8596589999999997</v>
      </c>
      <c r="S776" s="3">
        <f t="shared" si="35"/>
        <v>1.5701989999999999</v>
      </c>
      <c r="U776" s="3">
        <f>I773-I776</f>
        <v>-59.923493000000008</v>
      </c>
      <c r="W776" t="s">
        <v>56</v>
      </c>
    </row>
    <row r="777" spans="1:23" ht="14.4" thickBot="1" x14ac:dyDescent="0.3">
      <c r="A777" s="32" t="s">
        <v>26</v>
      </c>
      <c r="B777" s="9">
        <v>2</v>
      </c>
      <c r="C777">
        <v>95.385687000000004</v>
      </c>
      <c r="D777">
        <v>0.26495999999999997</v>
      </c>
      <c r="E777" s="5">
        <v>1</v>
      </c>
      <c r="F777">
        <v>-1.7132400000000001</v>
      </c>
      <c r="G777">
        <v>-0.38154700000000003</v>
      </c>
      <c r="H777" s="5">
        <v>0</v>
      </c>
      <c r="I777">
        <v>837.13282900000002</v>
      </c>
      <c r="J777">
        <v>0.32916200000000001</v>
      </c>
      <c r="K777" s="5">
        <v>1</v>
      </c>
      <c r="L777" s="5">
        <v>0</v>
      </c>
      <c r="M777" s="5">
        <v>0</v>
      </c>
      <c r="O777" s="5">
        <f t="shared" si="36"/>
        <v>84.614312999999996</v>
      </c>
      <c r="R777">
        <f t="shared" si="34"/>
        <v>1.7132400000000001</v>
      </c>
      <c r="S777">
        <f t="shared" si="35"/>
        <v>0.38154700000000003</v>
      </c>
      <c r="U777">
        <f>I774-I777</f>
        <v>20.309470000000033</v>
      </c>
      <c r="W777" s="2"/>
    </row>
    <row r="778" spans="1:23" x14ac:dyDescent="0.25">
      <c r="A778" s="32" t="s">
        <v>26</v>
      </c>
      <c r="B778" s="9">
        <v>2</v>
      </c>
      <c r="C778">
        <v>178.83574300000001</v>
      </c>
      <c r="D778">
        <v>0.49676599999999999</v>
      </c>
      <c r="E778" s="5">
        <v>0</v>
      </c>
      <c r="F778">
        <v>5.0538290000000003</v>
      </c>
      <c r="G778">
        <v>1.125513</v>
      </c>
      <c r="H778" s="5">
        <v>2</v>
      </c>
      <c r="I778">
        <v>801.05823299999997</v>
      </c>
      <c r="J778">
        <v>0.31497799999999998</v>
      </c>
      <c r="K778" s="5">
        <v>0</v>
      </c>
      <c r="L778" s="5">
        <v>0</v>
      </c>
      <c r="M778" s="5">
        <v>1</v>
      </c>
      <c r="O778">
        <f t="shared" si="36"/>
        <v>1.1642569999999921</v>
      </c>
      <c r="R778">
        <f t="shared" si="34"/>
        <v>5.0538290000000003</v>
      </c>
      <c r="S778">
        <f t="shared" si="35"/>
        <v>1.125513</v>
      </c>
      <c r="U778">
        <f>I774-I778</f>
        <v>56.384066000000075</v>
      </c>
      <c r="W778" t="s">
        <v>57</v>
      </c>
    </row>
    <row r="779" spans="1:23" ht="14.4" thickBot="1" x14ac:dyDescent="0.3">
      <c r="A779" s="34" t="s">
        <v>26</v>
      </c>
      <c r="B779" s="10">
        <v>2</v>
      </c>
      <c r="C779" s="3">
        <v>95.425432999999998</v>
      </c>
      <c r="D779" s="3">
        <v>0.265071</v>
      </c>
      <c r="E779" s="5">
        <v>2</v>
      </c>
      <c r="F779" s="3">
        <v>1.149656</v>
      </c>
      <c r="G779" s="3">
        <v>0.25603399999999998</v>
      </c>
      <c r="H779" s="5">
        <v>1</v>
      </c>
      <c r="I779" s="3">
        <v>905.02998600000001</v>
      </c>
      <c r="J779" s="3">
        <v>0.35586000000000001</v>
      </c>
      <c r="K779" s="5">
        <v>2</v>
      </c>
      <c r="L779" s="5">
        <v>0</v>
      </c>
      <c r="M779" s="3">
        <v>0</v>
      </c>
      <c r="O779" s="3">
        <f>C779</f>
        <v>95.425432999999998</v>
      </c>
      <c r="P779" s="3"/>
      <c r="R779" s="3">
        <f t="shared" si="34"/>
        <v>1.149656</v>
      </c>
      <c r="S779" s="3">
        <f t="shared" si="35"/>
        <v>0.25603399999999998</v>
      </c>
      <c r="U779" s="3">
        <f>I774-I779</f>
        <v>-47.58768699999996</v>
      </c>
      <c r="W779" s="2">
        <f>SUM(F773,F774,F778,F780,F782,F785,F787,F789,F792,F793,F797,F798,F800,F802,F805,F806,F810,F812,F814,F817)</f>
        <v>37.203519999999997</v>
      </c>
    </row>
    <row r="780" spans="1:23" x14ac:dyDescent="0.25">
      <c r="A780" s="32" t="s">
        <v>26</v>
      </c>
      <c r="B780" s="9">
        <v>3</v>
      </c>
      <c r="C780">
        <v>83.371604000000005</v>
      </c>
      <c r="D780">
        <v>0.23158799999999999</v>
      </c>
      <c r="E780" s="5">
        <v>0</v>
      </c>
      <c r="F780">
        <v>-2.4604149999999998</v>
      </c>
      <c r="G780">
        <v>1.2972509999999999</v>
      </c>
      <c r="H780" s="5">
        <v>0</v>
      </c>
      <c r="I780">
        <v>801.05823299999997</v>
      </c>
      <c r="J780">
        <v>0.489541</v>
      </c>
      <c r="K780" s="5">
        <v>0</v>
      </c>
      <c r="L780" s="5">
        <v>0</v>
      </c>
      <c r="M780" s="5">
        <v>1</v>
      </c>
      <c r="O780" s="5">
        <f>C780</f>
        <v>83.371604000000005</v>
      </c>
      <c r="R780">
        <f t="shared" si="34"/>
        <v>2.4604149999999998</v>
      </c>
      <c r="S780">
        <f t="shared" si="35"/>
        <v>1.2972509999999999</v>
      </c>
      <c r="U780">
        <f>I778-I780</f>
        <v>0</v>
      </c>
      <c r="W780" t="s">
        <v>64</v>
      </c>
    </row>
    <row r="781" spans="1:23" ht="14.4" thickBot="1" x14ac:dyDescent="0.3">
      <c r="A781" s="34" t="s">
        <v>26</v>
      </c>
      <c r="B781" s="10">
        <v>3</v>
      </c>
      <c r="C781" s="3">
        <v>83.275009999999995</v>
      </c>
      <c r="D781" s="3">
        <v>0.231319</v>
      </c>
      <c r="E781" s="5">
        <v>1</v>
      </c>
      <c r="F781" s="3">
        <v>0.56377699999999997</v>
      </c>
      <c r="G781" s="3">
        <v>-0.29725099999999999</v>
      </c>
      <c r="H781" s="5">
        <v>1</v>
      </c>
      <c r="I781" s="3">
        <v>835.28867300000002</v>
      </c>
      <c r="J781" s="3">
        <v>0.510459</v>
      </c>
      <c r="K781" s="5">
        <v>1</v>
      </c>
      <c r="L781" s="5">
        <v>0</v>
      </c>
      <c r="M781" s="6">
        <v>0</v>
      </c>
      <c r="O781" s="3">
        <f>180-C781</f>
        <v>96.724990000000005</v>
      </c>
      <c r="P781" s="3"/>
      <c r="R781" s="3">
        <f t="shared" si="34"/>
        <v>0.56377699999999997</v>
      </c>
      <c r="S781" s="3">
        <f t="shared" si="35"/>
        <v>0.29725099999999999</v>
      </c>
      <c r="U781" s="3">
        <f>I778-I781</f>
        <v>-34.230440000000044</v>
      </c>
      <c r="W781" s="2">
        <f>SUM(R773,R774,R778,R780,R782,R785,R787,R789,R792,R793,R797,R798,R800,R802,R805,R806,R810,R812,R814,R817)</f>
        <v>62.42724599999999</v>
      </c>
    </row>
    <row r="782" spans="1:23" x14ac:dyDescent="0.25">
      <c r="A782" s="32" t="s">
        <v>26</v>
      </c>
      <c r="B782" s="9">
        <v>4</v>
      </c>
      <c r="C782">
        <v>0.68834200000000001</v>
      </c>
      <c r="D782">
        <v>1.9120000000000001E-3</v>
      </c>
      <c r="E782" s="5">
        <v>0</v>
      </c>
      <c r="F782">
        <v>-0.93754700000000002</v>
      </c>
      <c r="G782">
        <v>-0.18643499999999999</v>
      </c>
      <c r="H782" s="5">
        <v>0</v>
      </c>
      <c r="I782">
        <v>676.47810200000004</v>
      </c>
      <c r="J782">
        <v>0.48493999999999998</v>
      </c>
      <c r="K782" s="5">
        <v>0</v>
      </c>
      <c r="L782" s="5">
        <v>0</v>
      </c>
      <c r="M782" s="5">
        <v>1</v>
      </c>
      <c r="O782">
        <f>C782</f>
        <v>0.68834200000000001</v>
      </c>
      <c r="R782">
        <f t="shared" si="34"/>
        <v>0.93754700000000002</v>
      </c>
      <c r="S782">
        <f t="shared" si="35"/>
        <v>0.18643499999999999</v>
      </c>
      <c r="U782">
        <f>I780-I782</f>
        <v>124.58013099999994</v>
      </c>
      <c r="W782" t="s">
        <v>60</v>
      </c>
    </row>
    <row r="783" spans="1:23" ht="14.4" thickBot="1" x14ac:dyDescent="0.3">
      <c r="A783" s="34" t="s">
        <v>26</v>
      </c>
      <c r="B783" s="10">
        <v>4</v>
      </c>
      <c r="C783" s="3">
        <v>82.699274000000003</v>
      </c>
      <c r="D783" s="3">
        <v>0.22972000000000001</v>
      </c>
      <c r="E783" s="5">
        <v>1</v>
      </c>
      <c r="F783" s="3">
        <v>5.9663500000000003</v>
      </c>
      <c r="G783" s="3">
        <v>1.1864349999999999</v>
      </c>
      <c r="H783" s="5">
        <v>1</v>
      </c>
      <c r="I783" s="3">
        <v>718.49385299999994</v>
      </c>
      <c r="J783" s="3">
        <v>0.51505999999999996</v>
      </c>
      <c r="K783" s="5">
        <v>1</v>
      </c>
      <c r="L783" s="5">
        <v>0</v>
      </c>
      <c r="M783" s="3">
        <v>0</v>
      </c>
      <c r="O783" s="3">
        <f>180-C783</f>
        <v>97.300725999999997</v>
      </c>
      <c r="P783" s="3"/>
      <c r="R783" s="3">
        <f t="shared" si="34"/>
        <v>5.9663500000000003</v>
      </c>
      <c r="S783" s="3">
        <f t="shared" si="35"/>
        <v>1.1864349999999999</v>
      </c>
      <c r="U783" s="3">
        <f>I780-I783</f>
        <v>82.564380000000028</v>
      </c>
      <c r="W783" s="64">
        <f>AVERAGE(O773,O774,O778,O780,O782,O785,O787,O789,O792,O793,O797,O798,O800,O802,O805,O806,O810,O812,O814,O817)</f>
        <v>28.682910200000002</v>
      </c>
    </row>
    <row r="784" spans="1:23" x14ac:dyDescent="0.25">
      <c r="A784" s="32" t="s">
        <v>26</v>
      </c>
      <c r="B784" s="9">
        <v>5</v>
      </c>
      <c r="C784">
        <v>92.849343000000005</v>
      </c>
      <c r="D784">
        <v>0.25791500000000001</v>
      </c>
      <c r="E784" s="5">
        <v>1</v>
      </c>
      <c r="F784">
        <v>-7.1168319999999996</v>
      </c>
      <c r="G784">
        <v>1.030292</v>
      </c>
      <c r="H784" s="5">
        <v>1</v>
      </c>
      <c r="I784">
        <v>713.58841800000005</v>
      </c>
      <c r="J784">
        <v>0.51950700000000005</v>
      </c>
      <c r="K784" s="5">
        <v>1</v>
      </c>
      <c r="L784" s="5">
        <v>1</v>
      </c>
      <c r="M784" s="5">
        <v>0</v>
      </c>
      <c r="O784">
        <f>C784</f>
        <v>92.849343000000005</v>
      </c>
      <c r="R784">
        <f t="shared" si="34"/>
        <v>7.1168319999999996</v>
      </c>
      <c r="S784">
        <f t="shared" si="35"/>
        <v>1.030292</v>
      </c>
      <c r="U784">
        <f>I782-I784</f>
        <v>-37.110316000000012</v>
      </c>
      <c r="W784" t="s">
        <v>59</v>
      </c>
    </row>
    <row r="785" spans="1:23" ht="14.4" thickBot="1" x14ac:dyDescent="0.3">
      <c r="A785" s="34" t="s">
        <v>26</v>
      </c>
      <c r="B785" s="10">
        <v>5</v>
      </c>
      <c r="C785" s="3">
        <v>1.1467890000000001</v>
      </c>
      <c r="D785" s="3">
        <v>3.186E-3</v>
      </c>
      <c r="E785" s="5">
        <v>0</v>
      </c>
      <c r="F785" s="3">
        <v>0.20924300000000001</v>
      </c>
      <c r="G785" s="3">
        <v>-3.0291999999999999E-2</v>
      </c>
      <c r="H785" s="5">
        <v>0</v>
      </c>
      <c r="I785" s="3">
        <v>660.00020500000005</v>
      </c>
      <c r="J785" s="3">
        <v>0.480493</v>
      </c>
      <c r="K785" s="5">
        <v>0</v>
      </c>
      <c r="L785" s="5">
        <v>0</v>
      </c>
      <c r="M785" s="3">
        <v>1</v>
      </c>
      <c r="O785" s="3">
        <f>C785</f>
        <v>1.1467890000000001</v>
      </c>
      <c r="P785" s="3"/>
      <c r="R785" s="3">
        <f t="shared" si="34"/>
        <v>0.20924300000000001</v>
      </c>
      <c r="S785" s="3">
        <f t="shared" si="35"/>
        <v>3.0291999999999999E-2</v>
      </c>
      <c r="U785" s="3">
        <f>I782-I785</f>
        <v>16.477896999999984</v>
      </c>
      <c r="W785" s="2">
        <f>AVERAGE(F773,F774,F778,F780,F782,F785,F787,F789,F792,F793,F797,F798,F800,F802,F805,F806,F810,F812,F814,F817)</f>
        <v>1.8601759999999998</v>
      </c>
    </row>
    <row r="786" spans="1:23" x14ac:dyDescent="0.25">
      <c r="A786" s="32" t="s">
        <v>26</v>
      </c>
      <c r="B786" s="9">
        <v>6</v>
      </c>
      <c r="C786">
        <v>88.500522000000004</v>
      </c>
      <c r="D786">
        <v>0.245835</v>
      </c>
      <c r="E786" s="5">
        <v>1</v>
      </c>
      <c r="F786">
        <v>-4.4671589999999997</v>
      </c>
      <c r="G786">
        <v>0.76454699999999998</v>
      </c>
      <c r="H786" s="5">
        <v>1</v>
      </c>
      <c r="I786">
        <v>660.00020500000005</v>
      </c>
      <c r="J786">
        <v>0.50303900000000001</v>
      </c>
      <c r="K786" s="5">
        <v>1</v>
      </c>
      <c r="L786" s="5">
        <v>1</v>
      </c>
      <c r="M786" s="5">
        <v>0</v>
      </c>
      <c r="O786">
        <f>180-C786</f>
        <v>91.499477999999996</v>
      </c>
      <c r="R786">
        <f t="shared" si="34"/>
        <v>4.4671589999999997</v>
      </c>
      <c r="S786">
        <f t="shared" si="35"/>
        <v>0.76454699999999998</v>
      </c>
      <c r="U786">
        <f>I785-I786</f>
        <v>0</v>
      </c>
      <c r="W786" t="s">
        <v>65</v>
      </c>
    </row>
    <row r="787" spans="1:23" ht="14.4" thickBot="1" x14ac:dyDescent="0.3">
      <c r="A787" s="34" t="s">
        <v>26</v>
      </c>
      <c r="B787" s="10">
        <v>6</v>
      </c>
      <c r="C787" s="3">
        <v>16.056563000000001</v>
      </c>
      <c r="D787" s="3">
        <v>4.4602000000000003E-2</v>
      </c>
      <c r="E787" s="5">
        <v>0</v>
      </c>
      <c r="F787" s="3">
        <v>-1.3757280000000001</v>
      </c>
      <c r="G787" s="3">
        <v>0.235453</v>
      </c>
      <c r="H787" s="5">
        <v>0</v>
      </c>
      <c r="I787" s="3">
        <v>652.02562599999999</v>
      </c>
      <c r="J787" s="3">
        <v>0.49696099999999999</v>
      </c>
      <c r="K787" s="5">
        <v>0</v>
      </c>
      <c r="L787" s="5">
        <v>0</v>
      </c>
      <c r="M787" s="3">
        <v>1</v>
      </c>
      <c r="O787" s="3">
        <f>C787</f>
        <v>16.056563000000001</v>
      </c>
      <c r="P787" s="3"/>
      <c r="R787" s="3">
        <f t="shared" si="34"/>
        <v>1.3757280000000001</v>
      </c>
      <c r="S787" s="3">
        <f t="shared" si="35"/>
        <v>0.235453</v>
      </c>
      <c r="U787" s="3">
        <f>I785-I787</f>
        <v>7.9745790000000625</v>
      </c>
      <c r="W787" s="2">
        <f>AVERAGE(R773,R774,R778,R780,R782,R785,R787,R789,R792,R793,R797,R798,R800,R802,R805,R806,R810,R812,R814,R817)</f>
        <v>3.1213622999999995</v>
      </c>
    </row>
    <row r="788" spans="1:23" x14ac:dyDescent="0.25">
      <c r="A788" s="32" t="s">
        <v>26</v>
      </c>
      <c r="B788" s="9">
        <v>7</v>
      </c>
      <c r="C788">
        <v>85.735810999999998</v>
      </c>
      <c r="D788">
        <v>0.23815500000000001</v>
      </c>
      <c r="E788" s="5">
        <v>1</v>
      </c>
      <c r="F788">
        <v>-7.2590589999999997</v>
      </c>
      <c r="G788">
        <v>0.95208000000000004</v>
      </c>
      <c r="H788" s="5">
        <v>1</v>
      </c>
      <c r="I788">
        <v>690.63081199999999</v>
      </c>
      <c r="J788">
        <v>0.53235900000000003</v>
      </c>
      <c r="K788" s="5">
        <v>1</v>
      </c>
      <c r="L788" s="5">
        <v>1</v>
      </c>
      <c r="M788" s="5">
        <v>0</v>
      </c>
      <c r="O788">
        <f>C788</f>
        <v>85.735810999999998</v>
      </c>
      <c r="R788">
        <f t="shared" si="34"/>
        <v>7.2590589999999997</v>
      </c>
      <c r="S788">
        <f t="shared" si="35"/>
        <v>0.95208000000000004</v>
      </c>
      <c r="U788">
        <f>I787-I788</f>
        <v>-38.605186000000003</v>
      </c>
      <c r="W788" t="s">
        <v>61</v>
      </c>
    </row>
    <row r="789" spans="1:23" ht="14.4" thickBot="1" x14ac:dyDescent="0.3">
      <c r="A789" s="34" t="s">
        <v>26</v>
      </c>
      <c r="B789" s="10">
        <v>7</v>
      </c>
      <c r="C789" s="3">
        <v>178.98963599999999</v>
      </c>
      <c r="D789" s="3">
        <v>0.497193</v>
      </c>
      <c r="E789" s="5">
        <v>0</v>
      </c>
      <c r="F789" s="3">
        <v>-0.36536299999999999</v>
      </c>
      <c r="G789" s="3">
        <v>4.7919999999999997E-2</v>
      </c>
      <c r="H789" s="5">
        <v>0</v>
      </c>
      <c r="I789" s="3">
        <v>606.67149199999994</v>
      </c>
      <c r="J789" s="3">
        <v>0.46764099999999997</v>
      </c>
      <c r="K789" s="5">
        <v>0</v>
      </c>
      <c r="L789" s="5">
        <v>0</v>
      </c>
      <c r="M789" s="3">
        <v>1</v>
      </c>
      <c r="O789" s="3">
        <f>180-C789</f>
        <v>1.0103640000000098</v>
      </c>
      <c r="P789" s="3"/>
      <c r="R789" s="3">
        <f t="shared" si="34"/>
        <v>0.36536299999999999</v>
      </c>
      <c r="S789" s="3">
        <f t="shared" si="35"/>
        <v>4.7919999999999997E-2</v>
      </c>
      <c r="U789" s="3">
        <f>I787-I789</f>
        <v>45.354134000000045</v>
      </c>
      <c r="W789" s="2"/>
    </row>
    <row r="790" spans="1:23" x14ac:dyDescent="0.25">
      <c r="A790" s="32" t="s">
        <v>26</v>
      </c>
      <c r="B790" s="9">
        <v>8</v>
      </c>
      <c r="C790">
        <v>4.9341249999999999</v>
      </c>
      <c r="D790">
        <v>1.3705999999999999E-2</v>
      </c>
      <c r="E790" s="5">
        <v>0</v>
      </c>
      <c r="F790">
        <v>0.96633899999999995</v>
      </c>
      <c r="G790">
        <v>0.34770000000000001</v>
      </c>
      <c r="H790" s="5">
        <v>0</v>
      </c>
      <c r="I790">
        <v>588.80028300000004</v>
      </c>
      <c r="J790">
        <v>0.32508599999999999</v>
      </c>
      <c r="K790" s="5">
        <v>1</v>
      </c>
      <c r="L790" s="5">
        <v>0</v>
      </c>
      <c r="M790" s="5">
        <v>0</v>
      </c>
      <c r="O790">
        <f>C790</f>
        <v>4.9341249999999999</v>
      </c>
      <c r="R790">
        <f t="shared" si="34"/>
        <v>0.96633899999999995</v>
      </c>
      <c r="S790">
        <f t="shared" si="35"/>
        <v>0.34770000000000001</v>
      </c>
      <c r="U790">
        <f>I789-I790</f>
        <v>17.871208999999908</v>
      </c>
      <c r="W790" t="s">
        <v>58</v>
      </c>
    </row>
    <row r="791" spans="1:23" ht="14.4" thickBot="1" x14ac:dyDescent="0.3">
      <c r="A791" s="32" t="s">
        <v>26</v>
      </c>
      <c r="B791" s="9">
        <v>8</v>
      </c>
      <c r="C791">
        <v>114.344725</v>
      </c>
      <c r="D791">
        <v>0.31762400000000002</v>
      </c>
      <c r="E791" s="5">
        <v>1</v>
      </c>
      <c r="F791">
        <v>-3.8240249999999998</v>
      </c>
      <c r="G791">
        <v>-1.3759300000000001</v>
      </c>
      <c r="H791" s="5">
        <v>1</v>
      </c>
      <c r="I791">
        <v>671.69616599999995</v>
      </c>
      <c r="J791">
        <v>0.37085400000000002</v>
      </c>
      <c r="K791" s="5">
        <v>2</v>
      </c>
      <c r="L791" s="5">
        <v>0</v>
      </c>
      <c r="M791" s="5">
        <v>0</v>
      </c>
      <c r="O791">
        <f>180-C791</f>
        <v>65.655275000000003</v>
      </c>
      <c r="R791">
        <f t="shared" si="34"/>
        <v>3.8240249999999998</v>
      </c>
      <c r="S791">
        <f t="shared" si="35"/>
        <v>1.3759300000000001</v>
      </c>
      <c r="U791">
        <f>I789-I791</f>
        <v>-65.024674000000005</v>
      </c>
      <c r="W791" s="2"/>
    </row>
    <row r="792" spans="1:23" x14ac:dyDescent="0.25">
      <c r="A792" s="34" t="s">
        <v>26</v>
      </c>
      <c r="B792" s="10">
        <v>8</v>
      </c>
      <c r="C792" s="3">
        <v>114.289658</v>
      </c>
      <c r="D792" s="3">
        <v>0.317471</v>
      </c>
      <c r="E792" s="5">
        <v>2</v>
      </c>
      <c r="F792" s="3">
        <v>5.6369150000000001</v>
      </c>
      <c r="G792" s="3">
        <v>2.0282300000000002</v>
      </c>
      <c r="H792" s="5">
        <v>2</v>
      </c>
      <c r="I792" s="3">
        <v>550.71845299999995</v>
      </c>
      <c r="J792" s="3">
        <v>0.30406</v>
      </c>
      <c r="K792" s="5">
        <v>0</v>
      </c>
      <c r="L792" s="5">
        <v>0</v>
      </c>
      <c r="M792" s="3">
        <v>1</v>
      </c>
      <c r="O792" s="3">
        <f>C792</f>
        <v>114.289658</v>
      </c>
      <c r="P792" s="3"/>
      <c r="R792" s="3">
        <f t="shared" si="34"/>
        <v>5.6369150000000001</v>
      </c>
      <c r="S792" s="3">
        <f t="shared" si="35"/>
        <v>2.0282300000000002</v>
      </c>
      <c r="U792" s="3">
        <f>I789-I792</f>
        <v>55.95303899999999</v>
      </c>
      <c r="W792" t="s">
        <v>68</v>
      </c>
    </row>
    <row r="793" spans="1:23" ht="14.4" thickBot="1" x14ac:dyDescent="0.3">
      <c r="A793" s="32" t="s">
        <v>26</v>
      </c>
      <c r="B793" s="9">
        <v>9</v>
      </c>
      <c r="C793">
        <v>179.83957599999999</v>
      </c>
      <c r="D793">
        <v>0.499554</v>
      </c>
      <c r="E793" s="5">
        <v>0</v>
      </c>
      <c r="F793">
        <v>5.7973379999999999</v>
      </c>
      <c r="G793">
        <v>1.2746550000000001</v>
      </c>
      <c r="H793" s="5">
        <v>2</v>
      </c>
      <c r="I793">
        <v>498.57606900000002</v>
      </c>
      <c r="J793">
        <v>0.32542199999999999</v>
      </c>
      <c r="K793" s="5">
        <v>1</v>
      </c>
      <c r="L793" s="5">
        <v>0</v>
      </c>
      <c r="M793" s="5">
        <v>1</v>
      </c>
      <c r="O793">
        <f>180-C793</f>
        <v>0.16042400000000612</v>
      </c>
      <c r="R793">
        <f t="shared" si="34"/>
        <v>5.7973379999999999</v>
      </c>
      <c r="S793">
        <f t="shared" si="35"/>
        <v>1.2746550000000001</v>
      </c>
      <c r="U793">
        <f>I792-I793</f>
        <v>52.142383999999936</v>
      </c>
      <c r="W793" s="2">
        <v>20</v>
      </c>
    </row>
    <row r="794" spans="1:23" x14ac:dyDescent="0.25">
      <c r="A794" s="32" t="s">
        <v>26</v>
      </c>
      <c r="B794" s="9">
        <v>9</v>
      </c>
      <c r="C794">
        <v>71.365228999999999</v>
      </c>
      <c r="D794">
        <v>0.198237</v>
      </c>
      <c r="E794" s="5">
        <v>1</v>
      </c>
      <c r="F794">
        <v>-2.8003330000000002</v>
      </c>
      <c r="G794">
        <v>-0.61570599999999998</v>
      </c>
      <c r="H794" s="5">
        <v>0</v>
      </c>
      <c r="I794">
        <v>550.71845299999995</v>
      </c>
      <c r="J794">
        <v>0.359456</v>
      </c>
      <c r="K794" s="5">
        <v>2</v>
      </c>
      <c r="L794" s="5">
        <v>0</v>
      </c>
      <c r="M794" s="5">
        <v>0</v>
      </c>
      <c r="O794">
        <f>C794</f>
        <v>71.365228999999999</v>
      </c>
      <c r="R794">
        <f t="shared" si="34"/>
        <v>2.8003330000000002</v>
      </c>
      <c r="S794">
        <f t="shared" si="35"/>
        <v>0.61570599999999998</v>
      </c>
      <c r="U794">
        <f>I792-I794</f>
        <v>0</v>
      </c>
      <c r="W794" t="s">
        <v>69</v>
      </c>
    </row>
    <row r="795" spans="1:23" ht="14.4" thickBot="1" x14ac:dyDescent="0.3">
      <c r="A795" s="34" t="s">
        <v>26</v>
      </c>
      <c r="B795" s="10">
        <v>9</v>
      </c>
      <c r="C795" s="3">
        <v>83.069496000000001</v>
      </c>
      <c r="D795" s="3">
        <v>0.23074900000000001</v>
      </c>
      <c r="E795" s="5">
        <v>2</v>
      </c>
      <c r="F795" s="3">
        <v>1.551158</v>
      </c>
      <c r="G795" s="3">
        <v>0.34105099999999999</v>
      </c>
      <c r="H795" s="5">
        <v>1</v>
      </c>
      <c r="I795" s="3">
        <v>482.79512099999999</v>
      </c>
      <c r="J795" s="3">
        <v>0.31512200000000001</v>
      </c>
      <c r="K795" s="5">
        <v>0</v>
      </c>
      <c r="L795" s="5">
        <v>0</v>
      </c>
      <c r="M795" s="6">
        <v>0</v>
      </c>
      <c r="O795" s="3">
        <f>C795</f>
        <v>83.069496000000001</v>
      </c>
      <c r="P795" s="3"/>
      <c r="R795" s="3">
        <f t="shared" si="34"/>
        <v>1.551158</v>
      </c>
      <c r="S795" s="3">
        <f t="shared" si="35"/>
        <v>0.34105099999999999</v>
      </c>
      <c r="U795" s="3">
        <f>I792-I795</f>
        <v>67.923331999999959</v>
      </c>
      <c r="W795" s="2">
        <v>4</v>
      </c>
    </row>
    <row r="796" spans="1:23" x14ac:dyDescent="0.25">
      <c r="A796" s="32" t="s">
        <v>26</v>
      </c>
      <c r="B796" s="9">
        <v>10</v>
      </c>
      <c r="C796">
        <v>74.787229999999994</v>
      </c>
      <c r="D796">
        <v>0.20774200000000001</v>
      </c>
      <c r="E796" s="5">
        <v>1</v>
      </c>
      <c r="F796">
        <v>0.238537</v>
      </c>
      <c r="G796">
        <v>5.9115000000000001E-2</v>
      </c>
      <c r="H796" s="5">
        <v>0</v>
      </c>
      <c r="I796">
        <v>580.31446700000004</v>
      </c>
      <c r="J796">
        <v>0.54086699999999999</v>
      </c>
      <c r="K796" s="5">
        <v>1</v>
      </c>
      <c r="L796" s="5">
        <v>0</v>
      </c>
      <c r="M796" s="5">
        <v>0</v>
      </c>
      <c r="O796">
        <f>C796</f>
        <v>74.787229999999994</v>
      </c>
      <c r="R796">
        <f t="shared" si="34"/>
        <v>0.238537</v>
      </c>
      <c r="S796">
        <f t="shared" si="35"/>
        <v>5.9115000000000001E-2</v>
      </c>
      <c r="U796">
        <f>I793-I796</f>
        <v>-81.738398000000018</v>
      </c>
      <c r="W796" t="s">
        <v>73</v>
      </c>
    </row>
    <row r="797" spans="1:23" ht="14.4" thickBot="1" x14ac:dyDescent="0.3">
      <c r="A797" s="34" t="s">
        <v>26</v>
      </c>
      <c r="B797" s="10">
        <v>10</v>
      </c>
      <c r="C797" s="3">
        <v>177.999257</v>
      </c>
      <c r="D797" s="3">
        <v>0.49444199999999999</v>
      </c>
      <c r="E797" s="5">
        <v>0</v>
      </c>
      <c r="F797" s="3">
        <v>3.7965960000000001</v>
      </c>
      <c r="G797" s="3">
        <v>0.94088499999999997</v>
      </c>
      <c r="H797" s="5">
        <v>1</v>
      </c>
      <c r="I797" s="3">
        <v>492.61931700000002</v>
      </c>
      <c r="J797" s="3">
        <v>0.45913300000000001</v>
      </c>
      <c r="K797" s="5">
        <v>0</v>
      </c>
      <c r="L797" s="5">
        <v>0</v>
      </c>
      <c r="M797" s="3">
        <v>1</v>
      </c>
      <c r="O797" s="3">
        <f>180-C797</f>
        <v>2.0007429999999999</v>
      </c>
      <c r="P797" s="3"/>
      <c r="R797" s="3">
        <f t="shared" si="34"/>
        <v>3.7965960000000001</v>
      </c>
      <c r="S797" s="3">
        <f t="shared" si="35"/>
        <v>0.94088499999999997</v>
      </c>
      <c r="U797" s="3">
        <f>I793-I797</f>
        <v>5.9567519999999945</v>
      </c>
      <c r="W797" s="2">
        <v>5</v>
      </c>
    </row>
    <row r="798" spans="1:23" x14ac:dyDescent="0.25">
      <c r="A798" s="32" t="s">
        <v>26</v>
      </c>
      <c r="B798" s="9">
        <v>11</v>
      </c>
      <c r="C798">
        <v>179.99999600000001</v>
      </c>
      <c r="D798">
        <v>0.5</v>
      </c>
      <c r="E798" s="5">
        <v>0</v>
      </c>
      <c r="F798">
        <v>3.7965949999999999</v>
      </c>
      <c r="G798">
        <v>1.2896639999999999</v>
      </c>
      <c r="H798" s="5">
        <v>1</v>
      </c>
      <c r="I798">
        <v>470.46082100000001</v>
      </c>
      <c r="J798">
        <v>0.51289099999999999</v>
      </c>
      <c r="K798" s="5">
        <v>1</v>
      </c>
      <c r="L798" s="5">
        <v>0</v>
      </c>
      <c r="M798" s="5">
        <v>1</v>
      </c>
      <c r="O798" s="66">
        <f>180-C798</f>
        <v>3.9999999899009708E-6</v>
      </c>
      <c r="R798">
        <f t="shared" si="34"/>
        <v>3.7965949999999999</v>
      </c>
      <c r="S798">
        <f t="shared" si="35"/>
        <v>1.2896639999999999</v>
      </c>
      <c r="U798">
        <f>I797-I798</f>
        <v>22.158496000000014</v>
      </c>
      <c r="W798" t="s">
        <v>74</v>
      </c>
    </row>
    <row r="799" spans="1:23" ht="14.4" thickBot="1" x14ac:dyDescent="0.3">
      <c r="A799" s="34" t="s">
        <v>26</v>
      </c>
      <c r="B799" s="10">
        <v>11</v>
      </c>
      <c r="C799" s="3">
        <v>88.048265000000001</v>
      </c>
      <c r="D799" s="3">
        <v>0.24457899999999999</v>
      </c>
      <c r="E799" s="5">
        <v>1</v>
      </c>
      <c r="F799" s="3">
        <v>-0.85273100000000002</v>
      </c>
      <c r="G799" s="3">
        <v>-0.28966399999999998</v>
      </c>
      <c r="H799" s="5">
        <v>0</v>
      </c>
      <c r="I799" s="3">
        <v>446.81187899999998</v>
      </c>
      <c r="J799" s="3">
        <v>0.48710900000000001</v>
      </c>
      <c r="K799" s="5">
        <v>0</v>
      </c>
      <c r="L799" s="5">
        <v>0</v>
      </c>
      <c r="M799" s="6">
        <v>0</v>
      </c>
      <c r="O799" s="3">
        <f>C799</f>
        <v>88.048265000000001</v>
      </c>
      <c r="P799" s="3"/>
      <c r="R799" s="3">
        <f t="shared" si="34"/>
        <v>0.85273100000000002</v>
      </c>
      <c r="S799" s="3">
        <f t="shared" si="35"/>
        <v>0.28966399999999998</v>
      </c>
      <c r="U799" s="3">
        <f>I797-I799</f>
        <v>45.807438000000047</v>
      </c>
      <c r="W799" s="2">
        <f>AVERAGE(E773,E774,E778,E780,E782,E785,E787,E789,E792,E793,E797,E798,E800,E802,E805,E806,E810,E812,E814,E817)</f>
        <v>0.3</v>
      </c>
    </row>
    <row r="800" spans="1:23" x14ac:dyDescent="0.25">
      <c r="A800" s="32" t="s">
        <v>26</v>
      </c>
      <c r="B800" s="9">
        <v>12</v>
      </c>
      <c r="C800">
        <v>178.63008099999999</v>
      </c>
      <c r="D800">
        <v>0.496195</v>
      </c>
      <c r="E800" s="5">
        <v>0</v>
      </c>
      <c r="F800">
        <v>5.0539509999999996</v>
      </c>
      <c r="G800">
        <v>0.94728000000000001</v>
      </c>
      <c r="H800" s="5">
        <v>1</v>
      </c>
      <c r="I800">
        <v>401.36851799999999</v>
      </c>
      <c r="J800">
        <v>0.42553400000000002</v>
      </c>
      <c r="K800" s="5">
        <v>0</v>
      </c>
      <c r="L800" s="5">
        <v>0</v>
      </c>
      <c r="M800" s="5">
        <v>1</v>
      </c>
      <c r="O800">
        <f>180-C800</f>
        <v>1.3699190000000101</v>
      </c>
      <c r="R800">
        <f t="shared" si="34"/>
        <v>5.0539509999999996</v>
      </c>
      <c r="S800">
        <f t="shared" si="35"/>
        <v>0.94728000000000001</v>
      </c>
      <c r="U800">
        <f>I798-I800</f>
        <v>69.092303000000015</v>
      </c>
      <c r="W800" t="s">
        <v>75</v>
      </c>
    </row>
    <row r="801" spans="1:23" ht="14.4" thickBot="1" x14ac:dyDescent="0.3">
      <c r="A801" s="34" t="s">
        <v>26</v>
      </c>
      <c r="B801" s="10">
        <v>12</v>
      </c>
      <c r="C801" s="3">
        <v>103.476068</v>
      </c>
      <c r="D801" s="3">
        <v>0.28743400000000002</v>
      </c>
      <c r="E801" s="5">
        <v>1</v>
      </c>
      <c r="F801" s="3">
        <v>0.28127400000000002</v>
      </c>
      <c r="G801" s="3">
        <v>5.2720000000000003E-2</v>
      </c>
      <c r="H801" s="5">
        <v>0</v>
      </c>
      <c r="I801" s="3">
        <v>541.84236499999997</v>
      </c>
      <c r="J801" s="3">
        <v>0.57446600000000003</v>
      </c>
      <c r="K801" s="5">
        <v>1</v>
      </c>
      <c r="L801" s="5">
        <v>0</v>
      </c>
      <c r="M801" s="6">
        <v>0</v>
      </c>
      <c r="O801" s="3">
        <f>C801</f>
        <v>103.476068</v>
      </c>
      <c r="P801" s="3"/>
      <c r="R801" s="3">
        <f t="shared" si="34"/>
        <v>0.28127400000000002</v>
      </c>
      <c r="S801" s="3">
        <f t="shared" si="35"/>
        <v>5.2720000000000003E-2</v>
      </c>
      <c r="U801" s="3">
        <f>I798-I801</f>
        <v>-71.381543999999963</v>
      </c>
      <c r="W801" s="2">
        <f>AVERAGE(H773,H774,H778,H780,H782,H785,H787,H789,H792,H793,H797,H798,H800,H802,H805,H806,H810,H812,H814,H817)</f>
        <v>0.7</v>
      </c>
    </row>
    <row r="802" spans="1:23" x14ac:dyDescent="0.25">
      <c r="A802" s="32" t="s">
        <v>26</v>
      </c>
      <c r="B802" s="9">
        <v>13</v>
      </c>
      <c r="C802">
        <v>179.564167</v>
      </c>
      <c r="D802">
        <v>0.49878899999999998</v>
      </c>
      <c r="E802" s="5">
        <v>0</v>
      </c>
      <c r="F802">
        <v>5.3971689999999999</v>
      </c>
      <c r="G802">
        <v>0.79014300000000004</v>
      </c>
      <c r="H802" s="5">
        <v>1</v>
      </c>
      <c r="I802">
        <v>374.47660000000002</v>
      </c>
      <c r="J802">
        <v>0.41099799999999997</v>
      </c>
      <c r="K802" s="5">
        <v>0</v>
      </c>
      <c r="L802" s="5">
        <v>0</v>
      </c>
      <c r="M802" s="5">
        <v>1</v>
      </c>
      <c r="O802">
        <f>180-C802</f>
        <v>0.43583300000000236</v>
      </c>
      <c r="R802">
        <f t="shared" si="34"/>
        <v>5.3971689999999999</v>
      </c>
      <c r="S802">
        <f t="shared" si="35"/>
        <v>0.79014300000000004</v>
      </c>
      <c r="U802">
        <f>I800-I802</f>
        <v>26.891917999999976</v>
      </c>
      <c r="W802" t="s">
        <v>76</v>
      </c>
    </row>
    <row r="803" spans="1:23" ht="14.4" thickBot="1" x14ac:dyDescent="0.3">
      <c r="A803" s="34" t="s">
        <v>26</v>
      </c>
      <c r="B803" s="10">
        <v>13</v>
      </c>
      <c r="C803" s="3">
        <v>61.848582999999998</v>
      </c>
      <c r="D803" s="3">
        <v>0.17180200000000001</v>
      </c>
      <c r="E803" s="5">
        <v>1</v>
      </c>
      <c r="F803" s="3">
        <v>1.4334519999999999</v>
      </c>
      <c r="G803" s="3">
        <v>0.20985699999999999</v>
      </c>
      <c r="H803" s="5">
        <v>0</v>
      </c>
      <c r="I803" s="3">
        <v>536.66370600000005</v>
      </c>
      <c r="J803" s="3">
        <v>0.58900200000000003</v>
      </c>
      <c r="K803" s="5">
        <v>1</v>
      </c>
      <c r="L803" s="5">
        <v>0</v>
      </c>
      <c r="M803" s="6">
        <v>0</v>
      </c>
      <c r="O803" s="3">
        <f>C803</f>
        <v>61.848582999999998</v>
      </c>
      <c r="P803" s="3"/>
      <c r="R803" s="3">
        <f t="shared" si="34"/>
        <v>1.4334519999999999</v>
      </c>
      <c r="S803" s="3">
        <f t="shared" si="35"/>
        <v>0.20985699999999999</v>
      </c>
      <c r="U803" s="3">
        <f>I800-I803</f>
        <v>-135.29518800000005</v>
      </c>
      <c r="W803" s="2">
        <f>AVERAGE(K773,K774,K778,K780,K782,K785,K787,K789,K792,K793,K797,K798,K800,K802,K805,K806,K810,K812,K814,K817)</f>
        <v>0.2</v>
      </c>
    </row>
    <row r="804" spans="1:23" x14ac:dyDescent="0.25">
      <c r="A804" s="32" t="s">
        <v>26</v>
      </c>
      <c r="B804" s="9">
        <v>14</v>
      </c>
      <c r="C804">
        <v>97.884573000000003</v>
      </c>
      <c r="D804">
        <v>0.27190199999999998</v>
      </c>
      <c r="E804" s="5">
        <v>1</v>
      </c>
      <c r="F804">
        <v>-0.42473</v>
      </c>
      <c r="G804">
        <v>-7.2260000000000005E-2</v>
      </c>
      <c r="H804" s="5">
        <v>0</v>
      </c>
      <c r="I804">
        <v>537.70918600000005</v>
      </c>
      <c r="J804">
        <v>0.59172499999999995</v>
      </c>
      <c r="K804" s="5">
        <v>1</v>
      </c>
      <c r="L804" s="5">
        <v>0</v>
      </c>
      <c r="M804" s="5">
        <v>0</v>
      </c>
      <c r="O804">
        <f>180-C804</f>
        <v>82.115426999999997</v>
      </c>
      <c r="R804">
        <f t="shared" si="34"/>
        <v>0.42473</v>
      </c>
      <c r="S804">
        <f t="shared" si="35"/>
        <v>7.2260000000000005E-2</v>
      </c>
      <c r="U804">
        <f>I802-I804</f>
        <v>-163.23258600000003</v>
      </c>
    </row>
    <row r="805" spans="1:23" x14ac:dyDescent="0.25">
      <c r="A805" s="34" t="s">
        <v>26</v>
      </c>
      <c r="B805" s="10">
        <v>14</v>
      </c>
      <c r="C805" s="3">
        <v>179.094639</v>
      </c>
      <c r="D805" s="3">
        <v>0.49748500000000001</v>
      </c>
      <c r="E805" s="5">
        <v>0</v>
      </c>
      <c r="F805" s="3">
        <v>6.30253</v>
      </c>
      <c r="G805" s="3">
        <v>1.07226</v>
      </c>
      <c r="H805" s="5">
        <v>1</v>
      </c>
      <c r="I805" s="3">
        <v>371.00580600000001</v>
      </c>
      <c r="J805" s="3">
        <v>0.408275</v>
      </c>
      <c r="K805" s="5">
        <v>0</v>
      </c>
      <c r="L805" s="5">
        <v>0</v>
      </c>
      <c r="M805" s="6">
        <v>1</v>
      </c>
      <c r="O805" s="3">
        <f>180-C805</f>
        <v>0.90536099999999919</v>
      </c>
      <c r="P805" s="3"/>
      <c r="R805" s="3">
        <f t="shared" si="34"/>
        <v>6.30253</v>
      </c>
      <c r="S805" s="3">
        <f t="shared" si="35"/>
        <v>1.07226</v>
      </c>
      <c r="U805" s="3">
        <f>I802-I805</f>
        <v>3.4707940000000121</v>
      </c>
    </row>
    <row r="806" spans="1:23" x14ac:dyDescent="0.25">
      <c r="A806" s="32" t="s">
        <v>26</v>
      </c>
      <c r="B806" s="9">
        <v>15</v>
      </c>
      <c r="C806">
        <v>94.678769000000003</v>
      </c>
      <c r="D806">
        <v>0.26299699999999998</v>
      </c>
      <c r="E806" s="5">
        <v>2</v>
      </c>
      <c r="F806">
        <v>-3.3260740000000002</v>
      </c>
      <c r="G806">
        <v>-0.54112199999999999</v>
      </c>
      <c r="H806" s="5">
        <v>0</v>
      </c>
      <c r="I806">
        <v>309.67103800000001</v>
      </c>
      <c r="J806">
        <v>0.26405000000000001</v>
      </c>
      <c r="K806" s="5">
        <v>0</v>
      </c>
      <c r="L806" s="5">
        <v>0</v>
      </c>
      <c r="M806" s="5">
        <v>1</v>
      </c>
      <c r="O806">
        <f>C806</f>
        <v>94.678769000000003</v>
      </c>
      <c r="R806">
        <f t="shared" si="34"/>
        <v>3.3260740000000002</v>
      </c>
      <c r="S806">
        <f t="shared" si="35"/>
        <v>0.54112199999999999</v>
      </c>
      <c r="U806">
        <f>I805-I806</f>
        <v>61.334767999999997</v>
      </c>
    </row>
    <row r="807" spans="1:23" x14ac:dyDescent="0.25">
      <c r="A807" s="32" t="s">
        <v>26</v>
      </c>
      <c r="B807" s="9">
        <v>15</v>
      </c>
      <c r="C807">
        <v>107.729952</v>
      </c>
      <c r="D807">
        <v>0.29925000000000002</v>
      </c>
      <c r="E807" s="5">
        <v>1</v>
      </c>
      <c r="F807">
        <v>1.9459010000000001</v>
      </c>
      <c r="G807">
        <v>0.31657999999999997</v>
      </c>
      <c r="H807" s="5">
        <v>1</v>
      </c>
      <c r="I807">
        <v>490.24276099999997</v>
      </c>
      <c r="J807">
        <v>0.41802</v>
      </c>
      <c r="K807" s="5">
        <v>2</v>
      </c>
      <c r="L807" s="5">
        <v>0</v>
      </c>
      <c r="M807" s="5">
        <v>0</v>
      </c>
      <c r="O807">
        <f>180-C807</f>
        <v>72.270048000000003</v>
      </c>
      <c r="R807">
        <f t="shared" si="34"/>
        <v>1.9459010000000001</v>
      </c>
      <c r="S807">
        <f t="shared" si="35"/>
        <v>0.31657999999999997</v>
      </c>
      <c r="U807">
        <f>I805-I807</f>
        <v>-119.23695499999997</v>
      </c>
    </row>
    <row r="808" spans="1:23" x14ac:dyDescent="0.25">
      <c r="A808" s="34" t="s">
        <v>26</v>
      </c>
      <c r="B808" s="10">
        <v>15</v>
      </c>
      <c r="C808" s="3">
        <v>178.77573000000001</v>
      </c>
      <c r="D808" s="3">
        <v>0.49659900000000001</v>
      </c>
      <c r="E808" s="5">
        <v>0</v>
      </c>
      <c r="F808" s="3">
        <v>7.5267989999999996</v>
      </c>
      <c r="G808" s="3">
        <v>1.224542</v>
      </c>
      <c r="H808" s="5">
        <v>2</v>
      </c>
      <c r="I808" s="3">
        <v>372.85960799999998</v>
      </c>
      <c r="J808" s="3">
        <v>0.31792999999999999</v>
      </c>
      <c r="K808" s="5">
        <v>1</v>
      </c>
      <c r="L808" s="5">
        <v>0</v>
      </c>
      <c r="M808" s="6">
        <v>0</v>
      </c>
      <c r="O808" s="3">
        <f>180-C808</f>
        <v>1.22426999999999</v>
      </c>
      <c r="P808" s="3"/>
      <c r="R808" s="3">
        <f t="shared" si="34"/>
        <v>7.5267989999999996</v>
      </c>
      <c r="S808" s="3">
        <f t="shared" si="35"/>
        <v>1.224542</v>
      </c>
      <c r="U808" s="3">
        <f>I805-I808</f>
        <v>-1.8538019999999733</v>
      </c>
    </row>
    <row r="809" spans="1:23" x14ac:dyDescent="0.25">
      <c r="A809" s="32" t="s">
        <v>26</v>
      </c>
      <c r="B809" s="9">
        <v>16</v>
      </c>
      <c r="C809">
        <v>64.110607999999999</v>
      </c>
      <c r="D809">
        <v>0.17808499999999999</v>
      </c>
      <c r="E809" s="5">
        <v>1</v>
      </c>
      <c r="F809">
        <v>-8.2116349999999994</v>
      </c>
      <c r="G809">
        <v>0.88694799999999996</v>
      </c>
      <c r="H809" s="5">
        <v>1</v>
      </c>
      <c r="I809">
        <v>293.99509</v>
      </c>
      <c r="J809">
        <v>0.498309</v>
      </c>
      <c r="K809" s="5">
        <v>0</v>
      </c>
      <c r="L809" s="5">
        <v>1</v>
      </c>
      <c r="M809" s="5">
        <v>0</v>
      </c>
      <c r="O809" s="5">
        <f>C809</f>
        <v>64.110607999999999</v>
      </c>
      <c r="R809">
        <f t="shared" si="34"/>
        <v>8.2116349999999994</v>
      </c>
      <c r="S809">
        <f t="shared" si="35"/>
        <v>0.88694799999999996</v>
      </c>
      <c r="U809">
        <f>I806-I809</f>
        <v>15.675948000000005</v>
      </c>
    </row>
    <row r="810" spans="1:23" x14ac:dyDescent="0.25">
      <c r="A810" s="34" t="s">
        <v>26</v>
      </c>
      <c r="B810" s="10">
        <v>16</v>
      </c>
      <c r="C810" s="3">
        <v>177.72059400000001</v>
      </c>
      <c r="D810" s="3">
        <v>0.493668</v>
      </c>
      <c r="E810" s="5">
        <v>0</v>
      </c>
      <c r="F810" s="3">
        <v>-1.0466679999999999</v>
      </c>
      <c r="G810" s="3">
        <v>0.113052</v>
      </c>
      <c r="H810" s="5">
        <v>0</v>
      </c>
      <c r="I810" s="3">
        <v>295.99066299999998</v>
      </c>
      <c r="J810" s="3">
        <v>0.501691</v>
      </c>
      <c r="K810" s="5">
        <v>1</v>
      </c>
      <c r="L810" s="5">
        <v>0</v>
      </c>
      <c r="M810" s="6">
        <v>1</v>
      </c>
      <c r="O810" s="3">
        <f>180-C810</f>
        <v>2.2794059999999945</v>
      </c>
      <c r="P810" s="3"/>
      <c r="R810" s="3">
        <f t="shared" si="34"/>
        <v>1.0466679999999999</v>
      </c>
      <c r="S810" s="3">
        <f t="shared" si="35"/>
        <v>0.113052</v>
      </c>
      <c r="U810" s="3">
        <f>I806-I810</f>
        <v>13.680375000000026</v>
      </c>
    </row>
    <row r="811" spans="1:23" x14ac:dyDescent="0.25">
      <c r="A811" s="32" t="s">
        <v>26</v>
      </c>
      <c r="B811" s="9">
        <v>17</v>
      </c>
      <c r="C811">
        <v>85.824586999999994</v>
      </c>
      <c r="D811">
        <v>0.238402</v>
      </c>
      <c r="E811" s="5">
        <v>1</v>
      </c>
      <c r="F811">
        <v>7.7602000000000002</v>
      </c>
      <c r="G811">
        <v>1.368096</v>
      </c>
      <c r="H811" s="5">
        <v>1</v>
      </c>
      <c r="I811">
        <v>297.22928300000001</v>
      </c>
      <c r="J811">
        <v>0.56491400000000003</v>
      </c>
      <c r="K811" s="5">
        <v>1</v>
      </c>
      <c r="L811" s="5">
        <v>1</v>
      </c>
      <c r="M811" s="5">
        <v>0</v>
      </c>
      <c r="O811">
        <f>180-C811</f>
        <v>94.175413000000006</v>
      </c>
      <c r="R811">
        <f t="shared" si="34"/>
        <v>7.7602000000000002</v>
      </c>
      <c r="S811">
        <f t="shared" si="35"/>
        <v>1.368096</v>
      </c>
      <c r="U811">
        <f>I810-I811</f>
        <v>-1.2386200000000258</v>
      </c>
    </row>
    <row r="812" spans="1:23" x14ac:dyDescent="0.25">
      <c r="A812" s="34" t="s">
        <v>26</v>
      </c>
      <c r="B812" s="10">
        <v>17</v>
      </c>
      <c r="C812" s="3">
        <v>153.412237</v>
      </c>
      <c r="D812" s="3">
        <v>0.426145</v>
      </c>
      <c r="E812" s="5">
        <v>0</v>
      </c>
      <c r="F812" s="3">
        <v>-2.0879349999999999</v>
      </c>
      <c r="G812" s="3">
        <v>-0.36809599999999998</v>
      </c>
      <c r="H812" s="5">
        <v>0</v>
      </c>
      <c r="I812" s="3">
        <v>228.920659</v>
      </c>
      <c r="J812" s="3">
        <v>0.43508599999999997</v>
      </c>
      <c r="K812" s="5">
        <v>0</v>
      </c>
      <c r="L812" s="5">
        <v>0</v>
      </c>
      <c r="M812" s="6">
        <v>1</v>
      </c>
      <c r="O812" s="3">
        <f>180-C812</f>
        <v>26.587762999999995</v>
      </c>
      <c r="P812" s="3"/>
      <c r="R812" s="3">
        <f t="shared" si="34"/>
        <v>2.0879349999999999</v>
      </c>
      <c r="S812" s="3">
        <f t="shared" si="35"/>
        <v>0.36809599999999998</v>
      </c>
      <c r="U812" s="3">
        <f>I810-I812</f>
        <v>67.070003999999983</v>
      </c>
    </row>
    <row r="813" spans="1:23" x14ac:dyDescent="0.25">
      <c r="A813" s="32" t="s">
        <v>26</v>
      </c>
      <c r="B813" s="9">
        <v>18</v>
      </c>
      <c r="C813">
        <v>94.488615999999993</v>
      </c>
      <c r="D813">
        <v>0.26246799999999998</v>
      </c>
      <c r="E813" s="5">
        <v>2</v>
      </c>
      <c r="F813">
        <v>-10.614034999999999</v>
      </c>
      <c r="G813">
        <v>3.6346250000000002</v>
      </c>
      <c r="H813" s="5">
        <v>1</v>
      </c>
      <c r="I813">
        <v>206.035347</v>
      </c>
      <c r="J813">
        <v>0.46416400000000002</v>
      </c>
      <c r="K813" s="5">
        <v>2</v>
      </c>
      <c r="L813" s="5">
        <v>1</v>
      </c>
      <c r="M813" s="5">
        <v>0</v>
      </c>
      <c r="O813" s="5">
        <f>C813</f>
        <v>94.488615999999993</v>
      </c>
      <c r="R813">
        <f t="shared" si="34"/>
        <v>10.614034999999999</v>
      </c>
      <c r="S813">
        <f t="shared" si="35"/>
        <v>3.6346250000000002</v>
      </c>
      <c r="U813">
        <f>I812-I813</f>
        <v>22.885311999999999</v>
      </c>
    </row>
    <row r="814" spans="1:23" x14ac:dyDescent="0.25">
      <c r="A814" s="32" t="s">
        <v>26</v>
      </c>
      <c r="B814" s="9">
        <v>18</v>
      </c>
      <c r="C814">
        <v>178.50824</v>
      </c>
      <c r="D814">
        <v>0.49585600000000002</v>
      </c>
      <c r="E814" s="5">
        <v>0</v>
      </c>
      <c r="F814">
        <v>-1.0121329999999999</v>
      </c>
      <c r="G814">
        <v>0.34659000000000001</v>
      </c>
      <c r="H814" s="5">
        <v>0</v>
      </c>
      <c r="I814">
        <v>107.616277</v>
      </c>
      <c r="J814">
        <v>0.24244199999999999</v>
      </c>
      <c r="K814" s="5">
        <v>0</v>
      </c>
      <c r="L814" s="5">
        <v>0</v>
      </c>
      <c r="M814" s="5">
        <v>1</v>
      </c>
      <c r="O814">
        <f>180-C814</f>
        <v>1.4917599999999993</v>
      </c>
      <c r="R814">
        <f t="shared" si="34"/>
        <v>1.0121329999999999</v>
      </c>
      <c r="S814">
        <f t="shared" si="35"/>
        <v>0.34659000000000001</v>
      </c>
      <c r="U814">
        <f>I812-I814</f>
        <v>121.304382</v>
      </c>
    </row>
    <row r="815" spans="1:23" x14ac:dyDescent="0.25">
      <c r="A815" s="34" t="s">
        <v>26</v>
      </c>
      <c r="B815" s="10">
        <v>18</v>
      </c>
      <c r="C815" s="3">
        <v>85.502110000000002</v>
      </c>
      <c r="D815" s="3">
        <v>0.23750599999999999</v>
      </c>
      <c r="E815" s="5">
        <v>1</v>
      </c>
      <c r="F815" s="3">
        <v>8.7059119999999997</v>
      </c>
      <c r="G815" s="3">
        <v>-2.9812159999999999</v>
      </c>
      <c r="H815" s="5">
        <v>2</v>
      </c>
      <c r="I815" s="3">
        <v>130.233046</v>
      </c>
      <c r="J815" s="3">
        <v>0.29339399999999999</v>
      </c>
      <c r="K815" s="5">
        <v>1</v>
      </c>
      <c r="L815" s="5">
        <v>0</v>
      </c>
      <c r="M815" s="3">
        <v>0</v>
      </c>
      <c r="O815" s="3">
        <f>C815</f>
        <v>85.502110000000002</v>
      </c>
      <c r="P815" s="3"/>
      <c r="R815" s="3">
        <f t="shared" si="34"/>
        <v>8.7059119999999997</v>
      </c>
      <c r="S815" s="3">
        <f t="shared" si="35"/>
        <v>2.9812159999999999</v>
      </c>
      <c r="U815" s="3">
        <f>I812-I815</f>
        <v>98.687612999999999</v>
      </c>
    </row>
    <row r="816" spans="1:23" x14ac:dyDescent="0.25">
      <c r="A816" s="32" t="s">
        <v>26</v>
      </c>
      <c r="B816" s="9">
        <v>19</v>
      </c>
      <c r="C816">
        <v>53.560907999999998</v>
      </c>
      <c r="D816">
        <v>0.14878</v>
      </c>
      <c r="E816" s="5">
        <v>1</v>
      </c>
      <c r="F816">
        <v>-6.4406829999999999</v>
      </c>
      <c r="G816">
        <v>2.8967450000000001</v>
      </c>
      <c r="H816" s="5">
        <v>0</v>
      </c>
      <c r="I816">
        <v>131.37076400000001</v>
      </c>
      <c r="J816">
        <v>1</v>
      </c>
      <c r="K816" s="5">
        <v>1</v>
      </c>
      <c r="L816" s="5">
        <v>1</v>
      </c>
      <c r="M816" s="5">
        <v>0</v>
      </c>
      <c r="O816">
        <f>C816</f>
        <v>53.560907999999998</v>
      </c>
      <c r="R816">
        <f t="shared" si="34"/>
        <v>6.4406829999999999</v>
      </c>
      <c r="S816">
        <f t="shared" si="35"/>
        <v>2.8967450000000001</v>
      </c>
      <c r="U816">
        <f>I814-I816</f>
        <v>-23.754487000000012</v>
      </c>
    </row>
    <row r="817" spans="1:23" ht="14.4" thickBot="1" x14ac:dyDescent="0.3">
      <c r="A817" s="33" t="s">
        <v>26</v>
      </c>
      <c r="B817" s="8">
        <v>19</v>
      </c>
      <c r="C817" s="2">
        <v>131.41265899999999</v>
      </c>
      <c r="D817" s="2">
        <v>0.365035</v>
      </c>
      <c r="E817" s="5">
        <v>0</v>
      </c>
      <c r="F817" s="2">
        <v>4.2172619999999998</v>
      </c>
      <c r="G817" s="2">
        <v>-1.8967449999999999</v>
      </c>
      <c r="H817" s="5">
        <v>1</v>
      </c>
      <c r="I817" s="2">
        <v>0</v>
      </c>
      <c r="J817" s="2">
        <v>0</v>
      </c>
      <c r="K817" s="5">
        <v>0</v>
      </c>
      <c r="L817" s="5">
        <v>0</v>
      </c>
      <c r="M817" s="2">
        <v>1</v>
      </c>
      <c r="O817" s="2">
        <f>180-C817</f>
        <v>48.587341000000009</v>
      </c>
      <c r="P817" s="2"/>
      <c r="R817" s="2">
        <f t="shared" si="34"/>
        <v>4.2172619999999998</v>
      </c>
      <c r="S817" s="2">
        <f t="shared" si="35"/>
        <v>1.8967449999999999</v>
      </c>
      <c r="U817" s="2">
        <f>I814-I817</f>
        <v>107.616277</v>
      </c>
      <c r="W817" s="2"/>
    </row>
    <row r="818" spans="1:23" x14ac:dyDescent="0.25">
      <c r="A818" s="32" t="s">
        <v>27</v>
      </c>
      <c r="B818" s="9">
        <v>0</v>
      </c>
      <c r="C818">
        <v>0.52467699999999995</v>
      </c>
      <c r="D818">
        <v>1.457E-3</v>
      </c>
      <c r="E818" s="5">
        <v>0</v>
      </c>
      <c r="F818">
        <v>-4.4671589999999997</v>
      </c>
      <c r="G818">
        <v>1.1747099999999999</v>
      </c>
      <c r="H818" s="5">
        <v>1</v>
      </c>
      <c r="I818">
        <v>946.14992900000004</v>
      </c>
      <c r="J818">
        <v>0.51083500000000004</v>
      </c>
      <c r="K818" s="5">
        <v>1</v>
      </c>
      <c r="L818" s="5">
        <v>0</v>
      </c>
      <c r="M818" s="5">
        <v>0</v>
      </c>
      <c r="O818">
        <f>C818</f>
        <v>0.52467699999999995</v>
      </c>
      <c r="R818">
        <f t="shared" si="34"/>
        <v>4.4671589999999997</v>
      </c>
      <c r="S818">
        <f t="shared" si="35"/>
        <v>1.1747099999999999</v>
      </c>
      <c r="U818">
        <f>W819-I818</f>
        <v>38.437020999999959</v>
      </c>
      <c r="W818" s="5" t="s">
        <v>53</v>
      </c>
    </row>
    <row r="819" spans="1:23" ht="14.4" thickBot="1" x14ac:dyDescent="0.3">
      <c r="A819" s="34" t="s">
        <v>27</v>
      </c>
      <c r="B819" s="10">
        <v>0</v>
      </c>
      <c r="C819" s="3">
        <v>81.096354000000005</v>
      </c>
      <c r="D819" s="3">
        <v>0.225268</v>
      </c>
      <c r="E819" s="5">
        <v>1</v>
      </c>
      <c r="F819" s="3">
        <v>0.66438299999999995</v>
      </c>
      <c r="G819" s="3">
        <v>-0.17471</v>
      </c>
      <c r="H819" s="5">
        <v>0</v>
      </c>
      <c r="I819" s="3">
        <v>906.01419299999998</v>
      </c>
      <c r="J819" s="3">
        <v>0.48916500000000002</v>
      </c>
      <c r="K819" s="5">
        <v>0</v>
      </c>
      <c r="L819" s="5">
        <v>0</v>
      </c>
      <c r="M819" s="3">
        <v>1</v>
      </c>
      <c r="O819" s="3">
        <f t="shared" ref="O819:O824" si="37">180-C819</f>
        <v>98.903645999999995</v>
      </c>
      <c r="P819" s="3"/>
      <c r="R819" s="3">
        <f t="shared" si="34"/>
        <v>0.66438299999999995</v>
      </c>
      <c r="S819" s="3">
        <f t="shared" si="35"/>
        <v>0.17471</v>
      </c>
      <c r="U819" s="3">
        <f>W819-I819</f>
        <v>78.572757000000024</v>
      </c>
      <c r="W819" s="2">
        <v>984.58695</v>
      </c>
    </row>
    <row r="820" spans="1:23" x14ac:dyDescent="0.25">
      <c r="A820" s="32" t="s">
        <v>27</v>
      </c>
      <c r="B820" s="9">
        <v>1</v>
      </c>
      <c r="C820">
        <v>101.470342</v>
      </c>
      <c r="D820">
        <v>0.281862</v>
      </c>
      <c r="E820" s="5">
        <v>1</v>
      </c>
      <c r="F820">
        <v>3.8895719999999998</v>
      </c>
      <c r="G820">
        <v>-1.042279</v>
      </c>
      <c r="H820" s="5">
        <v>2</v>
      </c>
      <c r="I820">
        <v>857.44229900000005</v>
      </c>
      <c r="J820">
        <v>0.32123400000000002</v>
      </c>
      <c r="K820" s="5">
        <v>1</v>
      </c>
      <c r="L820" s="5">
        <v>0</v>
      </c>
      <c r="M820" s="5">
        <v>1</v>
      </c>
      <c r="O820">
        <f t="shared" si="37"/>
        <v>78.529657999999998</v>
      </c>
      <c r="R820">
        <f t="shared" si="34"/>
        <v>3.8895719999999998</v>
      </c>
      <c r="S820">
        <f t="shared" si="35"/>
        <v>1.042279</v>
      </c>
      <c r="U820">
        <f>I819-I820</f>
        <v>48.571893999999929</v>
      </c>
      <c r="W820" s="56" t="s">
        <v>54</v>
      </c>
    </row>
    <row r="821" spans="1:23" ht="14.4" thickBot="1" x14ac:dyDescent="0.3">
      <c r="A821" s="32" t="s">
        <v>27</v>
      </c>
      <c r="B821" s="9">
        <v>1</v>
      </c>
      <c r="C821">
        <v>177.57391000000001</v>
      </c>
      <c r="D821">
        <v>0.49326100000000001</v>
      </c>
      <c r="E821" s="5">
        <v>0</v>
      </c>
      <c r="F821">
        <v>-1.7617069999999999</v>
      </c>
      <c r="G821">
        <v>0.47208</v>
      </c>
      <c r="H821" s="5">
        <v>0</v>
      </c>
      <c r="I821">
        <v>845.83023800000001</v>
      </c>
      <c r="J821">
        <v>0.316884</v>
      </c>
      <c r="K821" s="5">
        <v>0</v>
      </c>
      <c r="L821" s="5">
        <v>0</v>
      </c>
      <c r="M821" s="5">
        <v>0</v>
      </c>
      <c r="O821">
        <f t="shared" si="37"/>
        <v>2.4260899999999879</v>
      </c>
      <c r="R821">
        <f t="shared" si="34"/>
        <v>1.7617069999999999</v>
      </c>
      <c r="S821">
        <f t="shared" si="35"/>
        <v>0.47208</v>
      </c>
      <c r="U821">
        <f>I819-I821</f>
        <v>60.183954999999969</v>
      </c>
      <c r="W821" s="2">
        <v>1417.1423070000001</v>
      </c>
    </row>
    <row r="822" spans="1:23" x14ac:dyDescent="0.25">
      <c r="A822" s="34" t="s">
        <v>27</v>
      </c>
      <c r="B822" s="10">
        <v>1</v>
      </c>
      <c r="C822" s="3">
        <v>78.530996999999999</v>
      </c>
      <c r="D822" s="3">
        <v>0.218142</v>
      </c>
      <c r="E822" s="5">
        <v>2</v>
      </c>
      <c r="F822" s="3">
        <v>-5.8596589999999997</v>
      </c>
      <c r="G822" s="3">
        <v>1.5701989999999999</v>
      </c>
      <c r="H822" s="5">
        <v>1</v>
      </c>
      <c r="I822" s="3">
        <v>965.93768599999999</v>
      </c>
      <c r="J822" s="3">
        <v>0.36188100000000001</v>
      </c>
      <c r="K822" s="5">
        <v>2</v>
      </c>
      <c r="L822" s="5">
        <v>0</v>
      </c>
      <c r="M822" s="6">
        <v>0</v>
      </c>
      <c r="O822" s="3">
        <f t="shared" si="37"/>
        <v>101.469003</v>
      </c>
      <c r="P822" s="3"/>
      <c r="R822" s="3">
        <f t="shared" si="34"/>
        <v>5.8596589999999997</v>
      </c>
      <c r="S822" s="3">
        <f t="shared" si="35"/>
        <v>1.5701989999999999</v>
      </c>
      <c r="U822" s="3">
        <f>I819-I822</f>
        <v>-59.923493000000008</v>
      </c>
      <c r="W822" t="s">
        <v>56</v>
      </c>
    </row>
    <row r="823" spans="1:23" ht="14.4" thickBot="1" x14ac:dyDescent="0.3">
      <c r="A823" s="32" t="s">
        <v>27</v>
      </c>
      <c r="B823" s="9">
        <v>2</v>
      </c>
      <c r="C823">
        <v>95.385687000000004</v>
      </c>
      <c r="D823">
        <v>0.26495999999999997</v>
      </c>
      <c r="E823" s="5">
        <v>1</v>
      </c>
      <c r="F823">
        <v>-1.7132400000000001</v>
      </c>
      <c r="G823">
        <v>-0.38154700000000003</v>
      </c>
      <c r="H823" s="5">
        <v>0</v>
      </c>
      <c r="I823">
        <v>837.13282900000002</v>
      </c>
      <c r="J823">
        <v>0.32916200000000001</v>
      </c>
      <c r="K823" s="5">
        <v>1</v>
      </c>
      <c r="L823" s="5">
        <v>0</v>
      </c>
      <c r="M823" s="5">
        <v>0</v>
      </c>
      <c r="O823" s="5">
        <f t="shared" si="37"/>
        <v>84.614312999999996</v>
      </c>
      <c r="R823">
        <f t="shared" si="34"/>
        <v>1.7132400000000001</v>
      </c>
      <c r="S823">
        <f t="shared" si="35"/>
        <v>0.38154700000000003</v>
      </c>
      <c r="U823">
        <f>I820-I823</f>
        <v>20.309470000000033</v>
      </c>
      <c r="W823" s="2"/>
    </row>
    <row r="824" spans="1:23" x14ac:dyDescent="0.25">
      <c r="A824" s="32" t="s">
        <v>27</v>
      </c>
      <c r="B824" s="9">
        <v>2</v>
      </c>
      <c r="C824">
        <v>178.83574300000001</v>
      </c>
      <c r="D824">
        <v>0.49676599999999999</v>
      </c>
      <c r="E824" s="5">
        <v>0</v>
      </c>
      <c r="F824">
        <v>5.0538290000000003</v>
      </c>
      <c r="G824">
        <v>1.125513</v>
      </c>
      <c r="H824" s="5">
        <v>2</v>
      </c>
      <c r="I824">
        <v>801.05823299999997</v>
      </c>
      <c r="J824">
        <v>0.31497799999999998</v>
      </c>
      <c r="K824" s="5">
        <v>0</v>
      </c>
      <c r="L824" s="5">
        <v>0</v>
      </c>
      <c r="M824" s="5">
        <v>1</v>
      </c>
      <c r="O824">
        <f t="shared" si="37"/>
        <v>1.1642569999999921</v>
      </c>
      <c r="R824">
        <f t="shared" si="34"/>
        <v>5.0538290000000003</v>
      </c>
      <c r="S824">
        <f t="shared" si="35"/>
        <v>1.125513</v>
      </c>
      <c r="U824">
        <f>I820-I824</f>
        <v>56.384066000000075</v>
      </c>
      <c r="W824" t="s">
        <v>57</v>
      </c>
    </row>
    <row r="825" spans="1:23" ht="14.4" thickBot="1" x14ac:dyDescent="0.3">
      <c r="A825" s="34" t="s">
        <v>27</v>
      </c>
      <c r="B825" s="10">
        <v>2</v>
      </c>
      <c r="C825" s="3">
        <v>95.425432999999998</v>
      </c>
      <c r="D825" s="3">
        <v>0.265071</v>
      </c>
      <c r="E825" s="5">
        <v>2</v>
      </c>
      <c r="F825" s="3">
        <v>1.149656</v>
      </c>
      <c r="G825" s="3">
        <v>0.25603399999999998</v>
      </c>
      <c r="H825" s="5">
        <v>1</v>
      </c>
      <c r="I825" s="3">
        <v>905.02998600000001</v>
      </c>
      <c r="J825" s="3">
        <v>0.35586000000000001</v>
      </c>
      <c r="K825" s="5">
        <v>2</v>
      </c>
      <c r="L825" s="5">
        <v>0</v>
      </c>
      <c r="M825" s="3">
        <v>0</v>
      </c>
      <c r="O825" s="3">
        <f>C825</f>
        <v>95.425432999999998</v>
      </c>
      <c r="P825" s="3"/>
      <c r="R825" s="3">
        <f t="shared" si="34"/>
        <v>1.149656</v>
      </c>
      <c r="S825" s="3">
        <f t="shared" si="35"/>
        <v>0.25603399999999998</v>
      </c>
      <c r="U825" s="3">
        <f>I820-I825</f>
        <v>-47.58768699999996</v>
      </c>
      <c r="W825" s="2">
        <f>SUM(F819,F820,F824,F826,F828,F831,F833,F835,F838,F839,F843,F844,F846,F848,F851,F852,F856,F858,F860,F863)</f>
        <v>38.038046999999999</v>
      </c>
    </row>
    <row r="826" spans="1:23" x14ac:dyDescent="0.25">
      <c r="A826" s="32" t="s">
        <v>27</v>
      </c>
      <c r="B826" s="9">
        <v>3</v>
      </c>
      <c r="C826">
        <v>83.371604000000005</v>
      </c>
      <c r="D826">
        <v>0.23158799999999999</v>
      </c>
      <c r="E826" s="5">
        <v>0</v>
      </c>
      <c r="F826">
        <v>-1.625888</v>
      </c>
      <c r="G826">
        <v>1.5308079999999999</v>
      </c>
      <c r="H826" s="5">
        <v>0</v>
      </c>
      <c r="I826">
        <v>752.76597300000003</v>
      </c>
      <c r="J826">
        <v>0.47401799999999999</v>
      </c>
      <c r="K826" s="5">
        <v>0</v>
      </c>
      <c r="L826" s="5">
        <v>0</v>
      </c>
      <c r="M826" s="5">
        <v>1</v>
      </c>
      <c r="O826" s="5">
        <f>C826</f>
        <v>83.371604000000005</v>
      </c>
      <c r="R826">
        <f t="shared" si="34"/>
        <v>1.625888</v>
      </c>
      <c r="S826">
        <f t="shared" si="35"/>
        <v>1.5308079999999999</v>
      </c>
      <c r="U826">
        <f>I824-I826</f>
        <v>48.292259999999942</v>
      </c>
      <c r="W826" t="s">
        <v>64</v>
      </c>
    </row>
    <row r="827" spans="1:23" ht="14.4" thickBot="1" x14ac:dyDescent="0.3">
      <c r="A827" s="34" t="s">
        <v>27</v>
      </c>
      <c r="B827" s="10">
        <v>3</v>
      </c>
      <c r="C827" s="3">
        <v>83.275009999999995</v>
      </c>
      <c r="D827" s="3">
        <v>0.231319</v>
      </c>
      <c r="E827" s="5">
        <v>1</v>
      </c>
      <c r="F827" s="3">
        <v>0.56377699999999997</v>
      </c>
      <c r="G827" s="3">
        <v>-0.53080799999999995</v>
      </c>
      <c r="H827" s="5">
        <v>1</v>
      </c>
      <c r="I827" s="3">
        <v>835.28867300000002</v>
      </c>
      <c r="J827" s="3">
        <v>0.52598199999999995</v>
      </c>
      <c r="K827" s="5">
        <v>1</v>
      </c>
      <c r="L827" s="5">
        <v>0</v>
      </c>
      <c r="M827" s="3">
        <v>0</v>
      </c>
      <c r="O827" s="3">
        <f>180-C827</f>
        <v>96.724990000000005</v>
      </c>
      <c r="P827" s="3"/>
      <c r="R827" s="3">
        <f t="shared" si="34"/>
        <v>0.56377699999999997</v>
      </c>
      <c r="S827" s="3">
        <f t="shared" si="35"/>
        <v>0.53080799999999995</v>
      </c>
      <c r="U827" s="3">
        <f>I824-I827</f>
        <v>-34.230440000000044</v>
      </c>
      <c r="W827" s="2">
        <f>SUM(R819,R820,R824,R826,R828,R831,R833,R835,R838,R839,R843,R844,R846,R848,R851,R852,R856,R858,R860,R863)</f>
        <v>61.592718999999988</v>
      </c>
    </row>
    <row r="828" spans="1:23" x14ac:dyDescent="0.25">
      <c r="A828" s="32" t="s">
        <v>27</v>
      </c>
      <c r="B828" s="9">
        <v>4</v>
      </c>
      <c r="C828">
        <v>0.68834200000000001</v>
      </c>
      <c r="D828">
        <v>1.9120000000000001E-3</v>
      </c>
      <c r="E828" s="5">
        <v>0</v>
      </c>
      <c r="F828">
        <v>-0.93754700000000002</v>
      </c>
      <c r="G828">
        <v>-0.18643499999999999</v>
      </c>
      <c r="H828" s="5">
        <v>0</v>
      </c>
      <c r="I828">
        <v>676.47810200000004</v>
      </c>
      <c r="J828">
        <v>0.48493999999999998</v>
      </c>
      <c r="K828" s="5">
        <v>0</v>
      </c>
      <c r="L828" s="5">
        <v>0</v>
      </c>
      <c r="M828" s="5">
        <v>1</v>
      </c>
      <c r="O828">
        <f>C828</f>
        <v>0.68834200000000001</v>
      </c>
      <c r="R828">
        <f t="shared" si="34"/>
        <v>0.93754700000000002</v>
      </c>
      <c r="S828">
        <f t="shared" si="35"/>
        <v>0.18643499999999999</v>
      </c>
      <c r="U828">
        <f>I826-I828</f>
        <v>76.287870999999996</v>
      </c>
      <c r="W828" t="s">
        <v>60</v>
      </c>
    </row>
    <row r="829" spans="1:23" ht="14.4" thickBot="1" x14ac:dyDescent="0.3">
      <c r="A829" s="34" t="s">
        <v>27</v>
      </c>
      <c r="B829" s="10">
        <v>4</v>
      </c>
      <c r="C829" s="3">
        <v>82.699274000000003</v>
      </c>
      <c r="D829" s="3">
        <v>0.22972000000000001</v>
      </c>
      <c r="E829" s="5">
        <v>1</v>
      </c>
      <c r="F829" s="3">
        <v>5.9663500000000003</v>
      </c>
      <c r="G829" s="3">
        <v>1.1864349999999999</v>
      </c>
      <c r="H829" s="5">
        <v>1</v>
      </c>
      <c r="I829" s="3">
        <v>718.49385299999994</v>
      </c>
      <c r="J829" s="3">
        <v>0.51505999999999996</v>
      </c>
      <c r="K829" s="5">
        <v>1</v>
      </c>
      <c r="L829" s="5">
        <v>0</v>
      </c>
      <c r="M829" s="3">
        <v>0</v>
      </c>
      <c r="O829" s="3">
        <f>180-C829</f>
        <v>97.300725999999997</v>
      </c>
      <c r="P829" s="3"/>
      <c r="R829" s="3">
        <f t="shared" si="34"/>
        <v>5.9663500000000003</v>
      </c>
      <c r="S829" s="3">
        <f t="shared" si="35"/>
        <v>1.1864349999999999</v>
      </c>
      <c r="U829" s="3">
        <f>I826-I829</f>
        <v>34.272120000000086</v>
      </c>
      <c r="W829" s="64">
        <f>AVERAGE(O819,O820,O824,O826,O828,O831,O833,O835,O838,O839,O843,O844,O846,O848,O851,O852,O856,O858,O860,O863)</f>
        <v>28.682910200000002</v>
      </c>
    </row>
    <row r="830" spans="1:23" x14ac:dyDescent="0.25">
      <c r="A830" s="32" t="s">
        <v>27</v>
      </c>
      <c r="B830" s="9">
        <v>5</v>
      </c>
      <c r="C830">
        <v>92.849343000000005</v>
      </c>
      <c r="D830">
        <v>0.25791500000000001</v>
      </c>
      <c r="E830" s="5">
        <v>1</v>
      </c>
      <c r="F830">
        <v>-7.1168319999999996</v>
      </c>
      <c r="G830">
        <v>1.030292</v>
      </c>
      <c r="H830" s="5">
        <v>1</v>
      </c>
      <c r="I830">
        <v>713.58841800000005</v>
      </c>
      <c r="J830">
        <v>0.51950700000000005</v>
      </c>
      <c r="K830" s="5">
        <v>1</v>
      </c>
      <c r="L830" s="5">
        <v>1</v>
      </c>
      <c r="M830" s="5">
        <v>0</v>
      </c>
      <c r="O830">
        <f>C830</f>
        <v>92.849343000000005</v>
      </c>
      <c r="R830">
        <f t="shared" si="34"/>
        <v>7.1168319999999996</v>
      </c>
      <c r="S830">
        <f t="shared" si="35"/>
        <v>1.030292</v>
      </c>
      <c r="U830">
        <f>I828-I830</f>
        <v>-37.110316000000012</v>
      </c>
      <c r="W830" t="s">
        <v>59</v>
      </c>
    </row>
    <row r="831" spans="1:23" ht="14.4" thickBot="1" x14ac:dyDescent="0.3">
      <c r="A831" s="34" t="s">
        <v>27</v>
      </c>
      <c r="B831" s="10">
        <v>5</v>
      </c>
      <c r="C831" s="3">
        <v>1.1467890000000001</v>
      </c>
      <c r="D831" s="3">
        <v>3.186E-3</v>
      </c>
      <c r="E831" s="5">
        <v>0</v>
      </c>
      <c r="F831" s="3">
        <v>0.20924300000000001</v>
      </c>
      <c r="G831" s="3">
        <v>-3.0291999999999999E-2</v>
      </c>
      <c r="H831" s="5">
        <v>0</v>
      </c>
      <c r="I831" s="3">
        <v>660.00020500000005</v>
      </c>
      <c r="J831" s="3">
        <v>0.480493</v>
      </c>
      <c r="K831" s="5">
        <v>0</v>
      </c>
      <c r="L831" s="5">
        <v>0</v>
      </c>
      <c r="M831" s="3">
        <v>1</v>
      </c>
      <c r="O831" s="3">
        <f>C831</f>
        <v>1.1467890000000001</v>
      </c>
      <c r="P831" s="3"/>
      <c r="R831" s="3">
        <f t="shared" si="34"/>
        <v>0.20924300000000001</v>
      </c>
      <c r="S831" s="3">
        <f t="shared" si="35"/>
        <v>3.0291999999999999E-2</v>
      </c>
      <c r="U831" s="3">
        <f>I828-I831</f>
        <v>16.477896999999984</v>
      </c>
      <c r="W831" s="2">
        <f>AVERAGE(F819,F820,F824,F826,F828,F831,F833,F835,F838,F839,F843,F844,F846,F848,F851,F852,F856,F858,F860,F863)</f>
        <v>1.9019023499999999</v>
      </c>
    </row>
    <row r="832" spans="1:23" x14ac:dyDescent="0.25">
      <c r="A832" s="32" t="s">
        <v>27</v>
      </c>
      <c r="B832" s="9">
        <v>6</v>
      </c>
      <c r="C832">
        <v>88.500522000000004</v>
      </c>
      <c r="D832">
        <v>0.245835</v>
      </c>
      <c r="E832" s="5">
        <v>1</v>
      </c>
      <c r="F832">
        <v>-4.4671589999999997</v>
      </c>
      <c r="G832">
        <v>0.76454699999999998</v>
      </c>
      <c r="H832" s="5">
        <v>1</v>
      </c>
      <c r="I832">
        <v>660.00020500000005</v>
      </c>
      <c r="J832">
        <v>0.50303900000000001</v>
      </c>
      <c r="K832" s="5">
        <v>1</v>
      </c>
      <c r="L832" s="5">
        <v>1</v>
      </c>
      <c r="M832" s="5">
        <v>0</v>
      </c>
      <c r="O832">
        <f>C832</f>
        <v>88.500522000000004</v>
      </c>
      <c r="R832">
        <f t="shared" si="34"/>
        <v>4.4671589999999997</v>
      </c>
      <c r="S832">
        <f t="shared" si="35"/>
        <v>0.76454699999999998</v>
      </c>
      <c r="U832">
        <f>I831-I832</f>
        <v>0</v>
      </c>
      <c r="W832" t="s">
        <v>65</v>
      </c>
    </row>
    <row r="833" spans="1:23" ht="14.4" thickBot="1" x14ac:dyDescent="0.3">
      <c r="A833" s="34" t="s">
        <v>27</v>
      </c>
      <c r="B833" s="10">
        <v>6</v>
      </c>
      <c r="C833" s="3">
        <v>16.056563000000001</v>
      </c>
      <c r="D833" s="3">
        <v>4.4602000000000003E-2</v>
      </c>
      <c r="E833" s="5">
        <v>0</v>
      </c>
      <c r="F833" s="3">
        <v>-1.3757280000000001</v>
      </c>
      <c r="G833" s="3">
        <v>0.235453</v>
      </c>
      <c r="H833" s="5">
        <v>0</v>
      </c>
      <c r="I833" s="3">
        <v>652.02562599999999</v>
      </c>
      <c r="J833" s="3">
        <v>0.49696099999999999</v>
      </c>
      <c r="K833" s="5">
        <v>0</v>
      </c>
      <c r="L833" s="5">
        <v>0</v>
      </c>
      <c r="M833" s="3">
        <v>1</v>
      </c>
      <c r="O833" s="3">
        <f>C833</f>
        <v>16.056563000000001</v>
      </c>
      <c r="P833" s="3"/>
      <c r="R833" s="3">
        <f t="shared" si="34"/>
        <v>1.3757280000000001</v>
      </c>
      <c r="S833" s="3">
        <f t="shared" si="35"/>
        <v>0.235453</v>
      </c>
      <c r="U833" s="3">
        <f>I831-I833</f>
        <v>7.9745790000000625</v>
      </c>
      <c r="W833" s="2">
        <f>AVERAGE(R819,R820,R824,R826,R828,R831,R833,R835,R838,R839,R843,R844,R846,R848,R851,R852,R856,R858,R860,R863)</f>
        <v>3.0796359499999992</v>
      </c>
    </row>
    <row r="834" spans="1:23" x14ac:dyDescent="0.25">
      <c r="A834" s="32" t="s">
        <v>27</v>
      </c>
      <c r="B834" s="9">
        <v>7</v>
      </c>
      <c r="C834">
        <v>85.735810999999998</v>
      </c>
      <c r="D834">
        <v>0.23815500000000001</v>
      </c>
      <c r="E834" s="5">
        <v>1</v>
      </c>
      <c r="F834">
        <v>-7.2590589999999997</v>
      </c>
      <c r="G834">
        <v>0.95208000000000004</v>
      </c>
      <c r="H834" s="5">
        <v>1</v>
      </c>
      <c r="I834">
        <v>690.63081199999999</v>
      </c>
      <c r="J834">
        <v>0.53235900000000003</v>
      </c>
      <c r="K834" s="5">
        <v>1</v>
      </c>
      <c r="L834" s="5">
        <v>1</v>
      </c>
      <c r="M834" s="5">
        <v>0</v>
      </c>
      <c r="O834" s="5">
        <f>C834</f>
        <v>85.735810999999998</v>
      </c>
      <c r="R834">
        <f t="shared" ref="R834:R897" si="38">ABS(F834)</f>
        <v>7.2590589999999997</v>
      </c>
      <c r="S834">
        <f t="shared" ref="S834:S897" si="39">ABS(G834)</f>
        <v>0.95208000000000004</v>
      </c>
      <c r="U834">
        <f>I833-I834</f>
        <v>-38.605186000000003</v>
      </c>
      <c r="W834" t="s">
        <v>61</v>
      </c>
    </row>
    <row r="835" spans="1:23" ht="14.4" thickBot="1" x14ac:dyDescent="0.3">
      <c r="A835" s="34" t="s">
        <v>27</v>
      </c>
      <c r="B835" s="10">
        <v>7</v>
      </c>
      <c r="C835" s="3">
        <v>178.98963599999999</v>
      </c>
      <c r="D835" s="3">
        <v>0.497193</v>
      </c>
      <c r="E835" s="5">
        <v>0</v>
      </c>
      <c r="F835" s="3">
        <v>-0.36536299999999999</v>
      </c>
      <c r="G835" s="3">
        <v>4.7919999999999997E-2</v>
      </c>
      <c r="H835" s="5">
        <v>0</v>
      </c>
      <c r="I835" s="3">
        <v>606.67149199999994</v>
      </c>
      <c r="J835" s="3">
        <v>0.46764099999999997</v>
      </c>
      <c r="K835" s="5">
        <v>0</v>
      </c>
      <c r="L835" s="5">
        <v>0</v>
      </c>
      <c r="M835" s="3">
        <v>1</v>
      </c>
      <c r="O835" s="3">
        <f>180-C835</f>
        <v>1.0103640000000098</v>
      </c>
      <c r="P835" s="3"/>
      <c r="R835" s="3">
        <f t="shared" si="38"/>
        <v>0.36536299999999999</v>
      </c>
      <c r="S835" s="3">
        <f t="shared" si="39"/>
        <v>4.7919999999999997E-2</v>
      </c>
      <c r="U835" s="3">
        <f>I833-I835</f>
        <v>45.354134000000045</v>
      </c>
      <c r="W835" s="2"/>
    </row>
    <row r="836" spans="1:23" x14ac:dyDescent="0.25">
      <c r="A836" s="32" t="s">
        <v>27</v>
      </c>
      <c r="B836" s="9">
        <v>8</v>
      </c>
      <c r="C836">
        <v>4.9341249999999999</v>
      </c>
      <c r="D836">
        <v>1.3705999999999999E-2</v>
      </c>
      <c r="E836" s="5">
        <v>0</v>
      </c>
      <c r="F836">
        <v>0.96633899999999995</v>
      </c>
      <c r="G836">
        <v>0.34770000000000001</v>
      </c>
      <c r="H836" s="5">
        <v>0</v>
      </c>
      <c r="I836">
        <v>588.80028300000004</v>
      </c>
      <c r="J836">
        <v>0.32508599999999999</v>
      </c>
      <c r="K836" s="5">
        <v>1</v>
      </c>
      <c r="L836" s="5">
        <v>0</v>
      </c>
      <c r="M836" s="5">
        <v>0</v>
      </c>
      <c r="O836" s="5">
        <f>C836</f>
        <v>4.9341249999999999</v>
      </c>
      <c r="R836">
        <f t="shared" si="38"/>
        <v>0.96633899999999995</v>
      </c>
      <c r="S836">
        <f t="shared" si="39"/>
        <v>0.34770000000000001</v>
      </c>
      <c r="U836">
        <f>I835-I836</f>
        <v>17.871208999999908</v>
      </c>
      <c r="W836" t="s">
        <v>58</v>
      </c>
    </row>
    <row r="837" spans="1:23" ht="14.4" thickBot="1" x14ac:dyDescent="0.3">
      <c r="A837" s="32" t="s">
        <v>27</v>
      </c>
      <c r="B837" s="9">
        <v>8</v>
      </c>
      <c r="C837">
        <v>114.344725</v>
      </c>
      <c r="D837">
        <v>0.31762400000000002</v>
      </c>
      <c r="E837" s="5">
        <v>1</v>
      </c>
      <c r="F837">
        <v>-3.8240249999999998</v>
      </c>
      <c r="G837">
        <v>-1.3759300000000001</v>
      </c>
      <c r="H837" s="5">
        <v>1</v>
      </c>
      <c r="I837">
        <v>671.69616599999995</v>
      </c>
      <c r="J837">
        <v>0.37085400000000002</v>
      </c>
      <c r="K837" s="5">
        <v>2</v>
      </c>
      <c r="L837" s="5">
        <v>0</v>
      </c>
      <c r="M837" s="5">
        <v>0</v>
      </c>
      <c r="O837" s="5">
        <f>180-C837</f>
        <v>65.655275000000003</v>
      </c>
      <c r="R837">
        <f t="shared" si="38"/>
        <v>3.8240249999999998</v>
      </c>
      <c r="S837">
        <f t="shared" si="39"/>
        <v>1.3759300000000001</v>
      </c>
      <c r="U837">
        <f>I835-I837</f>
        <v>-65.024674000000005</v>
      </c>
      <c r="W837" s="2"/>
    </row>
    <row r="838" spans="1:23" x14ac:dyDescent="0.25">
      <c r="A838" s="34" t="s">
        <v>27</v>
      </c>
      <c r="B838" s="10">
        <v>8</v>
      </c>
      <c r="C838" s="3">
        <v>114.289658</v>
      </c>
      <c r="D838" s="3">
        <v>0.317471</v>
      </c>
      <c r="E838" s="5">
        <v>2</v>
      </c>
      <c r="F838" s="3">
        <v>5.6369150000000001</v>
      </c>
      <c r="G838" s="3">
        <v>2.0282300000000002</v>
      </c>
      <c r="H838" s="5">
        <v>2</v>
      </c>
      <c r="I838" s="3">
        <v>550.71845299999995</v>
      </c>
      <c r="J838" s="3">
        <v>0.30406</v>
      </c>
      <c r="K838" s="5">
        <v>0</v>
      </c>
      <c r="L838" s="5">
        <v>0</v>
      </c>
      <c r="M838" s="3">
        <v>1</v>
      </c>
      <c r="O838" s="3">
        <f>C838</f>
        <v>114.289658</v>
      </c>
      <c r="P838" s="3"/>
      <c r="R838" s="3">
        <f t="shared" si="38"/>
        <v>5.6369150000000001</v>
      </c>
      <c r="S838" s="3">
        <f t="shared" si="39"/>
        <v>2.0282300000000002</v>
      </c>
      <c r="U838" s="3">
        <f>I835-I838</f>
        <v>55.95303899999999</v>
      </c>
      <c r="W838" t="s">
        <v>68</v>
      </c>
    </row>
    <row r="839" spans="1:23" ht="14.4" thickBot="1" x14ac:dyDescent="0.3">
      <c r="A839" s="32" t="s">
        <v>27</v>
      </c>
      <c r="B839" s="9">
        <v>9</v>
      </c>
      <c r="C839">
        <v>179.83957599999999</v>
      </c>
      <c r="D839">
        <v>0.499554</v>
      </c>
      <c r="E839" s="5">
        <v>0</v>
      </c>
      <c r="F839">
        <v>5.7973379999999999</v>
      </c>
      <c r="G839">
        <v>0.66417199999999998</v>
      </c>
      <c r="H839" s="5">
        <v>2</v>
      </c>
      <c r="I839">
        <v>498.57606900000002</v>
      </c>
      <c r="J839">
        <v>0.298315</v>
      </c>
      <c r="K839" s="5">
        <v>0</v>
      </c>
      <c r="L839" s="5">
        <v>0</v>
      </c>
      <c r="M839" s="5">
        <v>1</v>
      </c>
      <c r="O839">
        <f>180-C839</f>
        <v>0.16042400000000612</v>
      </c>
      <c r="R839">
        <f t="shared" si="38"/>
        <v>5.7973379999999999</v>
      </c>
      <c r="S839">
        <f t="shared" si="39"/>
        <v>0.66417199999999998</v>
      </c>
      <c r="U839">
        <f>I838-I839</f>
        <v>52.142383999999936</v>
      </c>
      <c r="W839" s="2">
        <v>20</v>
      </c>
    </row>
    <row r="840" spans="1:23" x14ac:dyDescent="0.25">
      <c r="A840" s="32" t="s">
        <v>27</v>
      </c>
      <c r="B840" s="9">
        <v>9</v>
      </c>
      <c r="C840">
        <v>71.365228999999999</v>
      </c>
      <c r="D840">
        <v>0.198237</v>
      </c>
      <c r="E840" s="5">
        <v>1</v>
      </c>
      <c r="F840">
        <v>0.130994</v>
      </c>
      <c r="G840">
        <v>1.5007E-2</v>
      </c>
      <c r="H840" s="5">
        <v>0</v>
      </c>
      <c r="I840">
        <v>622.01019399999996</v>
      </c>
      <c r="J840">
        <v>0.37217</v>
      </c>
      <c r="K840" s="5">
        <v>2</v>
      </c>
      <c r="L840" s="5">
        <v>0</v>
      </c>
      <c r="M840" s="5">
        <v>0</v>
      </c>
      <c r="O840">
        <f>C840</f>
        <v>71.365228999999999</v>
      </c>
      <c r="R840">
        <f t="shared" si="38"/>
        <v>0.130994</v>
      </c>
      <c r="S840">
        <f t="shared" si="39"/>
        <v>1.5007E-2</v>
      </c>
      <c r="U840">
        <f>I838-I840</f>
        <v>-71.291741000000002</v>
      </c>
      <c r="W840" t="s">
        <v>69</v>
      </c>
    </row>
    <row r="841" spans="1:23" ht="14.4" thickBot="1" x14ac:dyDescent="0.3">
      <c r="A841" s="34" t="s">
        <v>27</v>
      </c>
      <c r="B841" s="10">
        <v>9</v>
      </c>
      <c r="C841" s="3">
        <v>83.069496000000001</v>
      </c>
      <c r="D841" s="3">
        <v>0.23074900000000001</v>
      </c>
      <c r="E841" s="5">
        <v>2</v>
      </c>
      <c r="F841" s="3">
        <v>2.8003330000000002</v>
      </c>
      <c r="G841" s="3">
        <v>0.32081999999999999</v>
      </c>
      <c r="H841" s="5">
        <v>1</v>
      </c>
      <c r="I841" s="3">
        <v>550.71845299999995</v>
      </c>
      <c r="J841" s="3">
        <v>0.32951399999999997</v>
      </c>
      <c r="K841" s="5">
        <v>1</v>
      </c>
      <c r="L841" s="5">
        <v>0</v>
      </c>
      <c r="M841" s="3">
        <v>0</v>
      </c>
      <c r="O841" s="3">
        <f>C841</f>
        <v>83.069496000000001</v>
      </c>
      <c r="P841" s="3"/>
      <c r="R841" s="3">
        <f t="shared" si="38"/>
        <v>2.8003330000000002</v>
      </c>
      <c r="S841" s="3">
        <f t="shared" si="39"/>
        <v>0.32081999999999999</v>
      </c>
      <c r="U841" s="3">
        <f>I838-I841</f>
        <v>0</v>
      </c>
      <c r="W841" s="2">
        <v>4</v>
      </c>
    </row>
    <row r="842" spans="1:23" x14ac:dyDescent="0.25">
      <c r="A842" s="32" t="s">
        <v>27</v>
      </c>
      <c r="B842" s="9">
        <v>10</v>
      </c>
      <c r="C842">
        <v>74.787229999999994</v>
      </c>
      <c r="D842">
        <v>0.20774200000000001</v>
      </c>
      <c r="E842" s="5">
        <v>1</v>
      </c>
      <c r="F842">
        <v>0.238537</v>
      </c>
      <c r="G842">
        <v>5.9115000000000001E-2</v>
      </c>
      <c r="H842" s="5">
        <v>0</v>
      </c>
      <c r="I842">
        <v>580.31446700000004</v>
      </c>
      <c r="J842">
        <v>0.54086699999999999</v>
      </c>
      <c r="K842" s="5">
        <v>1</v>
      </c>
      <c r="L842" s="5">
        <v>0</v>
      </c>
      <c r="M842" s="5">
        <v>0</v>
      </c>
      <c r="O842">
        <f>C842</f>
        <v>74.787229999999994</v>
      </c>
      <c r="R842">
        <f t="shared" si="38"/>
        <v>0.238537</v>
      </c>
      <c r="S842">
        <f t="shared" si="39"/>
        <v>5.9115000000000001E-2</v>
      </c>
      <c r="U842">
        <f>I839-I842</f>
        <v>-81.738398000000018</v>
      </c>
      <c r="W842" t="s">
        <v>73</v>
      </c>
    </row>
    <row r="843" spans="1:23" ht="14.4" thickBot="1" x14ac:dyDescent="0.3">
      <c r="A843" s="34" t="s">
        <v>27</v>
      </c>
      <c r="B843" s="10">
        <v>10</v>
      </c>
      <c r="C843" s="3">
        <v>177.999257</v>
      </c>
      <c r="D843" s="3">
        <v>0.49444199999999999</v>
      </c>
      <c r="E843" s="5">
        <v>0</v>
      </c>
      <c r="F843" s="3">
        <v>3.7965960000000001</v>
      </c>
      <c r="G843" s="3">
        <v>0.94088499999999997</v>
      </c>
      <c r="H843" s="5">
        <v>1</v>
      </c>
      <c r="I843" s="3">
        <v>492.61931700000002</v>
      </c>
      <c r="J843" s="3">
        <v>0.45913300000000001</v>
      </c>
      <c r="K843" s="5">
        <v>0</v>
      </c>
      <c r="L843" s="5">
        <v>0</v>
      </c>
      <c r="M843" s="3">
        <v>1</v>
      </c>
      <c r="O843" s="3">
        <f>180-C843</f>
        <v>2.0007429999999999</v>
      </c>
      <c r="P843" s="3"/>
      <c r="R843" s="3">
        <f t="shared" si="38"/>
        <v>3.7965960000000001</v>
      </c>
      <c r="S843" s="3">
        <f t="shared" si="39"/>
        <v>0.94088499999999997</v>
      </c>
      <c r="U843" s="3">
        <f>I839-I843</f>
        <v>5.9567519999999945</v>
      </c>
      <c r="W843" s="2">
        <v>5</v>
      </c>
    </row>
    <row r="844" spans="1:23" x14ac:dyDescent="0.25">
      <c r="A844" s="32" t="s">
        <v>27</v>
      </c>
      <c r="B844" s="9">
        <v>11</v>
      </c>
      <c r="C844">
        <v>179.99999600000001</v>
      </c>
      <c r="D844">
        <v>0.5</v>
      </c>
      <c r="E844" s="5">
        <v>0</v>
      </c>
      <c r="F844">
        <v>3.7965949999999999</v>
      </c>
      <c r="G844">
        <v>1.2896639999999999</v>
      </c>
      <c r="H844" s="5">
        <v>1</v>
      </c>
      <c r="I844">
        <v>470.46082100000001</v>
      </c>
      <c r="J844">
        <v>0.51289099999999999</v>
      </c>
      <c r="K844" s="5">
        <v>1</v>
      </c>
      <c r="L844" s="5">
        <v>0</v>
      </c>
      <c r="M844" s="5">
        <v>1</v>
      </c>
      <c r="O844" s="66">
        <f>180-C844</f>
        <v>3.9999999899009708E-6</v>
      </c>
      <c r="R844">
        <f t="shared" si="38"/>
        <v>3.7965949999999999</v>
      </c>
      <c r="S844">
        <f t="shared" si="39"/>
        <v>1.2896639999999999</v>
      </c>
      <c r="U844">
        <f>I843-I844</f>
        <v>22.158496000000014</v>
      </c>
      <c r="W844" t="s">
        <v>74</v>
      </c>
    </row>
    <row r="845" spans="1:23" ht="14.4" thickBot="1" x14ac:dyDescent="0.3">
      <c r="A845" s="34" t="s">
        <v>27</v>
      </c>
      <c r="B845" s="10">
        <v>11</v>
      </c>
      <c r="C845" s="3">
        <v>88.048265000000001</v>
      </c>
      <c r="D845" s="3">
        <v>0.24457899999999999</v>
      </c>
      <c r="E845" s="5">
        <v>1</v>
      </c>
      <c r="F845" s="3">
        <v>-0.85273100000000002</v>
      </c>
      <c r="G845" s="3">
        <v>-0.28966399999999998</v>
      </c>
      <c r="H845" s="5">
        <v>0</v>
      </c>
      <c r="I845" s="3">
        <v>446.81187899999998</v>
      </c>
      <c r="J845" s="3">
        <v>0.48710900000000001</v>
      </c>
      <c r="K845" s="5">
        <v>0</v>
      </c>
      <c r="L845" s="5">
        <v>0</v>
      </c>
      <c r="M845" s="3">
        <v>0</v>
      </c>
      <c r="O845" s="3">
        <f>C845</f>
        <v>88.048265000000001</v>
      </c>
      <c r="P845" s="3"/>
      <c r="R845" s="3">
        <f t="shared" si="38"/>
        <v>0.85273100000000002</v>
      </c>
      <c r="S845" s="3">
        <f t="shared" si="39"/>
        <v>0.28966399999999998</v>
      </c>
      <c r="U845" s="3">
        <f>I843-I845</f>
        <v>45.807438000000047</v>
      </c>
      <c r="W845" s="2">
        <f>AVERAGE(E819,E820,E824,E826,E828,E831,E833,E835,E838,E839,E843,E844,E846,E848,E851,E852,E856,E858,E860,E863)</f>
        <v>0.3</v>
      </c>
    </row>
    <row r="846" spans="1:23" x14ac:dyDescent="0.25">
      <c r="A846" s="32" t="s">
        <v>27</v>
      </c>
      <c r="B846" s="9">
        <v>12</v>
      </c>
      <c r="C846">
        <v>178.63008099999999</v>
      </c>
      <c r="D846">
        <v>0.496195</v>
      </c>
      <c r="E846" s="5">
        <v>0</v>
      </c>
      <c r="F846">
        <v>5.0539509999999996</v>
      </c>
      <c r="G846">
        <v>0.94728000000000001</v>
      </c>
      <c r="H846" s="5">
        <v>1</v>
      </c>
      <c r="I846">
        <v>401.36851799999999</v>
      </c>
      <c r="J846">
        <v>0.42553400000000002</v>
      </c>
      <c r="K846" s="5">
        <v>0</v>
      </c>
      <c r="L846" s="5">
        <v>0</v>
      </c>
      <c r="M846" s="5">
        <v>1</v>
      </c>
      <c r="O846">
        <f>180-C846</f>
        <v>1.3699190000000101</v>
      </c>
      <c r="R846">
        <f t="shared" si="38"/>
        <v>5.0539509999999996</v>
      </c>
      <c r="S846">
        <f t="shared" si="39"/>
        <v>0.94728000000000001</v>
      </c>
      <c r="U846">
        <f>I844-I846</f>
        <v>69.092303000000015</v>
      </c>
      <c r="W846" t="s">
        <v>75</v>
      </c>
    </row>
    <row r="847" spans="1:23" ht="14.4" thickBot="1" x14ac:dyDescent="0.3">
      <c r="A847" s="34" t="s">
        <v>27</v>
      </c>
      <c r="B847" s="10">
        <v>12</v>
      </c>
      <c r="C847" s="3">
        <v>103.476068</v>
      </c>
      <c r="D847" s="3">
        <v>0.28743400000000002</v>
      </c>
      <c r="E847" s="5">
        <v>1</v>
      </c>
      <c r="F847" s="3">
        <v>0.28127400000000002</v>
      </c>
      <c r="G847" s="3">
        <v>5.2720000000000003E-2</v>
      </c>
      <c r="H847" s="5">
        <v>0</v>
      </c>
      <c r="I847" s="3">
        <v>541.84236499999997</v>
      </c>
      <c r="J847" s="3">
        <v>0.57446600000000003</v>
      </c>
      <c r="K847" s="5">
        <v>1</v>
      </c>
      <c r="L847" s="5">
        <v>0</v>
      </c>
      <c r="M847" s="3">
        <v>0</v>
      </c>
      <c r="O847" s="3">
        <f>C847</f>
        <v>103.476068</v>
      </c>
      <c r="P847" s="3"/>
      <c r="R847" s="3">
        <f t="shared" si="38"/>
        <v>0.28127400000000002</v>
      </c>
      <c r="S847" s="3">
        <f t="shared" si="39"/>
        <v>5.2720000000000003E-2</v>
      </c>
      <c r="U847" s="3">
        <f>I844-I847</f>
        <v>-71.381543999999963</v>
      </c>
      <c r="W847" s="2">
        <f>AVERAGE(H819,H820,H824,H826,H828,H831,H833,H835,H838,H839,H843,H844,H846,H848,H851,H852,H856,H858,H860,H863)</f>
        <v>0.7</v>
      </c>
    </row>
    <row r="848" spans="1:23" x14ac:dyDescent="0.25">
      <c r="A848" s="32" t="s">
        <v>27</v>
      </c>
      <c r="B848" s="9">
        <v>13</v>
      </c>
      <c r="C848">
        <v>179.564167</v>
      </c>
      <c r="D848">
        <v>0.49878899999999998</v>
      </c>
      <c r="E848" s="5">
        <v>0</v>
      </c>
      <c r="F848">
        <v>5.3971689999999999</v>
      </c>
      <c r="G848">
        <v>0.79014300000000004</v>
      </c>
      <c r="H848" s="5">
        <v>1</v>
      </c>
      <c r="I848">
        <v>374.47660000000002</v>
      </c>
      <c r="J848">
        <v>0.41099799999999997</v>
      </c>
      <c r="K848" s="5">
        <v>0</v>
      </c>
      <c r="L848" s="5">
        <v>0</v>
      </c>
      <c r="M848" s="5">
        <v>1</v>
      </c>
      <c r="O848">
        <f>180-C848</f>
        <v>0.43583300000000236</v>
      </c>
      <c r="R848">
        <f t="shared" si="38"/>
        <v>5.3971689999999999</v>
      </c>
      <c r="S848">
        <f t="shared" si="39"/>
        <v>0.79014300000000004</v>
      </c>
      <c r="U848">
        <f>I846-I848</f>
        <v>26.891917999999976</v>
      </c>
      <c r="W848" t="s">
        <v>76</v>
      </c>
    </row>
    <row r="849" spans="1:23" ht="14.4" thickBot="1" x14ac:dyDescent="0.3">
      <c r="A849" s="34" t="s">
        <v>27</v>
      </c>
      <c r="B849" s="10">
        <v>13</v>
      </c>
      <c r="C849" s="3">
        <v>61.848582999999998</v>
      </c>
      <c r="D849" s="3">
        <v>0.17180200000000001</v>
      </c>
      <c r="E849" s="5">
        <v>1</v>
      </c>
      <c r="F849" s="3">
        <v>1.4334519999999999</v>
      </c>
      <c r="G849" s="3">
        <v>0.20985699999999999</v>
      </c>
      <c r="H849" s="5">
        <v>0</v>
      </c>
      <c r="I849" s="3">
        <v>536.66370600000005</v>
      </c>
      <c r="J849" s="3">
        <v>0.58900200000000003</v>
      </c>
      <c r="K849" s="5">
        <v>1</v>
      </c>
      <c r="L849" s="5">
        <v>0</v>
      </c>
      <c r="M849" s="3">
        <v>0</v>
      </c>
      <c r="O849" s="3">
        <f>C849</f>
        <v>61.848582999999998</v>
      </c>
      <c r="P849" s="3"/>
      <c r="R849" s="3">
        <f t="shared" si="38"/>
        <v>1.4334519999999999</v>
      </c>
      <c r="S849" s="3">
        <f t="shared" si="39"/>
        <v>0.20985699999999999</v>
      </c>
      <c r="U849" s="3">
        <f>I846-I849</f>
        <v>-135.29518800000005</v>
      </c>
      <c r="W849" s="2">
        <f>AVERAGE(K819,K820,K824,K826,K828,K831,K833,K835,K838,K839,K843,K844,K846,K848,K851,K852,K856,K858,K860,K863)</f>
        <v>0.15</v>
      </c>
    </row>
    <row r="850" spans="1:23" x14ac:dyDescent="0.25">
      <c r="A850" s="32" t="s">
        <v>27</v>
      </c>
      <c r="B850" s="9">
        <v>14</v>
      </c>
      <c r="C850">
        <v>97.884573000000003</v>
      </c>
      <c r="D850">
        <v>0.27190199999999998</v>
      </c>
      <c r="E850" s="5">
        <v>1</v>
      </c>
      <c r="F850">
        <v>-0.42473</v>
      </c>
      <c r="G850">
        <v>-7.2260000000000005E-2</v>
      </c>
      <c r="H850" s="5">
        <v>0</v>
      </c>
      <c r="I850">
        <v>537.70918600000005</v>
      </c>
      <c r="J850">
        <v>0.59172499999999995</v>
      </c>
      <c r="K850" s="5">
        <v>1</v>
      </c>
      <c r="L850" s="5">
        <v>0</v>
      </c>
      <c r="M850" s="5">
        <v>0</v>
      </c>
      <c r="O850">
        <f>180-C850</f>
        <v>82.115426999999997</v>
      </c>
      <c r="R850">
        <f t="shared" si="38"/>
        <v>0.42473</v>
      </c>
      <c r="S850">
        <f t="shared" si="39"/>
        <v>7.2260000000000005E-2</v>
      </c>
      <c r="U850">
        <f>I848-I850</f>
        <v>-163.23258600000003</v>
      </c>
    </row>
    <row r="851" spans="1:23" x14ac:dyDescent="0.25">
      <c r="A851" s="34" t="s">
        <v>27</v>
      </c>
      <c r="B851" s="10">
        <v>14</v>
      </c>
      <c r="C851" s="3">
        <v>179.094639</v>
      </c>
      <c r="D851" s="3">
        <v>0.49748500000000001</v>
      </c>
      <c r="E851" s="5">
        <v>0</v>
      </c>
      <c r="F851" s="3">
        <v>6.30253</v>
      </c>
      <c r="G851" s="3">
        <v>1.07226</v>
      </c>
      <c r="H851" s="5">
        <v>1</v>
      </c>
      <c r="I851" s="3">
        <v>371.00580600000001</v>
      </c>
      <c r="J851" s="3">
        <v>0.408275</v>
      </c>
      <c r="K851" s="5">
        <v>0</v>
      </c>
      <c r="L851" s="5">
        <v>0</v>
      </c>
      <c r="M851" s="3">
        <v>1</v>
      </c>
      <c r="O851" s="3">
        <f>180-C851</f>
        <v>0.90536099999999919</v>
      </c>
      <c r="P851" s="3"/>
      <c r="R851" s="3">
        <f t="shared" si="38"/>
        <v>6.30253</v>
      </c>
      <c r="S851" s="3">
        <f t="shared" si="39"/>
        <v>1.07226</v>
      </c>
      <c r="U851" s="3">
        <f>I848-I851</f>
        <v>3.4707940000000121</v>
      </c>
    </row>
    <row r="852" spans="1:23" x14ac:dyDescent="0.25">
      <c r="A852" s="32" t="s">
        <v>27</v>
      </c>
      <c r="B852" s="9">
        <v>15</v>
      </c>
      <c r="C852">
        <v>94.678769000000003</v>
      </c>
      <c r="D852">
        <v>0.26299699999999998</v>
      </c>
      <c r="E852" s="5">
        <v>2</v>
      </c>
      <c r="F852">
        <v>-3.3260740000000002</v>
      </c>
      <c r="G852">
        <v>-0.54112199999999999</v>
      </c>
      <c r="H852" s="5">
        <v>0</v>
      </c>
      <c r="I852">
        <v>309.67103800000001</v>
      </c>
      <c r="J852">
        <v>0.26405000000000001</v>
      </c>
      <c r="K852" s="5">
        <v>0</v>
      </c>
      <c r="L852" s="5">
        <v>0</v>
      </c>
      <c r="M852" s="5">
        <v>1</v>
      </c>
      <c r="O852">
        <f>C852</f>
        <v>94.678769000000003</v>
      </c>
      <c r="R852">
        <f t="shared" si="38"/>
        <v>3.3260740000000002</v>
      </c>
      <c r="S852">
        <f t="shared" si="39"/>
        <v>0.54112199999999999</v>
      </c>
      <c r="U852">
        <f>I851-I852</f>
        <v>61.334767999999997</v>
      </c>
    </row>
    <row r="853" spans="1:23" x14ac:dyDescent="0.25">
      <c r="A853" s="32" t="s">
        <v>27</v>
      </c>
      <c r="B853" s="9">
        <v>15</v>
      </c>
      <c r="C853">
        <v>107.729952</v>
      </c>
      <c r="D853">
        <v>0.29925000000000002</v>
      </c>
      <c r="E853" s="5">
        <v>1</v>
      </c>
      <c r="F853">
        <v>1.9459010000000001</v>
      </c>
      <c r="G853">
        <v>0.31657999999999997</v>
      </c>
      <c r="H853" s="5">
        <v>1</v>
      </c>
      <c r="I853">
        <v>490.24276099999997</v>
      </c>
      <c r="J853">
        <v>0.41802</v>
      </c>
      <c r="K853" s="5">
        <v>2</v>
      </c>
      <c r="L853" s="5">
        <v>0</v>
      </c>
      <c r="M853" s="5">
        <v>0</v>
      </c>
      <c r="O853">
        <f>180-C853</f>
        <v>72.270048000000003</v>
      </c>
      <c r="R853">
        <f t="shared" si="38"/>
        <v>1.9459010000000001</v>
      </c>
      <c r="S853">
        <f t="shared" si="39"/>
        <v>0.31657999999999997</v>
      </c>
      <c r="U853">
        <f>I851-I853</f>
        <v>-119.23695499999997</v>
      </c>
    </row>
    <row r="854" spans="1:23" x14ac:dyDescent="0.25">
      <c r="A854" s="34" t="s">
        <v>27</v>
      </c>
      <c r="B854" s="10">
        <v>15</v>
      </c>
      <c r="C854" s="3">
        <v>178.77573000000001</v>
      </c>
      <c r="D854" s="3">
        <v>0.49659900000000001</v>
      </c>
      <c r="E854" s="5">
        <v>0</v>
      </c>
      <c r="F854" s="3">
        <v>7.5267989999999996</v>
      </c>
      <c r="G854" s="3">
        <v>1.224542</v>
      </c>
      <c r="H854" s="5">
        <v>2</v>
      </c>
      <c r="I854" s="3">
        <v>372.85960799999998</v>
      </c>
      <c r="J854" s="3">
        <v>0.31792999999999999</v>
      </c>
      <c r="K854" s="5">
        <v>1</v>
      </c>
      <c r="L854" s="5">
        <v>0</v>
      </c>
      <c r="M854" s="3">
        <v>0</v>
      </c>
      <c r="O854" s="3">
        <f>180-C854</f>
        <v>1.22426999999999</v>
      </c>
      <c r="P854" s="3"/>
      <c r="R854" s="3">
        <f t="shared" si="38"/>
        <v>7.5267989999999996</v>
      </c>
      <c r="S854" s="3">
        <f t="shared" si="39"/>
        <v>1.224542</v>
      </c>
      <c r="U854" s="3">
        <f>I851-I854</f>
        <v>-1.8538019999999733</v>
      </c>
    </row>
    <row r="855" spans="1:23" x14ac:dyDescent="0.25">
      <c r="A855" s="32" t="s">
        <v>27</v>
      </c>
      <c r="B855" s="9">
        <v>16</v>
      </c>
      <c r="C855">
        <v>64.110607999999999</v>
      </c>
      <c r="D855">
        <v>0.17808499999999999</v>
      </c>
      <c r="E855" s="5">
        <v>1</v>
      </c>
      <c r="F855">
        <v>-8.2116349999999994</v>
      </c>
      <c r="G855">
        <v>0.88694799999999996</v>
      </c>
      <c r="H855" s="5">
        <v>1</v>
      </c>
      <c r="I855">
        <v>293.99509</v>
      </c>
      <c r="J855">
        <v>0.498309</v>
      </c>
      <c r="K855" s="5">
        <v>0</v>
      </c>
      <c r="L855" s="5">
        <v>1</v>
      </c>
      <c r="M855" s="5">
        <v>0</v>
      </c>
      <c r="O855" s="5">
        <f>C855</f>
        <v>64.110607999999999</v>
      </c>
      <c r="R855">
        <f t="shared" si="38"/>
        <v>8.2116349999999994</v>
      </c>
      <c r="S855">
        <f t="shared" si="39"/>
        <v>0.88694799999999996</v>
      </c>
      <c r="U855">
        <f>I852-I855</f>
        <v>15.675948000000005</v>
      </c>
    </row>
    <row r="856" spans="1:23" x14ac:dyDescent="0.25">
      <c r="A856" s="34" t="s">
        <v>27</v>
      </c>
      <c r="B856" s="10">
        <v>16</v>
      </c>
      <c r="C856" s="3">
        <v>177.72059400000001</v>
      </c>
      <c r="D856" s="3">
        <v>0.493668</v>
      </c>
      <c r="E856" s="5">
        <v>0</v>
      </c>
      <c r="F856" s="3">
        <v>-1.0466679999999999</v>
      </c>
      <c r="G856" s="3">
        <v>0.113052</v>
      </c>
      <c r="H856" s="5">
        <v>0</v>
      </c>
      <c r="I856" s="3">
        <v>295.99066299999998</v>
      </c>
      <c r="J856" s="3">
        <v>0.501691</v>
      </c>
      <c r="K856" s="5">
        <v>1</v>
      </c>
      <c r="L856" s="5">
        <v>0</v>
      </c>
      <c r="M856" s="3">
        <v>1</v>
      </c>
      <c r="O856" s="3">
        <f>180-C856</f>
        <v>2.2794059999999945</v>
      </c>
      <c r="P856" s="3"/>
      <c r="R856" s="3">
        <f t="shared" si="38"/>
        <v>1.0466679999999999</v>
      </c>
      <c r="S856" s="3">
        <f t="shared" si="39"/>
        <v>0.113052</v>
      </c>
      <c r="U856" s="3">
        <f>I852-I856</f>
        <v>13.680375000000026</v>
      </c>
    </row>
    <row r="857" spans="1:23" x14ac:dyDescent="0.25">
      <c r="A857" s="32" t="s">
        <v>27</v>
      </c>
      <c r="B857" s="9">
        <v>17</v>
      </c>
      <c r="C857">
        <v>85.824586999999994</v>
      </c>
      <c r="D857">
        <v>0.238402</v>
      </c>
      <c r="E857" s="5">
        <v>1</v>
      </c>
      <c r="F857">
        <v>7.7602000000000002</v>
      </c>
      <c r="G857">
        <v>1.368096</v>
      </c>
      <c r="H857" s="5">
        <v>1</v>
      </c>
      <c r="I857">
        <v>297.22928300000001</v>
      </c>
      <c r="J857">
        <v>0.56491400000000003</v>
      </c>
      <c r="K857" s="5">
        <v>1</v>
      </c>
      <c r="L857" s="5">
        <v>1</v>
      </c>
      <c r="M857" s="5">
        <v>0</v>
      </c>
      <c r="O857">
        <f>180-C857</f>
        <v>94.175413000000006</v>
      </c>
      <c r="R857">
        <f t="shared" si="38"/>
        <v>7.7602000000000002</v>
      </c>
      <c r="S857">
        <f t="shared" si="39"/>
        <v>1.368096</v>
      </c>
      <c r="U857">
        <f>I856-I857</f>
        <v>-1.2386200000000258</v>
      </c>
    </row>
    <row r="858" spans="1:23" x14ac:dyDescent="0.25">
      <c r="A858" s="34" t="s">
        <v>27</v>
      </c>
      <c r="B858" s="10">
        <v>17</v>
      </c>
      <c r="C858" s="3">
        <v>153.412237</v>
      </c>
      <c r="D858" s="3">
        <v>0.426145</v>
      </c>
      <c r="E858" s="5">
        <v>0</v>
      </c>
      <c r="F858" s="3">
        <v>-2.0879349999999999</v>
      </c>
      <c r="G858" s="3">
        <v>-0.36809599999999998</v>
      </c>
      <c r="H858" s="5">
        <v>0</v>
      </c>
      <c r="I858" s="3">
        <v>228.920659</v>
      </c>
      <c r="J858" s="3">
        <v>0.43508599999999997</v>
      </c>
      <c r="K858" s="5">
        <v>0</v>
      </c>
      <c r="L858" s="5">
        <v>0</v>
      </c>
      <c r="M858" s="3">
        <v>1</v>
      </c>
      <c r="O858" s="3">
        <f>180-C858</f>
        <v>26.587762999999995</v>
      </c>
      <c r="P858" s="3"/>
      <c r="R858" s="3">
        <f t="shared" si="38"/>
        <v>2.0879349999999999</v>
      </c>
      <c r="S858" s="3">
        <f t="shared" si="39"/>
        <v>0.36809599999999998</v>
      </c>
      <c r="U858" s="3">
        <f>I856-I858</f>
        <v>67.070003999999983</v>
      </c>
    </row>
    <row r="859" spans="1:23" x14ac:dyDescent="0.25">
      <c r="A859" s="32" t="s">
        <v>27</v>
      </c>
      <c r="B859" s="9">
        <v>18</v>
      </c>
      <c r="C859">
        <v>94.488615999999993</v>
      </c>
      <c r="D859">
        <v>0.26246799999999998</v>
      </c>
      <c r="E859" s="5">
        <v>2</v>
      </c>
      <c r="F859">
        <v>-10.614034999999999</v>
      </c>
      <c r="G859">
        <v>3.6346250000000002</v>
      </c>
      <c r="H859" s="5">
        <v>1</v>
      </c>
      <c r="I859">
        <v>206.035347</v>
      </c>
      <c r="J859">
        <v>0.46416400000000002</v>
      </c>
      <c r="K859" s="5">
        <v>2</v>
      </c>
      <c r="L859" s="5">
        <v>1</v>
      </c>
      <c r="M859" s="5">
        <v>0</v>
      </c>
      <c r="O859" s="5">
        <f>C859</f>
        <v>94.488615999999993</v>
      </c>
      <c r="R859">
        <f t="shared" si="38"/>
        <v>10.614034999999999</v>
      </c>
      <c r="S859">
        <f t="shared" si="39"/>
        <v>3.6346250000000002</v>
      </c>
      <c r="U859">
        <f>I858-I859</f>
        <v>22.885311999999999</v>
      </c>
    </row>
    <row r="860" spans="1:23" x14ac:dyDescent="0.25">
      <c r="A860" s="32" t="s">
        <v>27</v>
      </c>
      <c r="B860" s="9">
        <v>18</v>
      </c>
      <c r="C860">
        <v>178.50824</v>
      </c>
      <c r="D860">
        <v>0.49585600000000002</v>
      </c>
      <c r="E860" s="5">
        <v>0</v>
      </c>
      <c r="F860">
        <v>-1.0121329999999999</v>
      </c>
      <c r="G860">
        <v>0.34659000000000001</v>
      </c>
      <c r="H860" s="5">
        <v>0</v>
      </c>
      <c r="I860">
        <v>107.616277</v>
      </c>
      <c r="J860">
        <v>0.24244199999999999</v>
      </c>
      <c r="K860" s="5">
        <v>0</v>
      </c>
      <c r="L860" s="5">
        <v>0</v>
      </c>
      <c r="M860" s="5">
        <v>1</v>
      </c>
      <c r="O860">
        <f>180-C860</f>
        <v>1.4917599999999993</v>
      </c>
      <c r="R860">
        <f t="shared" si="38"/>
        <v>1.0121329999999999</v>
      </c>
      <c r="S860">
        <f t="shared" si="39"/>
        <v>0.34659000000000001</v>
      </c>
      <c r="U860">
        <f>I858-I860</f>
        <v>121.304382</v>
      </c>
    </row>
    <row r="861" spans="1:23" x14ac:dyDescent="0.25">
      <c r="A861" s="34" t="s">
        <v>27</v>
      </c>
      <c r="B861" s="10">
        <v>18</v>
      </c>
      <c r="C861" s="3">
        <v>85.502110000000002</v>
      </c>
      <c r="D861" s="3">
        <v>0.23750599999999999</v>
      </c>
      <c r="E861" s="5">
        <v>1</v>
      </c>
      <c r="F861" s="3">
        <v>8.7059119999999997</v>
      </c>
      <c r="G861" s="3">
        <v>-2.9812159999999999</v>
      </c>
      <c r="H861" s="5">
        <v>2</v>
      </c>
      <c r="I861" s="3">
        <v>130.233046</v>
      </c>
      <c r="J861" s="3">
        <v>0.29339399999999999</v>
      </c>
      <c r="K861" s="5">
        <v>1</v>
      </c>
      <c r="L861" s="5">
        <v>0</v>
      </c>
      <c r="M861" s="3">
        <v>0</v>
      </c>
      <c r="O861" s="3">
        <f>C861</f>
        <v>85.502110000000002</v>
      </c>
      <c r="P861" s="3"/>
      <c r="R861" s="3">
        <f t="shared" si="38"/>
        <v>8.7059119999999997</v>
      </c>
      <c r="S861" s="3">
        <f t="shared" si="39"/>
        <v>2.9812159999999999</v>
      </c>
      <c r="U861" s="3">
        <f>I858-I861</f>
        <v>98.687612999999999</v>
      </c>
    </row>
    <row r="862" spans="1:23" x14ac:dyDescent="0.25">
      <c r="A862" s="32" t="s">
        <v>27</v>
      </c>
      <c r="B862" s="9">
        <v>19</v>
      </c>
      <c r="C862">
        <v>53.560907999999998</v>
      </c>
      <c r="D862">
        <v>0.14878</v>
      </c>
      <c r="E862" s="5">
        <v>1</v>
      </c>
      <c r="F862">
        <v>-6.4406829999999999</v>
      </c>
      <c r="G862">
        <v>2.8967450000000001</v>
      </c>
      <c r="H862" s="5">
        <v>0</v>
      </c>
      <c r="I862">
        <v>131.37076400000001</v>
      </c>
      <c r="J862">
        <v>1</v>
      </c>
      <c r="K862" s="5">
        <v>1</v>
      </c>
      <c r="L862" s="5">
        <v>1</v>
      </c>
      <c r="M862" s="5">
        <v>0</v>
      </c>
      <c r="O862">
        <f>C862</f>
        <v>53.560907999999998</v>
      </c>
      <c r="R862">
        <f t="shared" si="38"/>
        <v>6.4406829999999999</v>
      </c>
      <c r="S862">
        <f t="shared" si="39"/>
        <v>2.8967450000000001</v>
      </c>
      <c r="U862">
        <f>I860-I862</f>
        <v>-23.754487000000012</v>
      </c>
    </row>
    <row r="863" spans="1:23" ht="14.4" thickBot="1" x14ac:dyDescent="0.3">
      <c r="A863" s="33" t="s">
        <v>27</v>
      </c>
      <c r="B863" s="8">
        <v>19</v>
      </c>
      <c r="C863" s="2">
        <v>131.41265899999999</v>
      </c>
      <c r="D863" s="2">
        <v>0.365035</v>
      </c>
      <c r="E863" s="5">
        <v>0</v>
      </c>
      <c r="F863" s="2">
        <v>4.2172619999999998</v>
      </c>
      <c r="G863" s="2">
        <v>-1.8967449999999999</v>
      </c>
      <c r="H863" s="5">
        <v>1</v>
      </c>
      <c r="I863" s="2">
        <v>0</v>
      </c>
      <c r="J863" s="2">
        <v>0</v>
      </c>
      <c r="K863" s="5">
        <v>0</v>
      </c>
      <c r="L863" s="5">
        <v>0</v>
      </c>
      <c r="M863" s="2">
        <v>1</v>
      </c>
      <c r="O863" s="2">
        <f>180-C863</f>
        <v>48.587341000000009</v>
      </c>
      <c r="P863" s="2"/>
      <c r="R863" s="2">
        <f t="shared" si="38"/>
        <v>4.2172619999999998</v>
      </c>
      <c r="S863" s="2">
        <f t="shared" si="39"/>
        <v>1.8967449999999999</v>
      </c>
      <c r="U863" s="2">
        <f>I860-I863</f>
        <v>107.616277</v>
      </c>
      <c r="W863" s="2"/>
    </row>
    <row r="864" spans="1:23" x14ac:dyDescent="0.25">
      <c r="A864" s="32" t="s">
        <v>28</v>
      </c>
      <c r="B864" s="9">
        <v>0</v>
      </c>
      <c r="C864">
        <v>0.52467699999999995</v>
      </c>
      <c r="D864">
        <v>1.457E-3</v>
      </c>
      <c r="E864" s="5">
        <v>0</v>
      </c>
      <c r="F864">
        <v>-4.4671589999999997</v>
      </c>
      <c r="G864">
        <v>1.1747099999999999</v>
      </c>
      <c r="H864" s="5">
        <v>1</v>
      </c>
      <c r="I864">
        <v>946.14992900000004</v>
      </c>
      <c r="J864">
        <v>0.51083500000000004</v>
      </c>
      <c r="K864" s="5">
        <v>1</v>
      </c>
      <c r="L864" s="5">
        <v>0</v>
      </c>
      <c r="M864" s="5">
        <v>0</v>
      </c>
      <c r="O864">
        <f>C864</f>
        <v>0.52467699999999995</v>
      </c>
      <c r="R864">
        <f t="shared" si="38"/>
        <v>4.4671589999999997</v>
      </c>
      <c r="S864">
        <f t="shared" si="39"/>
        <v>1.1747099999999999</v>
      </c>
      <c r="U864">
        <f>W865-I864</f>
        <v>38.437020999999959</v>
      </c>
      <c r="W864" s="5" t="s">
        <v>53</v>
      </c>
    </row>
    <row r="865" spans="1:23" ht="14.4" thickBot="1" x14ac:dyDescent="0.3">
      <c r="A865" s="34" t="s">
        <v>28</v>
      </c>
      <c r="B865" s="10">
        <v>0</v>
      </c>
      <c r="C865" s="3">
        <v>81.096354000000005</v>
      </c>
      <c r="D865" s="3">
        <v>0.225268</v>
      </c>
      <c r="E865" s="5">
        <v>1</v>
      </c>
      <c r="F865" s="3">
        <v>0.66438299999999995</v>
      </c>
      <c r="G865" s="3">
        <v>-0.17471</v>
      </c>
      <c r="H865" s="5">
        <v>0</v>
      </c>
      <c r="I865" s="3">
        <v>906.01419299999998</v>
      </c>
      <c r="J865" s="3">
        <v>0.48916500000000002</v>
      </c>
      <c r="K865" s="5">
        <v>0</v>
      </c>
      <c r="L865" s="5">
        <v>0</v>
      </c>
      <c r="M865" s="3">
        <v>1</v>
      </c>
      <c r="O865" s="3">
        <f t="shared" ref="O865:O870" si="40">180-C865</f>
        <v>98.903645999999995</v>
      </c>
      <c r="P865" s="3"/>
      <c r="R865" s="3">
        <f t="shared" si="38"/>
        <v>0.66438299999999995</v>
      </c>
      <c r="S865" s="3">
        <f t="shared" si="39"/>
        <v>0.17471</v>
      </c>
      <c r="U865" s="3">
        <f>W865-I865</f>
        <v>78.572757000000024</v>
      </c>
      <c r="W865" s="2">
        <v>984.58695</v>
      </c>
    </row>
    <row r="866" spans="1:23" x14ac:dyDescent="0.25">
      <c r="A866" s="32" t="s">
        <v>28</v>
      </c>
      <c r="B866" s="9">
        <v>1</v>
      </c>
      <c r="C866">
        <v>101.470342</v>
      </c>
      <c r="D866">
        <v>0.281862</v>
      </c>
      <c r="E866" s="5">
        <v>1</v>
      </c>
      <c r="F866">
        <v>3.8895719999999998</v>
      </c>
      <c r="G866">
        <v>-1.042279</v>
      </c>
      <c r="H866" s="5">
        <v>2</v>
      </c>
      <c r="I866">
        <v>857.44229900000005</v>
      </c>
      <c r="J866">
        <v>0.32123400000000002</v>
      </c>
      <c r="K866" s="5">
        <v>1</v>
      </c>
      <c r="L866" s="5">
        <v>0</v>
      </c>
      <c r="M866" s="5">
        <v>1</v>
      </c>
      <c r="O866">
        <f t="shared" si="40"/>
        <v>78.529657999999998</v>
      </c>
      <c r="R866">
        <f t="shared" si="38"/>
        <v>3.8895719999999998</v>
      </c>
      <c r="S866">
        <f t="shared" si="39"/>
        <v>1.042279</v>
      </c>
      <c r="U866">
        <f>I865-I866</f>
        <v>48.571893999999929</v>
      </c>
      <c r="W866" s="56" t="s">
        <v>54</v>
      </c>
    </row>
    <row r="867" spans="1:23" ht="14.4" thickBot="1" x14ac:dyDescent="0.3">
      <c r="A867" s="32" t="s">
        <v>28</v>
      </c>
      <c r="B867" s="9">
        <v>1</v>
      </c>
      <c r="C867">
        <v>177.57391000000001</v>
      </c>
      <c r="D867">
        <v>0.49326100000000001</v>
      </c>
      <c r="E867" s="5">
        <v>0</v>
      </c>
      <c r="F867">
        <v>-1.7617069999999999</v>
      </c>
      <c r="G867">
        <v>0.47208</v>
      </c>
      <c r="H867" s="5">
        <v>0</v>
      </c>
      <c r="I867">
        <v>845.83023800000001</v>
      </c>
      <c r="J867">
        <v>0.316884</v>
      </c>
      <c r="K867" s="5">
        <v>0</v>
      </c>
      <c r="L867" s="5">
        <v>0</v>
      </c>
      <c r="M867" s="5">
        <v>0</v>
      </c>
      <c r="O867">
        <f t="shared" si="40"/>
        <v>2.4260899999999879</v>
      </c>
      <c r="R867">
        <f t="shared" si="38"/>
        <v>1.7617069999999999</v>
      </c>
      <c r="S867">
        <f t="shared" si="39"/>
        <v>0.47208</v>
      </c>
      <c r="U867">
        <f>I865-I867</f>
        <v>60.183954999999969</v>
      </c>
      <c r="W867" s="2">
        <v>1417.1423070000001</v>
      </c>
    </row>
    <row r="868" spans="1:23" x14ac:dyDescent="0.25">
      <c r="A868" s="34" t="s">
        <v>28</v>
      </c>
      <c r="B868" s="10">
        <v>1</v>
      </c>
      <c r="C868" s="3">
        <v>78.530996999999999</v>
      </c>
      <c r="D868" s="3">
        <v>0.218142</v>
      </c>
      <c r="E868" s="5">
        <v>2</v>
      </c>
      <c r="F868" s="3">
        <v>-5.8596589999999997</v>
      </c>
      <c r="G868" s="3">
        <v>1.5701989999999999</v>
      </c>
      <c r="H868" s="5">
        <v>1</v>
      </c>
      <c r="I868" s="3">
        <v>965.93768599999999</v>
      </c>
      <c r="J868" s="3">
        <v>0.36188100000000001</v>
      </c>
      <c r="K868" s="5">
        <v>2</v>
      </c>
      <c r="L868" s="5">
        <v>0</v>
      </c>
      <c r="M868" s="3">
        <v>0</v>
      </c>
      <c r="O868" s="3">
        <f t="shared" si="40"/>
        <v>101.469003</v>
      </c>
      <c r="P868" s="3"/>
      <c r="R868" s="3">
        <f t="shared" si="38"/>
        <v>5.8596589999999997</v>
      </c>
      <c r="S868" s="3">
        <f t="shared" si="39"/>
        <v>1.5701989999999999</v>
      </c>
      <c r="U868" s="3">
        <f>I865-I868</f>
        <v>-59.923493000000008</v>
      </c>
      <c r="W868" t="s">
        <v>56</v>
      </c>
    </row>
    <row r="869" spans="1:23" ht="14.4" thickBot="1" x14ac:dyDescent="0.3">
      <c r="A869" s="32" t="s">
        <v>28</v>
      </c>
      <c r="B869" s="9">
        <v>2</v>
      </c>
      <c r="C869">
        <v>95.385687000000004</v>
      </c>
      <c r="D869">
        <v>0.26495999999999997</v>
      </c>
      <c r="E869" s="5">
        <v>1</v>
      </c>
      <c r="F869">
        <v>-1.7132400000000001</v>
      </c>
      <c r="G869">
        <v>7.2673290000000001</v>
      </c>
      <c r="H869" s="5">
        <v>0</v>
      </c>
      <c r="I869">
        <v>837.13282900000002</v>
      </c>
      <c r="J869">
        <v>0.33543899999999999</v>
      </c>
      <c r="K869" s="5">
        <v>1</v>
      </c>
      <c r="L869" s="5">
        <v>0</v>
      </c>
      <c r="M869" s="5">
        <v>0</v>
      </c>
      <c r="O869" s="5">
        <f t="shared" si="40"/>
        <v>84.614312999999996</v>
      </c>
      <c r="R869">
        <f t="shared" si="38"/>
        <v>1.7132400000000001</v>
      </c>
      <c r="S869">
        <f t="shared" si="39"/>
        <v>7.2673290000000001</v>
      </c>
      <c r="U869">
        <f>I866-I869</f>
        <v>20.309470000000033</v>
      </c>
      <c r="W869" s="2"/>
    </row>
    <row r="870" spans="1:23" x14ac:dyDescent="0.25">
      <c r="A870" s="32" t="s">
        <v>28</v>
      </c>
      <c r="B870" s="9">
        <v>2</v>
      </c>
      <c r="C870">
        <v>178.83574300000001</v>
      </c>
      <c r="D870">
        <v>0.49676599999999999</v>
      </c>
      <c r="E870" s="5">
        <v>0</v>
      </c>
      <c r="F870">
        <v>5.0538290000000003</v>
      </c>
      <c r="G870">
        <v>-21.437646000000001</v>
      </c>
      <c r="H870" s="5">
        <v>2</v>
      </c>
      <c r="I870">
        <v>801.05823299999997</v>
      </c>
      <c r="J870">
        <v>0.32098399999999999</v>
      </c>
      <c r="K870" s="5">
        <v>0</v>
      </c>
      <c r="L870" s="5">
        <v>0</v>
      </c>
      <c r="M870" s="5">
        <v>1</v>
      </c>
      <c r="O870" s="5">
        <f t="shared" si="40"/>
        <v>1.1642569999999921</v>
      </c>
      <c r="R870">
        <f t="shared" si="38"/>
        <v>5.0538290000000003</v>
      </c>
      <c r="S870">
        <f t="shared" si="39"/>
        <v>21.437646000000001</v>
      </c>
      <c r="U870">
        <f>I866-I870</f>
        <v>56.384066000000075</v>
      </c>
      <c r="W870" t="s">
        <v>57</v>
      </c>
    </row>
    <row r="871" spans="1:23" ht="14.4" thickBot="1" x14ac:dyDescent="0.3">
      <c r="A871" s="34" t="s">
        <v>28</v>
      </c>
      <c r="B871" s="10">
        <v>2</v>
      </c>
      <c r="C871" s="3">
        <v>95.425432999999998</v>
      </c>
      <c r="D871" s="3">
        <v>0.265071</v>
      </c>
      <c r="E871" s="5">
        <v>2</v>
      </c>
      <c r="F871" s="3">
        <v>-3.5763340000000001</v>
      </c>
      <c r="G871" s="3">
        <v>15.170317000000001</v>
      </c>
      <c r="H871" s="5">
        <v>1</v>
      </c>
      <c r="I871" s="3">
        <v>857.44229900000005</v>
      </c>
      <c r="J871" s="3">
        <v>0.34357700000000002</v>
      </c>
      <c r="K871" s="5">
        <v>2</v>
      </c>
      <c r="L871" s="5">
        <v>0</v>
      </c>
      <c r="M871" s="3">
        <v>0</v>
      </c>
      <c r="O871" s="3">
        <f>C871</f>
        <v>95.425432999999998</v>
      </c>
      <c r="P871" s="3"/>
      <c r="R871" s="3">
        <f t="shared" si="38"/>
        <v>3.5763340000000001</v>
      </c>
      <c r="S871" s="3">
        <f t="shared" si="39"/>
        <v>15.170317000000001</v>
      </c>
      <c r="U871" s="3">
        <f>I866-I871</f>
        <v>0</v>
      </c>
      <c r="W871" s="2">
        <f>SUM(F865,F866,F870,F872,F874,F877,F879,F881,F884,F885,F889,F890,F892,F894,F897,F898,F902,F904,F906,F909)</f>
        <v>43.046406999999995</v>
      </c>
    </row>
    <row r="872" spans="1:23" x14ac:dyDescent="0.25">
      <c r="A872" s="32" t="s">
        <v>28</v>
      </c>
      <c r="B872" s="9">
        <v>3</v>
      </c>
      <c r="C872">
        <v>83.371604000000005</v>
      </c>
      <c r="D872">
        <v>0.23158799999999999</v>
      </c>
      <c r="E872" s="5">
        <v>0</v>
      </c>
      <c r="F872">
        <v>-2.4604149999999998</v>
      </c>
      <c r="G872">
        <v>1.2972509999999999</v>
      </c>
      <c r="H872" s="5">
        <v>1</v>
      </c>
      <c r="I872">
        <v>801.05823299999997</v>
      </c>
      <c r="J872">
        <v>0.489541</v>
      </c>
      <c r="K872" s="5">
        <v>0</v>
      </c>
      <c r="L872" s="5">
        <v>0</v>
      </c>
      <c r="M872" s="5">
        <v>1</v>
      </c>
      <c r="O872" s="5">
        <f>C872</f>
        <v>83.371604000000005</v>
      </c>
      <c r="R872">
        <f t="shared" si="38"/>
        <v>2.4604149999999998</v>
      </c>
      <c r="S872">
        <f t="shared" si="39"/>
        <v>1.2972509999999999</v>
      </c>
      <c r="U872">
        <f>I870-I872</f>
        <v>0</v>
      </c>
      <c r="W872" t="s">
        <v>64</v>
      </c>
    </row>
    <row r="873" spans="1:23" ht="14.4" thickBot="1" x14ac:dyDescent="0.3">
      <c r="A873" s="34" t="s">
        <v>28</v>
      </c>
      <c r="B873" s="10">
        <v>3</v>
      </c>
      <c r="C873" s="3">
        <v>83.275009999999995</v>
      </c>
      <c r="D873" s="3">
        <v>0.231319</v>
      </c>
      <c r="E873" s="5">
        <v>1</v>
      </c>
      <c r="F873" s="3">
        <v>0.56377699999999997</v>
      </c>
      <c r="G873" s="3">
        <v>-0.29725099999999999</v>
      </c>
      <c r="H873" s="5">
        <v>0</v>
      </c>
      <c r="I873" s="3">
        <v>835.28867300000002</v>
      </c>
      <c r="J873" s="3">
        <v>0.510459</v>
      </c>
      <c r="K873" s="5">
        <v>1</v>
      </c>
      <c r="L873" s="5">
        <v>0</v>
      </c>
      <c r="M873" s="3">
        <v>0</v>
      </c>
      <c r="O873" s="3">
        <f>180-C873</f>
        <v>96.724990000000005</v>
      </c>
      <c r="P873" s="3"/>
      <c r="R873" s="3">
        <f t="shared" si="38"/>
        <v>0.56377699999999997</v>
      </c>
      <c r="S873" s="3">
        <f t="shared" si="39"/>
        <v>0.29725099999999999</v>
      </c>
      <c r="U873" s="3">
        <f>I870-I873</f>
        <v>-34.230440000000044</v>
      </c>
      <c r="W873" s="2">
        <f>SUM(R865,R866,R870,R872,R874,R877,R879,R881,R884,R885,R889,R892,R894,R897,R898,R902,R904,R906,R909)</f>
        <v>61.722081999999986</v>
      </c>
    </row>
    <row r="874" spans="1:23" x14ac:dyDescent="0.25">
      <c r="A874" s="32" t="s">
        <v>28</v>
      </c>
      <c r="B874" s="9">
        <v>4</v>
      </c>
      <c r="C874">
        <v>0.68834200000000001</v>
      </c>
      <c r="D874">
        <v>1.9120000000000001E-3</v>
      </c>
      <c r="E874" s="5">
        <v>0</v>
      </c>
      <c r="F874">
        <v>-0.93754700000000002</v>
      </c>
      <c r="G874">
        <v>-0.18643499999999999</v>
      </c>
      <c r="H874" s="5">
        <v>0</v>
      </c>
      <c r="I874">
        <v>676.47810200000004</v>
      </c>
      <c r="J874">
        <v>0.48493999999999998</v>
      </c>
      <c r="K874" s="5">
        <v>0</v>
      </c>
      <c r="L874" s="5">
        <v>0</v>
      </c>
      <c r="M874" s="5">
        <v>1</v>
      </c>
      <c r="O874">
        <f>C874</f>
        <v>0.68834200000000001</v>
      </c>
      <c r="R874">
        <f t="shared" si="38"/>
        <v>0.93754700000000002</v>
      </c>
      <c r="S874">
        <f t="shared" si="39"/>
        <v>0.18643499999999999</v>
      </c>
      <c r="U874">
        <f>I872-I874</f>
        <v>124.58013099999994</v>
      </c>
      <c r="W874" t="s">
        <v>60</v>
      </c>
    </row>
    <row r="875" spans="1:23" ht="14.4" thickBot="1" x14ac:dyDescent="0.3">
      <c r="A875" s="34" t="s">
        <v>28</v>
      </c>
      <c r="B875" s="10">
        <v>4</v>
      </c>
      <c r="C875" s="3">
        <v>82.699274000000003</v>
      </c>
      <c r="D875" s="3">
        <v>0.22972000000000001</v>
      </c>
      <c r="E875" s="5">
        <v>1</v>
      </c>
      <c r="F875" s="3">
        <v>5.9663500000000003</v>
      </c>
      <c r="G875" s="3">
        <v>1.1864349999999999</v>
      </c>
      <c r="H875" s="5">
        <v>1</v>
      </c>
      <c r="I875" s="3">
        <v>718.49385299999994</v>
      </c>
      <c r="J875" s="3">
        <v>0.51505999999999996</v>
      </c>
      <c r="K875" s="5">
        <v>1</v>
      </c>
      <c r="L875" s="5">
        <v>0</v>
      </c>
      <c r="M875" s="3">
        <v>0</v>
      </c>
      <c r="O875" s="3">
        <f>180-C875</f>
        <v>97.300725999999997</v>
      </c>
      <c r="P875" s="3"/>
      <c r="R875" s="3">
        <f t="shared" si="38"/>
        <v>5.9663500000000003</v>
      </c>
      <c r="S875" s="3">
        <f t="shared" si="39"/>
        <v>1.1864349999999999</v>
      </c>
      <c r="U875" s="3">
        <f>I872-I875</f>
        <v>82.564380000000028</v>
      </c>
      <c r="W875" s="64">
        <f>AVERAGE(O865,O866,O870,O872,O874,O877,O879,O881,O884,O885,O889,O890,O892,O894,O897,O898,O902,O904,O906,O909)</f>
        <v>28.682910200000002</v>
      </c>
    </row>
    <row r="876" spans="1:23" x14ac:dyDescent="0.25">
      <c r="A876" s="32" t="s">
        <v>28</v>
      </c>
      <c r="B876" s="9">
        <v>5</v>
      </c>
      <c r="C876">
        <v>92.849343000000005</v>
      </c>
      <c r="D876">
        <v>0.25791500000000001</v>
      </c>
      <c r="E876" s="5">
        <v>1</v>
      </c>
      <c r="F876">
        <v>-7.1168319999999996</v>
      </c>
      <c r="G876">
        <v>1.030292</v>
      </c>
      <c r="H876" s="5">
        <v>1</v>
      </c>
      <c r="I876">
        <v>713.58841800000005</v>
      </c>
      <c r="J876">
        <v>0.51950700000000005</v>
      </c>
      <c r="K876" s="5">
        <v>1</v>
      </c>
      <c r="L876" s="5">
        <v>1</v>
      </c>
      <c r="M876" s="5">
        <v>0</v>
      </c>
      <c r="O876">
        <f>C876</f>
        <v>92.849343000000005</v>
      </c>
      <c r="R876">
        <f t="shared" si="38"/>
        <v>7.1168319999999996</v>
      </c>
      <c r="S876">
        <f t="shared" si="39"/>
        <v>1.030292</v>
      </c>
      <c r="U876">
        <f>I874-I876</f>
        <v>-37.110316000000012</v>
      </c>
      <c r="W876" t="s">
        <v>59</v>
      </c>
    </row>
    <row r="877" spans="1:23" ht="14.4" thickBot="1" x14ac:dyDescent="0.3">
      <c r="A877" s="34" t="s">
        <v>28</v>
      </c>
      <c r="B877" s="10">
        <v>5</v>
      </c>
      <c r="C877" s="3">
        <v>1.1467890000000001</v>
      </c>
      <c r="D877" s="3">
        <v>3.186E-3</v>
      </c>
      <c r="E877" s="5">
        <v>0</v>
      </c>
      <c r="F877" s="3">
        <v>0.20924300000000001</v>
      </c>
      <c r="G877" s="3">
        <v>-3.0291999999999999E-2</v>
      </c>
      <c r="H877" s="5">
        <v>0</v>
      </c>
      <c r="I877" s="3">
        <v>660.00020500000005</v>
      </c>
      <c r="J877" s="3">
        <v>0.480493</v>
      </c>
      <c r="K877" s="5">
        <v>0</v>
      </c>
      <c r="L877" s="5">
        <v>0</v>
      </c>
      <c r="M877" s="3">
        <v>1</v>
      </c>
      <c r="O877" s="3">
        <f>C877</f>
        <v>1.1467890000000001</v>
      </c>
      <c r="P877" s="3"/>
      <c r="R877" s="3">
        <f t="shared" si="38"/>
        <v>0.20924300000000001</v>
      </c>
      <c r="S877" s="3">
        <f t="shared" si="39"/>
        <v>3.0291999999999999E-2</v>
      </c>
      <c r="U877" s="3">
        <f>I874-I877</f>
        <v>16.477896999999984</v>
      </c>
      <c r="W877" s="2">
        <f>AVERAGE(F865,F866,F870,F872,F874,F877,F879,F881,F884,F885,F889,F890,F892,F894,F897,F898,F902,F904,F906,F909)</f>
        <v>2.1523203499999997</v>
      </c>
    </row>
    <row r="878" spans="1:23" x14ac:dyDescent="0.25">
      <c r="A878" s="32" t="s">
        <v>28</v>
      </c>
      <c r="B878" s="9">
        <v>6</v>
      </c>
      <c r="C878">
        <v>88.500522000000004</v>
      </c>
      <c r="D878">
        <v>0.245835</v>
      </c>
      <c r="E878" s="5">
        <v>1</v>
      </c>
      <c r="F878">
        <v>6.6317659999999998</v>
      </c>
      <c r="G878">
        <v>0.59751399999999999</v>
      </c>
      <c r="H878" s="5">
        <v>1</v>
      </c>
      <c r="I878">
        <v>622.01019399999996</v>
      </c>
      <c r="J878">
        <v>0.48518299999999998</v>
      </c>
      <c r="K878" s="5">
        <v>0</v>
      </c>
      <c r="L878" s="5">
        <v>1</v>
      </c>
      <c r="M878" s="5">
        <v>0</v>
      </c>
      <c r="O878">
        <f>C878</f>
        <v>88.500522000000004</v>
      </c>
      <c r="R878">
        <f t="shared" si="38"/>
        <v>6.6317659999999998</v>
      </c>
      <c r="S878">
        <f t="shared" si="39"/>
        <v>0.59751399999999999</v>
      </c>
      <c r="U878">
        <f>I877-I878</f>
        <v>37.990011000000095</v>
      </c>
      <c r="W878" t="s">
        <v>65</v>
      </c>
    </row>
    <row r="879" spans="1:23" ht="14.4" thickBot="1" x14ac:dyDescent="0.3">
      <c r="A879" s="34" t="s">
        <v>28</v>
      </c>
      <c r="B879" s="10">
        <v>6</v>
      </c>
      <c r="C879" s="3">
        <v>16.056563000000001</v>
      </c>
      <c r="D879" s="3">
        <v>4.4602000000000003E-2</v>
      </c>
      <c r="E879" s="5">
        <v>0</v>
      </c>
      <c r="F879" s="3">
        <v>4.4671589999999997</v>
      </c>
      <c r="G879" s="3">
        <v>0.40248600000000001</v>
      </c>
      <c r="H879" s="5">
        <v>0</v>
      </c>
      <c r="I879" s="3">
        <v>660.00020500000005</v>
      </c>
      <c r="J879" s="3">
        <v>0.51481699999999997</v>
      </c>
      <c r="K879" s="5">
        <v>1</v>
      </c>
      <c r="L879" s="5">
        <v>0</v>
      </c>
      <c r="M879" s="3">
        <v>1</v>
      </c>
      <c r="O879" s="3">
        <f>C879</f>
        <v>16.056563000000001</v>
      </c>
      <c r="P879" s="3"/>
      <c r="R879" s="3">
        <f t="shared" si="38"/>
        <v>4.4671589999999997</v>
      </c>
      <c r="S879" s="3">
        <f t="shared" si="39"/>
        <v>0.40248600000000001</v>
      </c>
      <c r="U879" s="3">
        <f>I877-I879</f>
        <v>0</v>
      </c>
      <c r="W879" s="2">
        <f>AVERAGE(R865,R866,R870,R872,R874,R877,R879,R881,R884,R885,R889,R892,R894,R897,R898,R902,R904,R906,R909)</f>
        <v>3.2485306315789466</v>
      </c>
    </row>
    <row r="880" spans="1:23" x14ac:dyDescent="0.25">
      <c r="A880" s="32" t="s">
        <v>28</v>
      </c>
      <c r="B880" s="9">
        <v>7</v>
      </c>
      <c r="C880">
        <v>85.735810999999998</v>
      </c>
      <c r="D880">
        <v>0.23815500000000001</v>
      </c>
      <c r="E880" s="5">
        <v>1</v>
      </c>
      <c r="F880">
        <v>-7.2590589999999997</v>
      </c>
      <c r="G880">
        <v>0.95208000000000004</v>
      </c>
      <c r="H880" s="5">
        <v>1</v>
      </c>
      <c r="I880">
        <v>690.63081199999999</v>
      </c>
      <c r="J880">
        <v>0.53235900000000003</v>
      </c>
      <c r="K880" s="5">
        <v>1</v>
      </c>
      <c r="L880" s="5">
        <v>1</v>
      </c>
      <c r="M880" s="5">
        <v>0</v>
      </c>
      <c r="O880" s="5">
        <f>C880</f>
        <v>85.735810999999998</v>
      </c>
      <c r="R880">
        <f t="shared" si="38"/>
        <v>7.2590589999999997</v>
      </c>
      <c r="S880">
        <f t="shared" si="39"/>
        <v>0.95208000000000004</v>
      </c>
      <c r="U880">
        <f>I879-I880</f>
        <v>-30.630606999999941</v>
      </c>
      <c r="W880" t="s">
        <v>61</v>
      </c>
    </row>
    <row r="881" spans="1:23" ht="14.4" thickBot="1" x14ac:dyDescent="0.3">
      <c r="A881" s="34" t="s">
        <v>28</v>
      </c>
      <c r="B881" s="10">
        <v>7</v>
      </c>
      <c r="C881" s="3">
        <v>178.98963599999999</v>
      </c>
      <c r="D881" s="3">
        <v>0.497193</v>
      </c>
      <c r="E881" s="5">
        <v>0</v>
      </c>
      <c r="F881" s="3">
        <v>-0.36536299999999999</v>
      </c>
      <c r="G881" s="3">
        <v>4.7919999999999997E-2</v>
      </c>
      <c r="H881" s="5">
        <v>0</v>
      </c>
      <c r="I881" s="3">
        <v>606.67149199999994</v>
      </c>
      <c r="J881" s="3">
        <v>0.46764099999999997</v>
      </c>
      <c r="K881" s="5">
        <v>0</v>
      </c>
      <c r="L881" s="5">
        <v>0</v>
      </c>
      <c r="M881" s="3">
        <v>1</v>
      </c>
      <c r="O881" s="3">
        <f>180-C881</f>
        <v>1.0103640000000098</v>
      </c>
      <c r="P881" s="3"/>
      <c r="R881" s="3">
        <f t="shared" si="38"/>
        <v>0.36536299999999999</v>
      </c>
      <c r="S881" s="3">
        <f t="shared" si="39"/>
        <v>4.7919999999999997E-2</v>
      </c>
      <c r="U881" s="3">
        <f>I879-I881</f>
        <v>53.328713000000107</v>
      </c>
      <c r="W881" s="2"/>
    </row>
    <row r="882" spans="1:23" x14ac:dyDescent="0.25">
      <c r="A882" s="32" t="s">
        <v>28</v>
      </c>
      <c r="B882" s="9">
        <v>8</v>
      </c>
      <c r="C882">
        <v>4.9341249999999999</v>
      </c>
      <c r="D882">
        <v>1.3705999999999999E-2</v>
      </c>
      <c r="E882" s="5">
        <v>0</v>
      </c>
      <c r="F882">
        <v>0.96633899999999995</v>
      </c>
      <c r="G882">
        <v>0.34770000000000001</v>
      </c>
      <c r="H882" s="5">
        <v>0</v>
      </c>
      <c r="I882">
        <v>588.80028300000004</v>
      </c>
      <c r="J882">
        <v>0.32508599999999999</v>
      </c>
      <c r="K882" s="5">
        <v>1</v>
      </c>
      <c r="L882" s="5">
        <v>0</v>
      </c>
      <c r="M882" s="5">
        <v>0</v>
      </c>
      <c r="O882" s="5">
        <f>C882</f>
        <v>4.9341249999999999</v>
      </c>
      <c r="R882">
        <f t="shared" si="38"/>
        <v>0.96633899999999995</v>
      </c>
      <c r="S882">
        <f t="shared" si="39"/>
        <v>0.34770000000000001</v>
      </c>
      <c r="U882">
        <f>I881-I882</f>
        <v>17.871208999999908</v>
      </c>
      <c r="W882" t="s">
        <v>58</v>
      </c>
    </row>
    <row r="883" spans="1:23" ht="14.4" thickBot="1" x14ac:dyDescent="0.3">
      <c r="A883" s="32" t="s">
        <v>28</v>
      </c>
      <c r="B883" s="9">
        <v>8</v>
      </c>
      <c r="C883">
        <v>114.344725</v>
      </c>
      <c r="D883">
        <v>0.31762400000000002</v>
      </c>
      <c r="E883" s="5">
        <v>1</v>
      </c>
      <c r="F883">
        <v>-3.8240249999999998</v>
      </c>
      <c r="G883">
        <v>-1.3759300000000001</v>
      </c>
      <c r="H883" s="5">
        <v>1</v>
      </c>
      <c r="I883">
        <v>671.69616599999995</v>
      </c>
      <c r="J883">
        <v>0.37085400000000002</v>
      </c>
      <c r="K883" s="5">
        <v>2</v>
      </c>
      <c r="L883" s="5">
        <v>0</v>
      </c>
      <c r="M883" s="5">
        <v>0</v>
      </c>
      <c r="O883" s="5">
        <f>180-C883</f>
        <v>65.655275000000003</v>
      </c>
      <c r="R883">
        <f t="shared" si="38"/>
        <v>3.8240249999999998</v>
      </c>
      <c r="S883">
        <f t="shared" si="39"/>
        <v>1.3759300000000001</v>
      </c>
      <c r="U883">
        <f>I881-I883</f>
        <v>-65.024674000000005</v>
      </c>
      <c r="W883" s="2"/>
    </row>
    <row r="884" spans="1:23" x14ac:dyDescent="0.25">
      <c r="A884" s="34" t="s">
        <v>28</v>
      </c>
      <c r="B884" s="10">
        <v>8</v>
      </c>
      <c r="C884" s="3">
        <v>114.289658</v>
      </c>
      <c r="D884" s="3">
        <v>0.317471</v>
      </c>
      <c r="E884" s="5">
        <v>2</v>
      </c>
      <c r="F884" s="3">
        <v>5.6369150000000001</v>
      </c>
      <c r="G884" s="3">
        <v>2.0282300000000002</v>
      </c>
      <c r="H884" s="5">
        <v>2</v>
      </c>
      <c r="I884" s="3">
        <v>550.71845299999995</v>
      </c>
      <c r="J884" s="3">
        <v>0.30406</v>
      </c>
      <c r="K884" s="5">
        <v>0</v>
      </c>
      <c r="L884" s="5">
        <v>0</v>
      </c>
      <c r="M884" s="3">
        <v>1</v>
      </c>
      <c r="O884" s="3">
        <f>C884</f>
        <v>114.289658</v>
      </c>
      <c r="P884" s="3"/>
      <c r="R884" s="3">
        <f t="shared" si="38"/>
        <v>5.6369150000000001</v>
      </c>
      <c r="S884" s="3">
        <f t="shared" si="39"/>
        <v>2.0282300000000002</v>
      </c>
      <c r="U884" s="3">
        <f>I881-I884</f>
        <v>55.95303899999999</v>
      </c>
      <c r="W884" t="s">
        <v>68</v>
      </c>
    </row>
    <row r="885" spans="1:23" ht="14.4" thickBot="1" x14ac:dyDescent="0.3">
      <c r="A885" s="32" t="s">
        <v>28</v>
      </c>
      <c r="B885" s="9">
        <v>9</v>
      </c>
      <c r="C885">
        <v>179.83957599999999</v>
      </c>
      <c r="D885">
        <v>0.499554</v>
      </c>
      <c r="E885" s="5">
        <v>0</v>
      </c>
      <c r="F885">
        <v>5.7973379999999999</v>
      </c>
      <c r="G885">
        <v>1.2746550000000001</v>
      </c>
      <c r="H885" s="5">
        <v>2</v>
      </c>
      <c r="I885">
        <v>498.57606900000002</v>
      </c>
      <c r="J885">
        <v>0.32542199999999999</v>
      </c>
      <c r="K885" s="5">
        <v>1</v>
      </c>
      <c r="L885" s="5">
        <v>0</v>
      </c>
      <c r="M885" s="5">
        <v>1</v>
      </c>
      <c r="O885">
        <f>180-C885</f>
        <v>0.16042400000000612</v>
      </c>
      <c r="R885">
        <f t="shared" si="38"/>
        <v>5.7973379999999999</v>
      </c>
      <c r="S885">
        <f t="shared" si="39"/>
        <v>1.2746550000000001</v>
      </c>
      <c r="U885">
        <f>I884-I885</f>
        <v>52.142383999999936</v>
      </c>
      <c r="W885" s="2">
        <v>20</v>
      </c>
    </row>
    <row r="886" spans="1:23" x14ac:dyDescent="0.25">
      <c r="A886" s="32" t="s">
        <v>28</v>
      </c>
      <c r="B886" s="9">
        <v>9</v>
      </c>
      <c r="C886">
        <v>71.365228999999999</v>
      </c>
      <c r="D886">
        <v>0.198237</v>
      </c>
      <c r="E886" s="5">
        <v>1</v>
      </c>
      <c r="F886">
        <v>-2.8003330000000002</v>
      </c>
      <c r="G886">
        <v>-0.61570599999999998</v>
      </c>
      <c r="H886" s="5">
        <v>0</v>
      </c>
      <c r="I886">
        <v>550.71845299999995</v>
      </c>
      <c r="J886">
        <v>0.359456</v>
      </c>
      <c r="K886" s="5">
        <v>2</v>
      </c>
      <c r="L886" s="5">
        <v>0</v>
      </c>
      <c r="M886" s="5">
        <v>0</v>
      </c>
      <c r="O886">
        <f>C886</f>
        <v>71.365228999999999</v>
      </c>
      <c r="R886">
        <f t="shared" si="38"/>
        <v>2.8003330000000002</v>
      </c>
      <c r="S886">
        <f t="shared" si="39"/>
        <v>0.61570599999999998</v>
      </c>
      <c r="U886">
        <f>I884-I886</f>
        <v>0</v>
      </c>
      <c r="W886" t="s">
        <v>69</v>
      </c>
    </row>
    <row r="887" spans="1:23" ht="14.4" thickBot="1" x14ac:dyDescent="0.3">
      <c r="A887" s="34" t="s">
        <v>28</v>
      </c>
      <c r="B887" s="10">
        <v>9</v>
      </c>
      <c r="C887" s="3">
        <v>83.069496000000001</v>
      </c>
      <c r="D887" s="3">
        <v>0.23074900000000001</v>
      </c>
      <c r="E887" s="5">
        <v>2</v>
      </c>
      <c r="F887" s="3">
        <v>1.551158</v>
      </c>
      <c r="G887" s="3">
        <v>0.34105099999999999</v>
      </c>
      <c r="H887" s="5">
        <v>1</v>
      </c>
      <c r="I887" s="3">
        <v>482.79512099999999</v>
      </c>
      <c r="J887" s="3">
        <v>0.31512200000000001</v>
      </c>
      <c r="K887" s="5">
        <v>0</v>
      </c>
      <c r="L887" s="5">
        <v>0</v>
      </c>
      <c r="M887" s="3">
        <v>0</v>
      </c>
      <c r="O887" s="3">
        <f>C887</f>
        <v>83.069496000000001</v>
      </c>
      <c r="P887" s="3"/>
      <c r="R887" s="3">
        <f t="shared" si="38"/>
        <v>1.551158</v>
      </c>
      <c r="S887" s="3">
        <f t="shared" si="39"/>
        <v>0.34105099999999999</v>
      </c>
      <c r="U887" s="3">
        <f>I884-I887</f>
        <v>67.923331999999959</v>
      </c>
      <c r="W887" s="2">
        <v>4</v>
      </c>
    </row>
    <row r="888" spans="1:23" x14ac:dyDescent="0.25">
      <c r="A888" s="32" t="s">
        <v>28</v>
      </c>
      <c r="B888" s="9">
        <v>10</v>
      </c>
      <c r="C888">
        <v>74.787229999999994</v>
      </c>
      <c r="D888">
        <v>0.20774200000000001</v>
      </c>
      <c r="E888" s="5">
        <v>1</v>
      </c>
      <c r="F888">
        <v>0.238537</v>
      </c>
      <c r="G888">
        <v>5.9115000000000001E-2</v>
      </c>
      <c r="H888" s="5">
        <v>0</v>
      </c>
      <c r="I888">
        <v>580.31446700000004</v>
      </c>
      <c r="J888">
        <v>0.54086699999999999</v>
      </c>
      <c r="K888" s="5">
        <v>1</v>
      </c>
      <c r="L888" s="5">
        <v>0</v>
      </c>
      <c r="M888" s="5">
        <v>0</v>
      </c>
      <c r="O888">
        <f>C888</f>
        <v>74.787229999999994</v>
      </c>
      <c r="R888">
        <f t="shared" si="38"/>
        <v>0.238537</v>
      </c>
      <c r="S888">
        <f t="shared" si="39"/>
        <v>5.9115000000000001E-2</v>
      </c>
      <c r="U888">
        <f>I885-I888</f>
        <v>-81.738398000000018</v>
      </c>
      <c r="W888" t="s">
        <v>73</v>
      </c>
    </row>
    <row r="889" spans="1:23" ht="14.4" thickBot="1" x14ac:dyDescent="0.3">
      <c r="A889" s="34" t="s">
        <v>28</v>
      </c>
      <c r="B889" s="10">
        <v>10</v>
      </c>
      <c r="C889" s="3">
        <v>177.999257</v>
      </c>
      <c r="D889" s="3">
        <v>0.49444199999999999</v>
      </c>
      <c r="E889" s="5">
        <v>0</v>
      </c>
      <c r="F889" s="3">
        <v>3.7965960000000001</v>
      </c>
      <c r="G889" s="3">
        <v>0.94088499999999997</v>
      </c>
      <c r="H889" s="5">
        <v>1</v>
      </c>
      <c r="I889" s="3">
        <v>492.61931700000002</v>
      </c>
      <c r="J889" s="3">
        <v>0.45913300000000001</v>
      </c>
      <c r="K889" s="5">
        <v>0</v>
      </c>
      <c r="L889" s="5">
        <v>0</v>
      </c>
      <c r="M889" s="3">
        <v>1</v>
      </c>
      <c r="O889" s="3">
        <f>180-C889</f>
        <v>2.0007429999999999</v>
      </c>
      <c r="P889" s="3"/>
      <c r="R889" s="3">
        <f t="shared" si="38"/>
        <v>3.7965960000000001</v>
      </c>
      <c r="S889" s="3">
        <f t="shared" si="39"/>
        <v>0.94088499999999997</v>
      </c>
      <c r="U889" s="3">
        <f>I885-I889</f>
        <v>5.9567519999999945</v>
      </c>
      <c r="W889" s="2">
        <v>5</v>
      </c>
    </row>
    <row r="890" spans="1:23" x14ac:dyDescent="0.25">
      <c r="A890" s="32" t="s">
        <v>28</v>
      </c>
      <c r="B890" s="9">
        <v>11</v>
      </c>
      <c r="C890">
        <v>179.99999600000001</v>
      </c>
      <c r="D890">
        <v>0.5</v>
      </c>
      <c r="E890" s="5">
        <v>0</v>
      </c>
      <c r="F890">
        <v>3.7965949999999999</v>
      </c>
      <c r="G890">
        <v>1.2896639999999999</v>
      </c>
      <c r="H890" s="5">
        <v>1</v>
      </c>
      <c r="I890">
        <v>470.46082100000001</v>
      </c>
      <c r="J890">
        <v>0.51289099999999999</v>
      </c>
      <c r="K890" s="5">
        <v>1</v>
      </c>
      <c r="L890" s="5">
        <v>0</v>
      </c>
      <c r="M890" s="5">
        <v>1</v>
      </c>
      <c r="O890" s="66">
        <f>180-C890</f>
        <v>3.9999999899009708E-6</v>
      </c>
      <c r="R890">
        <f t="shared" si="38"/>
        <v>3.7965949999999999</v>
      </c>
      <c r="S890">
        <f t="shared" si="39"/>
        <v>1.2896639999999999</v>
      </c>
      <c r="U890">
        <f>I889-I890</f>
        <v>22.158496000000014</v>
      </c>
      <c r="W890" t="s">
        <v>74</v>
      </c>
    </row>
    <row r="891" spans="1:23" ht="14.4" thickBot="1" x14ac:dyDescent="0.3">
      <c r="A891" s="34" t="s">
        <v>28</v>
      </c>
      <c r="B891" s="10">
        <v>11</v>
      </c>
      <c r="C891" s="3">
        <v>88.048265000000001</v>
      </c>
      <c r="D891" s="3">
        <v>0.24457899999999999</v>
      </c>
      <c r="E891" s="5">
        <v>1</v>
      </c>
      <c r="F891" s="3">
        <v>-0.85273100000000002</v>
      </c>
      <c r="G891" s="3">
        <v>-0.28966399999999998</v>
      </c>
      <c r="H891" s="5">
        <v>0</v>
      </c>
      <c r="I891" s="3">
        <v>446.81187899999998</v>
      </c>
      <c r="J891" s="3">
        <v>0.48710900000000001</v>
      </c>
      <c r="K891" s="5">
        <v>0</v>
      </c>
      <c r="L891" s="5">
        <v>0</v>
      </c>
      <c r="M891" s="3">
        <v>0</v>
      </c>
      <c r="O891" s="3">
        <f>C891</f>
        <v>88.048265000000001</v>
      </c>
      <c r="P891" s="3"/>
      <c r="R891" s="3">
        <f t="shared" si="38"/>
        <v>0.85273100000000002</v>
      </c>
      <c r="S891" s="3">
        <f t="shared" si="39"/>
        <v>0.28966399999999998</v>
      </c>
      <c r="U891" s="3">
        <f>I889-I891</f>
        <v>45.807438000000047</v>
      </c>
      <c r="W891" s="2">
        <f>AVERAGE(E865,E866,E870,E872,E874,E877,E879,E881,E884,E885,E889,E892,E894,E897,E898,E902,E904,E906,E909)</f>
        <v>0.31578947368421051</v>
      </c>
    </row>
    <row r="892" spans="1:23" x14ac:dyDescent="0.25">
      <c r="A892" s="32" t="s">
        <v>28</v>
      </c>
      <c r="B892" s="9">
        <v>12</v>
      </c>
      <c r="C892">
        <v>178.63008099999999</v>
      </c>
      <c r="D892">
        <v>0.496195</v>
      </c>
      <c r="E892" s="5">
        <v>0</v>
      </c>
      <c r="F892">
        <v>5.0539509999999996</v>
      </c>
      <c r="G892">
        <v>0.94728000000000001</v>
      </c>
      <c r="H892" s="5">
        <v>1</v>
      </c>
      <c r="I892">
        <v>401.36851799999999</v>
      </c>
      <c r="J892">
        <v>0.42553400000000002</v>
      </c>
      <c r="K892" s="5">
        <v>0</v>
      </c>
      <c r="L892" s="5">
        <v>0</v>
      </c>
      <c r="M892" s="5">
        <v>1</v>
      </c>
      <c r="O892">
        <f>180-C892</f>
        <v>1.3699190000000101</v>
      </c>
      <c r="R892">
        <f t="shared" si="38"/>
        <v>5.0539509999999996</v>
      </c>
      <c r="S892">
        <f t="shared" si="39"/>
        <v>0.94728000000000001</v>
      </c>
      <c r="U892">
        <f>I890-I892</f>
        <v>69.092303000000015</v>
      </c>
      <c r="W892" t="s">
        <v>75</v>
      </c>
    </row>
    <row r="893" spans="1:23" ht="14.4" thickBot="1" x14ac:dyDescent="0.3">
      <c r="A893" s="34" t="s">
        <v>28</v>
      </c>
      <c r="B893" s="10">
        <v>12</v>
      </c>
      <c r="C893" s="3">
        <v>103.476068</v>
      </c>
      <c r="D893" s="3">
        <v>0.28743400000000002</v>
      </c>
      <c r="E893" s="5">
        <v>1</v>
      </c>
      <c r="F893" s="3">
        <v>0.28127400000000002</v>
      </c>
      <c r="G893" s="3">
        <v>5.2720000000000003E-2</v>
      </c>
      <c r="H893" s="5">
        <v>0</v>
      </c>
      <c r="I893" s="3">
        <v>541.84236499999997</v>
      </c>
      <c r="J893" s="3">
        <v>0.57446600000000003</v>
      </c>
      <c r="K893" s="5">
        <v>1</v>
      </c>
      <c r="L893" s="5">
        <v>0</v>
      </c>
      <c r="M893" s="3">
        <v>0</v>
      </c>
      <c r="O893" s="3">
        <f>C893</f>
        <v>103.476068</v>
      </c>
      <c r="P893" s="3"/>
      <c r="R893" s="3">
        <f t="shared" si="38"/>
        <v>0.28127400000000002</v>
      </c>
      <c r="S893" s="3">
        <f t="shared" si="39"/>
        <v>5.2720000000000003E-2</v>
      </c>
      <c r="U893" s="3">
        <f>I890-I893</f>
        <v>-71.381543999999963</v>
      </c>
      <c r="W893" s="2">
        <f>AVERAGE(H865,H866,H870,H872,H874,H877,H879,H881,H884,H885,H889,H892,H894,H897,H898,H902,H904,H906,H909)</f>
        <v>0.73684210526315785</v>
      </c>
    </row>
    <row r="894" spans="1:23" x14ac:dyDescent="0.25">
      <c r="A894" s="32" t="s">
        <v>28</v>
      </c>
      <c r="B894" s="9">
        <v>13</v>
      </c>
      <c r="C894">
        <v>179.564167</v>
      </c>
      <c r="D894">
        <v>0.49878899999999998</v>
      </c>
      <c r="E894" s="5">
        <v>0</v>
      </c>
      <c r="F894">
        <v>5.3971689999999999</v>
      </c>
      <c r="G894">
        <v>0.79014300000000004</v>
      </c>
      <c r="H894" s="5">
        <v>1</v>
      </c>
      <c r="I894">
        <v>374.47660000000002</v>
      </c>
      <c r="J894">
        <v>0.41099799999999997</v>
      </c>
      <c r="K894" s="5">
        <v>0</v>
      </c>
      <c r="L894" s="5">
        <v>0</v>
      </c>
      <c r="M894" s="5">
        <v>1</v>
      </c>
      <c r="O894">
        <f>180-C894</f>
        <v>0.43583300000000236</v>
      </c>
      <c r="R894">
        <f t="shared" si="38"/>
        <v>5.3971689999999999</v>
      </c>
      <c r="S894">
        <f t="shared" si="39"/>
        <v>0.79014300000000004</v>
      </c>
      <c r="U894">
        <f>I892-I894</f>
        <v>26.891917999999976</v>
      </c>
      <c r="W894" t="s">
        <v>76</v>
      </c>
    </row>
    <row r="895" spans="1:23" ht="14.4" thickBot="1" x14ac:dyDescent="0.3">
      <c r="A895" s="34" t="s">
        <v>28</v>
      </c>
      <c r="B895" s="10">
        <v>13</v>
      </c>
      <c r="C895" s="3">
        <v>61.848582999999998</v>
      </c>
      <c r="D895" s="3">
        <v>0.17180200000000001</v>
      </c>
      <c r="E895" s="5">
        <v>1</v>
      </c>
      <c r="F895" s="3">
        <v>1.4334519999999999</v>
      </c>
      <c r="G895" s="3">
        <v>0.20985699999999999</v>
      </c>
      <c r="H895" s="5">
        <v>0</v>
      </c>
      <c r="I895" s="3">
        <v>536.66370600000005</v>
      </c>
      <c r="J895" s="3">
        <v>0.58900200000000003</v>
      </c>
      <c r="K895" s="5">
        <v>1</v>
      </c>
      <c r="L895" s="5">
        <v>0</v>
      </c>
      <c r="M895" s="3">
        <v>0</v>
      </c>
      <c r="O895" s="3">
        <f>C895</f>
        <v>61.848582999999998</v>
      </c>
      <c r="P895" s="3"/>
      <c r="R895" s="3">
        <f t="shared" si="38"/>
        <v>1.4334519999999999</v>
      </c>
      <c r="S895" s="3">
        <f t="shared" si="39"/>
        <v>0.20985699999999999</v>
      </c>
      <c r="U895" s="3">
        <f>I892-I895</f>
        <v>-135.29518800000005</v>
      </c>
      <c r="W895" s="2">
        <f>AVERAGE(K865,K866,K870,K872,K874,K877,K879,K881,K884,K885,K889,K892,K894,K897,K898,K902,K904,K906,K909)</f>
        <v>0.21052631578947367</v>
      </c>
    </row>
    <row r="896" spans="1:23" x14ac:dyDescent="0.25">
      <c r="A896" s="32" t="s">
        <v>28</v>
      </c>
      <c r="B896" s="9">
        <v>14</v>
      </c>
      <c r="C896">
        <v>97.884573000000003</v>
      </c>
      <c r="D896">
        <v>0.27190199999999998</v>
      </c>
      <c r="E896" s="5">
        <v>1</v>
      </c>
      <c r="F896">
        <v>-0.42473</v>
      </c>
      <c r="G896">
        <v>-7.2260000000000005E-2</v>
      </c>
      <c r="H896" s="5">
        <v>0</v>
      </c>
      <c r="I896">
        <v>537.70918600000005</v>
      </c>
      <c r="J896">
        <v>0.59172499999999995</v>
      </c>
      <c r="K896" s="5">
        <v>1</v>
      </c>
      <c r="L896" s="5">
        <v>0</v>
      </c>
      <c r="M896" s="5">
        <v>0</v>
      </c>
      <c r="O896">
        <f>180-C896</f>
        <v>82.115426999999997</v>
      </c>
      <c r="R896">
        <f t="shared" si="38"/>
        <v>0.42473</v>
      </c>
      <c r="S896">
        <f t="shared" si="39"/>
        <v>7.2260000000000005E-2</v>
      </c>
      <c r="U896">
        <f>I894-I896</f>
        <v>-163.23258600000003</v>
      </c>
    </row>
    <row r="897" spans="1:23" x14ac:dyDescent="0.25">
      <c r="A897" s="34" t="s">
        <v>28</v>
      </c>
      <c r="B897" s="10">
        <v>14</v>
      </c>
      <c r="C897" s="3">
        <v>179.094639</v>
      </c>
      <c r="D897" s="3">
        <v>0.49748500000000001</v>
      </c>
      <c r="E897" s="5">
        <v>0</v>
      </c>
      <c r="F897" s="3">
        <v>6.30253</v>
      </c>
      <c r="G897" s="3">
        <v>1.07226</v>
      </c>
      <c r="H897" s="5">
        <v>1</v>
      </c>
      <c r="I897" s="3">
        <v>371.00580600000001</v>
      </c>
      <c r="J897" s="3">
        <v>0.408275</v>
      </c>
      <c r="K897" s="5">
        <v>0</v>
      </c>
      <c r="L897" s="5">
        <v>0</v>
      </c>
      <c r="M897" s="3">
        <v>1</v>
      </c>
      <c r="O897" s="3">
        <f>180-C897</f>
        <v>0.90536099999999919</v>
      </c>
      <c r="P897" s="3"/>
      <c r="R897" s="3">
        <f t="shared" si="38"/>
        <v>6.30253</v>
      </c>
      <c r="S897" s="3">
        <f t="shared" si="39"/>
        <v>1.07226</v>
      </c>
      <c r="U897" s="3">
        <f>I894-I897</f>
        <v>3.4707940000000121</v>
      </c>
    </row>
    <row r="898" spans="1:23" x14ac:dyDescent="0.25">
      <c r="A898" s="32" t="s">
        <v>28</v>
      </c>
      <c r="B898" s="9">
        <v>15</v>
      </c>
      <c r="C898">
        <v>94.678769000000003</v>
      </c>
      <c r="D898">
        <v>0.26299699999999998</v>
      </c>
      <c r="E898" s="5">
        <v>2</v>
      </c>
      <c r="F898">
        <v>-3.3260740000000002</v>
      </c>
      <c r="G898">
        <v>-0.54112199999999999</v>
      </c>
      <c r="H898" s="5">
        <v>0</v>
      </c>
      <c r="I898">
        <v>309.67103800000001</v>
      </c>
      <c r="J898">
        <v>0.26405000000000001</v>
      </c>
      <c r="K898" s="5">
        <v>0</v>
      </c>
      <c r="L898" s="5">
        <v>0</v>
      </c>
      <c r="M898" s="5">
        <v>1</v>
      </c>
      <c r="O898">
        <f>C898</f>
        <v>94.678769000000003</v>
      </c>
      <c r="R898">
        <f t="shared" ref="R898:R961" si="41">ABS(F898)</f>
        <v>3.3260740000000002</v>
      </c>
      <c r="S898">
        <f t="shared" ref="S898:S961" si="42">ABS(G898)</f>
        <v>0.54112199999999999</v>
      </c>
      <c r="U898">
        <f>I897-I898</f>
        <v>61.334767999999997</v>
      </c>
    </row>
    <row r="899" spans="1:23" x14ac:dyDescent="0.25">
      <c r="A899" s="32" t="s">
        <v>28</v>
      </c>
      <c r="B899" s="9">
        <v>15</v>
      </c>
      <c r="C899">
        <v>107.729952</v>
      </c>
      <c r="D899">
        <v>0.29925000000000002</v>
      </c>
      <c r="E899" s="5">
        <v>1</v>
      </c>
      <c r="F899">
        <v>1.9459010000000001</v>
      </c>
      <c r="G899">
        <v>0.31657999999999997</v>
      </c>
      <c r="H899" s="5">
        <v>1</v>
      </c>
      <c r="I899">
        <v>490.24276099999997</v>
      </c>
      <c r="J899">
        <v>0.41802</v>
      </c>
      <c r="K899" s="5">
        <v>2</v>
      </c>
      <c r="L899" s="5">
        <v>0</v>
      </c>
      <c r="M899" s="5">
        <v>0</v>
      </c>
      <c r="O899">
        <f>180-C899</f>
        <v>72.270048000000003</v>
      </c>
      <c r="R899">
        <f t="shared" si="41"/>
        <v>1.9459010000000001</v>
      </c>
      <c r="S899">
        <f t="shared" si="42"/>
        <v>0.31657999999999997</v>
      </c>
      <c r="U899">
        <f>I897-I899</f>
        <v>-119.23695499999997</v>
      </c>
    </row>
    <row r="900" spans="1:23" x14ac:dyDescent="0.25">
      <c r="A900" s="34" t="s">
        <v>28</v>
      </c>
      <c r="B900" s="10">
        <v>15</v>
      </c>
      <c r="C900" s="3">
        <v>178.77573000000001</v>
      </c>
      <c r="D900" s="3">
        <v>0.49659900000000001</v>
      </c>
      <c r="E900" s="5">
        <v>0</v>
      </c>
      <c r="F900" s="3">
        <v>7.5267989999999996</v>
      </c>
      <c r="G900" s="3">
        <v>1.224542</v>
      </c>
      <c r="H900" s="5">
        <v>2</v>
      </c>
      <c r="I900" s="3">
        <v>372.85960799999998</v>
      </c>
      <c r="J900" s="3">
        <v>0.31792999999999999</v>
      </c>
      <c r="K900" s="5">
        <v>1</v>
      </c>
      <c r="L900" s="5">
        <v>0</v>
      </c>
      <c r="M900" s="3">
        <v>0</v>
      </c>
      <c r="O900" s="3">
        <f>180-C900</f>
        <v>1.22426999999999</v>
      </c>
      <c r="P900" s="3"/>
      <c r="R900" s="3">
        <f t="shared" si="41"/>
        <v>7.5267989999999996</v>
      </c>
      <c r="S900" s="3">
        <f t="shared" si="42"/>
        <v>1.224542</v>
      </c>
      <c r="U900" s="3">
        <f>I897-I900</f>
        <v>-1.8538019999999733</v>
      </c>
    </row>
    <row r="901" spans="1:23" x14ac:dyDescent="0.25">
      <c r="A901" s="32" t="s">
        <v>28</v>
      </c>
      <c r="B901" s="9">
        <v>16</v>
      </c>
      <c r="C901">
        <v>64.110607999999999</v>
      </c>
      <c r="D901">
        <v>0.17808499999999999</v>
      </c>
      <c r="E901" s="5">
        <v>1</v>
      </c>
      <c r="F901">
        <v>-8.2116349999999994</v>
      </c>
      <c r="G901">
        <v>0.88694799999999996</v>
      </c>
      <c r="H901" s="5">
        <v>1</v>
      </c>
      <c r="I901">
        <v>293.99509</v>
      </c>
      <c r="J901">
        <v>0.498309</v>
      </c>
      <c r="K901" s="5">
        <v>0</v>
      </c>
      <c r="L901" s="5">
        <v>1</v>
      </c>
      <c r="M901" s="5">
        <v>0</v>
      </c>
      <c r="O901" s="5">
        <f>C901</f>
        <v>64.110607999999999</v>
      </c>
      <c r="R901">
        <f t="shared" si="41"/>
        <v>8.2116349999999994</v>
      </c>
      <c r="S901">
        <f t="shared" si="42"/>
        <v>0.88694799999999996</v>
      </c>
      <c r="U901">
        <f>I898-I901</f>
        <v>15.675948000000005</v>
      </c>
    </row>
    <row r="902" spans="1:23" x14ac:dyDescent="0.25">
      <c r="A902" s="34" t="s">
        <v>28</v>
      </c>
      <c r="B902" s="10">
        <v>16</v>
      </c>
      <c r="C902" s="3">
        <v>177.72059400000001</v>
      </c>
      <c r="D902" s="3">
        <v>0.493668</v>
      </c>
      <c r="E902" s="5">
        <v>0</v>
      </c>
      <c r="F902" s="3">
        <v>-1.0466679999999999</v>
      </c>
      <c r="G902" s="3">
        <v>0.113052</v>
      </c>
      <c r="H902" s="5">
        <v>0</v>
      </c>
      <c r="I902" s="3">
        <v>295.99066299999998</v>
      </c>
      <c r="J902" s="3">
        <v>0.501691</v>
      </c>
      <c r="K902" s="5">
        <v>1</v>
      </c>
      <c r="L902" s="5">
        <v>0</v>
      </c>
      <c r="M902" s="3">
        <v>1</v>
      </c>
      <c r="O902" s="3">
        <f>180-C902</f>
        <v>2.2794059999999945</v>
      </c>
      <c r="P902" s="3"/>
      <c r="R902" s="3">
        <f t="shared" si="41"/>
        <v>1.0466679999999999</v>
      </c>
      <c r="S902" s="3">
        <f t="shared" si="42"/>
        <v>0.113052</v>
      </c>
      <c r="U902" s="3">
        <f>I898-I902</f>
        <v>13.680375000000026</v>
      </c>
    </row>
    <row r="903" spans="1:23" x14ac:dyDescent="0.25">
      <c r="A903" s="32" t="s">
        <v>28</v>
      </c>
      <c r="B903" s="9">
        <v>17</v>
      </c>
      <c r="C903">
        <v>85.824586999999994</v>
      </c>
      <c r="D903">
        <v>0.238402</v>
      </c>
      <c r="E903" s="5">
        <v>1</v>
      </c>
      <c r="F903">
        <v>7.7602000000000002</v>
      </c>
      <c r="G903">
        <v>1.368096</v>
      </c>
      <c r="H903" s="5">
        <v>1</v>
      </c>
      <c r="I903">
        <v>297.22928300000001</v>
      </c>
      <c r="J903">
        <v>0.56491400000000003</v>
      </c>
      <c r="K903" s="5">
        <v>1</v>
      </c>
      <c r="L903" s="5">
        <v>1</v>
      </c>
      <c r="M903" s="5">
        <v>0</v>
      </c>
      <c r="O903">
        <f>180-C903</f>
        <v>94.175413000000006</v>
      </c>
      <c r="R903">
        <f t="shared" si="41"/>
        <v>7.7602000000000002</v>
      </c>
      <c r="S903">
        <f t="shared" si="42"/>
        <v>1.368096</v>
      </c>
      <c r="U903">
        <f>I902-I903</f>
        <v>-1.2386200000000258</v>
      </c>
    </row>
    <row r="904" spans="1:23" x14ac:dyDescent="0.25">
      <c r="A904" s="34" t="s">
        <v>28</v>
      </c>
      <c r="B904" s="10">
        <v>17</v>
      </c>
      <c r="C904" s="3">
        <v>153.412237</v>
      </c>
      <c r="D904" s="3">
        <v>0.426145</v>
      </c>
      <c r="E904" s="5">
        <v>0</v>
      </c>
      <c r="F904" s="3">
        <v>-2.0879349999999999</v>
      </c>
      <c r="G904" s="3">
        <v>-0.36809599999999998</v>
      </c>
      <c r="H904" s="5">
        <v>0</v>
      </c>
      <c r="I904" s="3">
        <v>228.920659</v>
      </c>
      <c r="J904" s="3">
        <v>0.43508599999999997</v>
      </c>
      <c r="K904" s="5">
        <v>0</v>
      </c>
      <c r="L904" s="5">
        <v>0</v>
      </c>
      <c r="M904" s="3">
        <v>1</v>
      </c>
      <c r="O904" s="3">
        <f>180-C904</f>
        <v>26.587762999999995</v>
      </c>
      <c r="P904" s="3"/>
      <c r="R904" s="3">
        <f t="shared" si="41"/>
        <v>2.0879349999999999</v>
      </c>
      <c r="S904" s="3">
        <f t="shared" si="42"/>
        <v>0.36809599999999998</v>
      </c>
      <c r="U904" s="3">
        <f>I902-I904</f>
        <v>67.070003999999983</v>
      </c>
    </row>
    <row r="905" spans="1:23" x14ac:dyDescent="0.25">
      <c r="A905" s="32" t="s">
        <v>28</v>
      </c>
      <c r="B905" s="9">
        <v>18</v>
      </c>
      <c r="C905">
        <v>94.488615999999993</v>
      </c>
      <c r="D905">
        <v>0.26246799999999998</v>
      </c>
      <c r="E905" s="5">
        <v>2</v>
      </c>
      <c r="F905">
        <v>-10.614034999999999</v>
      </c>
      <c r="G905">
        <v>3.6346250000000002</v>
      </c>
      <c r="H905" s="5">
        <v>1</v>
      </c>
      <c r="I905">
        <v>206.035347</v>
      </c>
      <c r="J905">
        <v>0.46416400000000002</v>
      </c>
      <c r="K905" s="5">
        <v>2</v>
      </c>
      <c r="L905" s="5">
        <v>1</v>
      </c>
      <c r="M905" s="5">
        <v>0</v>
      </c>
      <c r="O905" s="5">
        <f>C905</f>
        <v>94.488615999999993</v>
      </c>
      <c r="R905">
        <f t="shared" si="41"/>
        <v>10.614034999999999</v>
      </c>
      <c r="S905">
        <f t="shared" si="42"/>
        <v>3.6346250000000002</v>
      </c>
      <c r="U905">
        <f>I904-I905</f>
        <v>22.885311999999999</v>
      </c>
    </row>
    <row r="906" spans="1:23" x14ac:dyDescent="0.25">
      <c r="A906" s="32" t="s">
        <v>28</v>
      </c>
      <c r="B906" s="9">
        <v>18</v>
      </c>
      <c r="C906">
        <v>178.50824</v>
      </c>
      <c r="D906">
        <v>0.49585600000000002</v>
      </c>
      <c r="E906" s="5">
        <v>0</v>
      </c>
      <c r="F906">
        <v>-1.0121329999999999</v>
      </c>
      <c r="G906">
        <v>0.34659000000000001</v>
      </c>
      <c r="H906" s="5">
        <v>0</v>
      </c>
      <c r="I906">
        <v>107.616277</v>
      </c>
      <c r="J906">
        <v>0.24244199999999999</v>
      </c>
      <c r="K906" s="5">
        <v>0</v>
      </c>
      <c r="L906" s="5">
        <v>0</v>
      </c>
      <c r="M906" s="5">
        <v>1</v>
      </c>
      <c r="O906">
        <f>180-C906</f>
        <v>1.4917599999999993</v>
      </c>
      <c r="R906">
        <f t="shared" si="41"/>
        <v>1.0121329999999999</v>
      </c>
      <c r="S906">
        <f t="shared" si="42"/>
        <v>0.34659000000000001</v>
      </c>
      <c r="U906">
        <f>I904-I906</f>
        <v>121.304382</v>
      </c>
    </row>
    <row r="907" spans="1:23" x14ac:dyDescent="0.25">
      <c r="A907" s="34" t="s">
        <v>28</v>
      </c>
      <c r="B907" s="10">
        <v>18</v>
      </c>
      <c r="C907" s="3">
        <v>85.502110000000002</v>
      </c>
      <c r="D907" s="3">
        <v>0.23750599999999999</v>
      </c>
      <c r="E907" s="5">
        <v>1</v>
      </c>
      <c r="F907" s="3">
        <v>8.7059119999999997</v>
      </c>
      <c r="G907" s="3">
        <v>-2.9812159999999999</v>
      </c>
      <c r="H907" s="5">
        <v>2</v>
      </c>
      <c r="I907" s="3">
        <v>130.233046</v>
      </c>
      <c r="J907" s="3">
        <v>0.29339399999999999</v>
      </c>
      <c r="K907" s="5">
        <v>1</v>
      </c>
      <c r="L907" s="5">
        <v>0</v>
      </c>
      <c r="M907" s="3">
        <v>0</v>
      </c>
      <c r="O907" s="3">
        <f>C907</f>
        <v>85.502110000000002</v>
      </c>
      <c r="P907" s="3"/>
      <c r="R907" s="3">
        <f t="shared" si="41"/>
        <v>8.7059119999999997</v>
      </c>
      <c r="S907" s="3">
        <f t="shared" si="42"/>
        <v>2.9812159999999999</v>
      </c>
      <c r="U907" s="3">
        <f>I904-I907</f>
        <v>98.687612999999999</v>
      </c>
    </row>
    <row r="908" spans="1:23" x14ac:dyDescent="0.25">
      <c r="A908" s="32" t="s">
        <v>28</v>
      </c>
      <c r="B908" s="9">
        <v>19</v>
      </c>
      <c r="C908">
        <v>53.560907999999998</v>
      </c>
      <c r="D908">
        <v>0.14878</v>
      </c>
      <c r="E908" s="5">
        <v>1</v>
      </c>
      <c r="F908">
        <v>-6.4406829999999999</v>
      </c>
      <c r="G908">
        <v>2.8967450000000001</v>
      </c>
      <c r="H908" s="5">
        <v>0</v>
      </c>
      <c r="I908">
        <v>131.37076400000001</v>
      </c>
      <c r="J908">
        <v>1</v>
      </c>
      <c r="K908" s="5">
        <v>1</v>
      </c>
      <c r="L908" s="5">
        <v>1</v>
      </c>
      <c r="M908" s="5">
        <v>0</v>
      </c>
      <c r="O908">
        <f>C908</f>
        <v>53.560907999999998</v>
      </c>
      <c r="R908">
        <f t="shared" si="41"/>
        <v>6.4406829999999999</v>
      </c>
      <c r="S908">
        <f t="shared" si="42"/>
        <v>2.8967450000000001</v>
      </c>
      <c r="U908">
        <f>I906-I908</f>
        <v>-23.754487000000012</v>
      </c>
    </row>
    <row r="909" spans="1:23" ht="14.4" thickBot="1" x14ac:dyDescent="0.3">
      <c r="A909" s="33" t="s">
        <v>28</v>
      </c>
      <c r="B909" s="8">
        <v>19</v>
      </c>
      <c r="C909" s="2">
        <v>131.41265899999999</v>
      </c>
      <c r="D909" s="2">
        <v>0.365035</v>
      </c>
      <c r="E909" s="5">
        <v>0</v>
      </c>
      <c r="F909" s="2">
        <v>4.2172619999999998</v>
      </c>
      <c r="G909" s="2">
        <v>-1.8967449999999999</v>
      </c>
      <c r="H909" s="5">
        <v>1</v>
      </c>
      <c r="I909" s="2">
        <v>0</v>
      </c>
      <c r="J909" s="2">
        <v>0</v>
      </c>
      <c r="K909" s="5">
        <v>0</v>
      </c>
      <c r="L909" s="5">
        <v>0</v>
      </c>
      <c r="M909" s="2">
        <v>1</v>
      </c>
      <c r="O909" s="2">
        <f>180-C909</f>
        <v>48.587341000000009</v>
      </c>
      <c r="P909" s="2"/>
      <c r="R909" s="2">
        <f t="shared" si="41"/>
        <v>4.2172619999999998</v>
      </c>
      <c r="S909" s="2">
        <f t="shared" si="42"/>
        <v>1.8967449999999999</v>
      </c>
      <c r="U909" s="2">
        <f>I906-I909</f>
        <v>107.616277</v>
      </c>
      <c r="W909" s="2"/>
    </row>
    <row r="910" spans="1:23" x14ac:dyDescent="0.25">
      <c r="A910" s="32" t="s">
        <v>29</v>
      </c>
      <c r="B910" s="9">
        <v>0</v>
      </c>
      <c r="C910">
        <v>0.52467699999999995</v>
      </c>
      <c r="D910">
        <v>1.457E-3</v>
      </c>
      <c r="E910" s="5">
        <v>0</v>
      </c>
      <c r="F910">
        <v>-4.4671589999999997</v>
      </c>
      <c r="G910">
        <v>1.1747099999999999</v>
      </c>
      <c r="H910" s="5">
        <v>1</v>
      </c>
      <c r="I910">
        <v>946.14992900000004</v>
      </c>
      <c r="J910">
        <v>0.51083500000000004</v>
      </c>
      <c r="K910" s="5">
        <v>1</v>
      </c>
      <c r="L910" s="5">
        <v>0</v>
      </c>
      <c r="M910" s="5">
        <v>0</v>
      </c>
      <c r="O910">
        <f>C910</f>
        <v>0.52467699999999995</v>
      </c>
      <c r="R910">
        <f t="shared" si="41"/>
        <v>4.4671589999999997</v>
      </c>
      <c r="S910">
        <f t="shared" si="42"/>
        <v>1.1747099999999999</v>
      </c>
      <c r="U910">
        <f>W911-I910</f>
        <v>38.437020999999959</v>
      </c>
      <c r="W910" s="5" t="s">
        <v>53</v>
      </c>
    </row>
    <row r="911" spans="1:23" ht="14.4" thickBot="1" x14ac:dyDescent="0.3">
      <c r="A911" s="34" t="s">
        <v>29</v>
      </c>
      <c r="B911" s="10">
        <v>0</v>
      </c>
      <c r="C911" s="3">
        <v>81.096354000000005</v>
      </c>
      <c r="D911" s="3">
        <v>0.225268</v>
      </c>
      <c r="E911" s="5">
        <v>1</v>
      </c>
      <c r="F911" s="3">
        <v>0.66438299999999995</v>
      </c>
      <c r="G911" s="3">
        <v>-0.17471</v>
      </c>
      <c r="H911" s="5">
        <v>0</v>
      </c>
      <c r="I911" s="3">
        <v>906.01419299999998</v>
      </c>
      <c r="J911" s="3">
        <v>0.48916500000000002</v>
      </c>
      <c r="K911" s="5">
        <v>0</v>
      </c>
      <c r="L911" s="5">
        <v>0</v>
      </c>
      <c r="M911" s="3">
        <v>1</v>
      </c>
      <c r="O911" s="3">
        <f t="shared" ref="O911:O916" si="43">180-C911</f>
        <v>98.903645999999995</v>
      </c>
      <c r="P911" s="3"/>
      <c r="R911" s="3">
        <f t="shared" si="41"/>
        <v>0.66438299999999995</v>
      </c>
      <c r="S911" s="3">
        <f t="shared" si="42"/>
        <v>0.17471</v>
      </c>
      <c r="U911" s="3">
        <f>W911-I911</f>
        <v>78.572757000000024</v>
      </c>
      <c r="W911" s="2">
        <v>984.58695</v>
      </c>
    </row>
    <row r="912" spans="1:23" x14ac:dyDescent="0.25">
      <c r="A912" s="32" t="s">
        <v>29</v>
      </c>
      <c r="B912" s="9">
        <v>1</v>
      </c>
      <c r="C912">
        <v>101.470342</v>
      </c>
      <c r="D912">
        <v>0.281862</v>
      </c>
      <c r="E912" s="5">
        <v>1</v>
      </c>
      <c r="F912">
        <v>3.8895719999999998</v>
      </c>
      <c r="G912">
        <v>-1.042279</v>
      </c>
      <c r="H912" s="5">
        <v>2</v>
      </c>
      <c r="I912">
        <v>857.44229900000005</v>
      </c>
      <c r="J912">
        <v>0.32123400000000002</v>
      </c>
      <c r="K912" s="5">
        <v>1</v>
      </c>
      <c r="L912" s="5">
        <v>0</v>
      </c>
      <c r="M912" s="5">
        <v>1</v>
      </c>
      <c r="O912">
        <f t="shared" si="43"/>
        <v>78.529657999999998</v>
      </c>
      <c r="R912">
        <f t="shared" si="41"/>
        <v>3.8895719999999998</v>
      </c>
      <c r="S912">
        <f t="shared" si="42"/>
        <v>1.042279</v>
      </c>
      <c r="U912">
        <f>I911-I912</f>
        <v>48.571893999999929</v>
      </c>
      <c r="W912" s="56" t="s">
        <v>54</v>
      </c>
    </row>
    <row r="913" spans="1:23" ht="14.4" thickBot="1" x14ac:dyDescent="0.3">
      <c r="A913" s="32" t="s">
        <v>29</v>
      </c>
      <c r="B913" s="9">
        <v>1</v>
      </c>
      <c r="C913">
        <v>177.57391000000001</v>
      </c>
      <c r="D913">
        <v>0.49326100000000001</v>
      </c>
      <c r="E913" s="5">
        <v>0</v>
      </c>
      <c r="F913">
        <v>-1.7617069999999999</v>
      </c>
      <c r="G913">
        <v>0.47208</v>
      </c>
      <c r="H913" s="5">
        <v>0</v>
      </c>
      <c r="I913">
        <v>845.83023800000001</v>
      </c>
      <c r="J913">
        <v>0.316884</v>
      </c>
      <c r="K913" s="5">
        <v>0</v>
      </c>
      <c r="L913" s="5">
        <v>0</v>
      </c>
      <c r="M913" s="5">
        <v>0</v>
      </c>
      <c r="O913">
        <f t="shared" si="43"/>
        <v>2.4260899999999879</v>
      </c>
      <c r="R913">
        <f t="shared" si="41"/>
        <v>1.7617069999999999</v>
      </c>
      <c r="S913">
        <f t="shared" si="42"/>
        <v>0.47208</v>
      </c>
      <c r="U913">
        <f>I911-I913</f>
        <v>60.183954999999969</v>
      </c>
      <c r="W913" s="2">
        <v>1642.7695719999999</v>
      </c>
    </row>
    <row r="914" spans="1:23" x14ac:dyDescent="0.25">
      <c r="A914" s="34" t="s">
        <v>29</v>
      </c>
      <c r="B914" s="10">
        <v>1</v>
      </c>
      <c r="C914" s="3">
        <v>78.530996999999999</v>
      </c>
      <c r="D914" s="3">
        <v>0.218142</v>
      </c>
      <c r="E914" s="5">
        <v>2</v>
      </c>
      <c r="F914" s="3">
        <v>-5.8596589999999997</v>
      </c>
      <c r="G914" s="3">
        <v>1.5701989999999999</v>
      </c>
      <c r="H914" s="5">
        <v>1</v>
      </c>
      <c r="I914" s="3">
        <v>965.93768599999999</v>
      </c>
      <c r="J914" s="3">
        <v>0.36188100000000001</v>
      </c>
      <c r="K914" s="5">
        <v>2</v>
      </c>
      <c r="L914" s="5">
        <v>0</v>
      </c>
      <c r="M914" s="3">
        <v>0</v>
      </c>
      <c r="O914" s="3">
        <f t="shared" si="43"/>
        <v>101.469003</v>
      </c>
      <c r="P914" s="3"/>
      <c r="R914" s="3">
        <f t="shared" si="41"/>
        <v>5.8596589999999997</v>
      </c>
      <c r="S914" s="3">
        <f t="shared" si="42"/>
        <v>1.5701989999999999</v>
      </c>
      <c r="U914" s="3">
        <f>I911-I914</f>
        <v>-59.923493000000008</v>
      </c>
      <c r="W914" t="s">
        <v>56</v>
      </c>
    </row>
    <row r="915" spans="1:23" ht="14.4" thickBot="1" x14ac:dyDescent="0.3">
      <c r="A915" s="32" t="s">
        <v>29</v>
      </c>
      <c r="B915" s="9">
        <v>2</v>
      </c>
      <c r="C915">
        <v>95.385687000000004</v>
      </c>
      <c r="D915">
        <v>0.26495999999999997</v>
      </c>
      <c r="E915" s="5">
        <v>1</v>
      </c>
      <c r="F915">
        <v>-1.7132400000000001</v>
      </c>
      <c r="G915">
        <v>7.2673290000000001</v>
      </c>
      <c r="H915" s="5">
        <v>0</v>
      </c>
      <c r="I915">
        <v>837.13282900000002</v>
      </c>
      <c r="J915">
        <v>0.33543899999999999</v>
      </c>
      <c r="K915" s="5">
        <v>1</v>
      </c>
      <c r="L915" s="5">
        <v>0</v>
      </c>
      <c r="M915" s="5">
        <v>0</v>
      </c>
      <c r="O915" s="5">
        <f t="shared" si="43"/>
        <v>84.614312999999996</v>
      </c>
      <c r="R915">
        <f t="shared" si="41"/>
        <v>1.7132400000000001</v>
      </c>
      <c r="S915">
        <f t="shared" si="42"/>
        <v>7.2673290000000001</v>
      </c>
      <c r="U915">
        <f>I912-I915</f>
        <v>20.309470000000033</v>
      </c>
      <c r="W915" s="2"/>
    </row>
    <row r="916" spans="1:23" x14ac:dyDescent="0.25">
      <c r="A916" s="32" t="s">
        <v>29</v>
      </c>
      <c r="B916" s="9">
        <v>2</v>
      </c>
      <c r="C916">
        <v>178.83574300000001</v>
      </c>
      <c r="D916">
        <v>0.49676599999999999</v>
      </c>
      <c r="E916" s="5">
        <v>0</v>
      </c>
      <c r="F916">
        <v>5.0538290000000003</v>
      </c>
      <c r="G916">
        <v>-21.437646000000001</v>
      </c>
      <c r="H916" s="5">
        <v>2</v>
      </c>
      <c r="I916">
        <v>801.05823299999997</v>
      </c>
      <c r="J916">
        <v>0.32098399999999999</v>
      </c>
      <c r="K916" s="5">
        <v>0</v>
      </c>
      <c r="L916" s="5">
        <v>0</v>
      </c>
      <c r="M916" s="5">
        <v>1</v>
      </c>
      <c r="O916">
        <f t="shared" si="43"/>
        <v>1.1642569999999921</v>
      </c>
      <c r="R916">
        <f t="shared" si="41"/>
        <v>5.0538290000000003</v>
      </c>
      <c r="S916">
        <f t="shared" si="42"/>
        <v>21.437646000000001</v>
      </c>
      <c r="U916">
        <f>I912-I916</f>
        <v>56.384066000000075</v>
      </c>
      <c r="W916" t="s">
        <v>57</v>
      </c>
    </row>
    <row r="917" spans="1:23" ht="14.4" thickBot="1" x14ac:dyDescent="0.3">
      <c r="A917" s="34" t="s">
        <v>29</v>
      </c>
      <c r="B917" s="10">
        <v>2</v>
      </c>
      <c r="C917" s="3">
        <v>95.425432999999998</v>
      </c>
      <c r="D917" s="3">
        <v>0.265071</v>
      </c>
      <c r="E917" s="5">
        <v>2</v>
      </c>
      <c r="F917" s="3">
        <v>-3.5763340000000001</v>
      </c>
      <c r="G917" s="3">
        <v>15.170317000000001</v>
      </c>
      <c r="H917" s="5">
        <v>1</v>
      </c>
      <c r="I917" s="3">
        <v>857.44229900000005</v>
      </c>
      <c r="J917" s="3">
        <v>0.34357700000000002</v>
      </c>
      <c r="K917" s="5">
        <v>2</v>
      </c>
      <c r="L917" s="5">
        <v>0</v>
      </c>
      <c r="M917" s="3">
        <v>0</v>
      </c>
      <c r="O917" s="3">
        <f>C917</f>
        <v>95.425432999999998</v>
      </c>
      <c r="P917" s="3"/>
      <c r="R917" s="3">
        <f t="shared" si="41"/>
        <v>3.5763340000000001</v>
      </c>
      <c r="S917" s="3">
        <f t="shared" si="42"/>
        <v>15.170317000000001</v>
      </c>
      <c r="U917" s="3">
        <f>I912-I917</f>
        <v>0</v>
      </c>
      <c r="W917" s="64">
        <f>SUM(F911,F912,F916,F918,F920,F923,F925,F927,F928,F931,F934,F936,F939,F941,F943,F945,F947,F949,F951,F954)</f>
        <v>17.461750000032843</v>
      </c>
    </row>
    <row r="918" spans="1:23" x14ac:dyDescent="0.25">
      <c r="A918" s="32" t="s">
        <v>29</v>
      </c>
      <c r="B918" s="9">
        <v>3</v>
      </c>
      <c r="C918">
        <v>83.371604000000005</v>
      </c>
      <c r="D918">
        <v>0.23158799999999999</v>
      </c>
      <c r="E918" s="5">
        <v>0</v>
      </c>
      <c r="F918">
        <v>-1.625888</v>
      </c>
      <c r="G918">
        <v>1.5308079999999999</v>
      </c>
      <c r="H918" s="5">
        <v>0</v>
      </c>
      <c r="I918">
        <v>752.76597300000003</v>
      </c>
      <c r="J918">
        <v>0.47401799999999999</v>
      </c>
      <c r="K918" s="5">
        <v>0</v>
      </c>
      <c r="L918" s="5">
        <v>0</v>
      </c>
      <c r="M918" s="5">
        <v>1</v>
      </c>
      <c r="O918" s="5">
        <f>C918</f>
        <v>83.371604000000005</v>
      </c>
      <c r="R918">
        <f t="shared" si="41"/>
        <v>1.625888</v>
      </c>
      <c r="S918">
        <f t="shared" si="42"/>
        <v>1.5308079999999999</v>
      </c>
      <c r="U918">
        <f>I916-I918</f>
        <v>48.292259999999942</v>
      </c>
      <c r="W918" t="s">
        <v>64</v>
      </c>
    </row>
    <row r="919" spans="1:23" ht="14.4" thickBot="1" x14ac:dyDescent="0.3">
      <c r="A919" s="34" t="s">
        <v>29</v>
      </c>
      <c r="B919" s="10">
        <v>3</v>
      </c>
      <c r="C919" s="3">
        <v>83.275009999999995</v>
      </c>
      <c r="D919" s="3">
        <v>0.231319</v>
      </c>
      <c r="E919" s="5">
        <v>1</v>
      </c>
      <c r="F919" s="3">
        <v>0.56377699999999997</v>
      </c>
      <c r="G919" s="3">
        <v>-0.53080799999999995</v>
      </c>
      <c r="H919" s="5">
        <v>1</v>
      </c>
      <c r="I919" s="3">
        <v>835.28867300000002</v>
      </c>
      <c r="J919" s="3">
        <v>0.52598199999999995</v>
      </c>
      <c r="K919" s="5">
        <v>1</v>
      </c>
      <c r="L919" s="5">
        <v>0</v>
      </c>
      <c r="M919" s="3">
        <v>0</v>
      </c>
      <c r="O919" s="3">
        <f>180-C919</f>
        <v>96.724990000000005</v>
      </c>
      <c r="P919" s="3"/>
      <c r="R919" s="3">
        <f t="shared" si="41"/>
        <v>0.56377699999999997</v>
      </c>
      <c r="S919" s="3">
        <f t="shared" si="42"/>
        <v>0.53080799999999995</v>
      </c>
      <c r="U919" s="3">
        <f>I916-I919</f>
        <v>-34.230440000000044</v>
      </c>
      <c r="W919" s="2">
        <f>SUM(R911,R912,R916,R918,R920,R923,R925,R927,R928,R931,R934,R936,R939,R941,R943,R945,R947,R949,R951,R954)</f>
        <v>41.561392000032839</v>
      </c>
    </row>
    <row r="920" spans="1:23" x14ac:dyDescent="0.25">
      <c r="A920" s="32" t="s">
        <v>29</v>
      </c>
      <c r="B920" s="9">
        <v>4</v>
      </c>
      <c r="C920">
        <v>0.68834200000000001</v>
      </c>
      <c r="D920">
        <v>1.9120000000000001E-3</v>
      </c>
      <c r="E920" s="5">
        <v>0</v>
      </c>
      <c r="F920">
        <v>-0.93754700000000002</v>
      </c>
      <c r="G920">
        <v>-0.18643499999999999</v>
      </c>
      <c r="H920" s="5">
        <v>0</v>
      </c>
      <c r="I920">
        <v>676.47810200000004</v>
      </c>
      <c r="J920">
        <v>0.48493999999999998</v>
      </c>
      <c r="K920" s="5">
        <v>0</v>
      </c>
      <c r="L920" s="5">
        <v>0</v>
      </c>
      <c r="M920" s="5">
        <v>1</v>
      </c>
      <c r="O920">
        <f>C920</f>
        <v>0.68834200000000001</v>
      </c>
      <c r="R920">
        <f t="shared" si="41"/>
        <v>0.93754700000000002</v>
      </c>
      <c r="S920">
        <f t="shared" si="42"/>
        <v>0.18643499999999999</v>
      </c>
      <c r="U920">
        <f>I918-I920</f>
        <v>76.287870999999996</v>
      </c>
      <c r="W920" t="s">
        <v>60</v>
      </c>
    </row>
    <row r="921" spans="1:23" ht="14.4" thickBot="1" x14ac:dyDescent="0.3">
      <c r="A921" s="34" t="s">
        <v>29</v>
      </c>
      <c r="B921" s="10">
        <v>4</v>
      </c>
      <c r="C921" s="3">
        <v>82.699274000000003</v>
      </c>
      <c r="D921" s="3">
        <v>0.22972000000000001</v>
      </c>
      <c r="E921" s="5">
        <v>1</v>
      </c>
      <c r="F921" s="3">
        <v>5.9663500000000003</v>
      </c>
      <c r="G921" s="3">
        <v>1.1864349999999999</v>
      </c>
      <c r="H921" s="5">
        <v>1</v>
      </c>
      <c r="I921" s="3">
        <v>718.49385299999994</v>
      </c>
      <c r="J921" s="3">
        <v>0.51505999999999996</v>
      </c>
      <c r="K921" s="5">
        <v>1</v>
      </c>
      <c r="L921" s="5">
        <v>0</v>
      </c>
      <c r="M921" s="6">
        <v>0</v>
      </c>
      <c r="O921" s="3">
        <f>180-C921</f>
        <v>97.300725999999997</v>
      </c>
      <c r="P921" s="3"/>
      <c r="R921" s="3">
        <f t="shared" si="41"/>
        <v>5.9663500000000003</v>
      </c>
      <c r="S921" s="3">
        <f t="shared" si="42"/>
        <v>1.1864349999999999</v>
      </c>
      <c r="U921" s="3">
        <f>I918-I921</f>
        <v>34.272120000000086</v>
      </c>
      <c r="W921" s="2">
        <f>AVERAGE(O911,O912,O916,O918,O920,O923,O925,O927,O928,O931,O934,O936,O939,O941,O943,O945,O947,O949,O951,O954)</f>
        <v>36.346450350000005</v>
      </c>
    </row>
    <row r="922" spans="1:23" x14ac:dyDescent="0.25">
      <c r="A922" s="32" t="s">
        <v>29</v>
      </c>
      <c r="B922" s="9">
        <v>5</v>
      </c>
      <c r="C922">
        <v>92.849343000000005</v>
      </c>
      <c r="D922">
        <v>0.25791500000000001</v>
      </c>
      <c r="E922" s="5">
        <v>1</v>
      </c>
      <c r="F922">
        <v>-7.1168319999999996</v>
      </c>
      <c r="G922">
        <v>1.030292</v>
      </c>
      <c r="H922" s="5">
        <v>1</v>
      </c>
      <c r="I922">
        <v>713.58841800000005</v>
      </c>
      <c r="J922">
        <v>0.51950700000000005</v>
      </c>
      <c r="K922" s="5">
        <v>1</v>
      </c>
      <c r="L922" s="5">
        <v>1</v>
      </c>
      <c r="M922" s="5">
        <v>0</v>
      </c>
      <c r="O922">
        <f>C922</f>
        <v>92.849343000000005</v>
      </c>
      <c r="R922">
        <f t="shared" si="41"/>
        <v>7.1168319999999996</v>
      </c>
      <c r="S922">
        <f t="shared" si="42"/>
        <v>1.030292</v>
      </c>
      <c r="U922">
        <f>I920-I922</f>
        <v>-37.110316000000012</v>
      </c>
      <c r="W922" t="s">
        <v>59</v>
      </c>
    </row>
    <row r="923" spans="1:23" ht="14.4" thickBot="1" x14ac:dyDescent="0.3">
      <c r="A923" s="34" t="s">
        <v>29</v>
      </c>
      <c r="B923" s="10">
        <v>5</v>
      </c>
      <c r="C923" s="3">
        <v>1.1467890000000001</v>
      </c>
      <c r="D923" s="3">
        <v>3.186E-3</v>
      </c>
      <c r="E923" s="5">
        <v>0</v>
      </c>
      <c r="F923" s="3">
        <v>0.20924300000000001</v>
      </c>
      <c r="G923" s="3">
        <v>-3.0291999999999999E-2</v>
      </c>
      <c r="H923" s="5">
        <v>0</v>
      </c>
      <c r="I923" s="3">
        <v>660.00020500000005</v>
      </c>
      <c r="J923" s="3">
        <v>0.480493</v>
      </c>
      <c r="K923" s="5">
        <v>0</v>
      </c>
      <c r="L923" s="5">
        <v>0</v>
      </c>
      <c r="M923" s="3">
        <v>1</v>
      </c>
      <c r="O923" s="3">
        <f>C923</f>
        <v>1.1467890000000001</v>
      </c>
      <c r="P923" s="3"/>
      <c r="R923" s="3">
        <f t="shared" si="41"/>
        <v>0.20924300000000001</v>
      </c>
      <c r="S923" s="3">
        <f t="shared" si="42"/>
        <v>3.0291999999999999E-2</v>
      </c>
      <c r="U923" s="3">
        <f>I920-I923</f>
        <v>16.477896999999984</v>
      </c>
      <c r="W923" s="64">
        <f>AVERAGE(F911,F912,F916,F918,F920,F923,F925,F927,F928,F931,F934,F936,F939,F941,F943,F945,F947,F949,F951,F954)</f>
        <v>0.87308750000164215</v>
      </c>
    </row>
    <row r="924" spans="1:23" x14ac:dyDescent="0.25">
      <c r="A924" s="32" t="s">
        <v>29</v>
      </c>
      <c r="B924" s="9">
        <v>6</v>
      </c>
      <c r="C924">
        <v>88.500522000000004</v>
      </c>
      <c r="D924">
        <v>0.245835</v>
      </c>
      <c r="E924" s="5">
        <v>1</v>
      </c>
      <c r="F924">
        <v>-4.4671589999999997</v>
      </c>
      <c r="G924">
        <v>0.76454699999999998</v>
      </c>
      <c r="H924" s="5">
        <v>1</v>
      </c>
      <c r="I924">
        <v>660.00020500000005</v>
      </c>
      <c r="J924">
        <v>0.50303900000000001</v>
      </c>
      <c r="K924" s="5">
        <v>1</v>
      </c>
      <c r="L924" s="5">
        <v>1</v>
      </c>
      <c r="M924" s="5">
        <v>0</v>
      </c>
      <c r="O924">
        <f>C924</f>
        <v>88.500522000000004</v>
      </c>
      <c r="R924">
        <f t="shared" si="41"/>
        <v>4.4671589999999997</v>
      </c>
      <c r="S924">
        <f t="shared" si="42"/>
        <v>0.76454699999999998</v>
      </c>
      <c r="U924">
        <f>I923-I924</f>
        <v>0</v>
      </c>
      <c r="W924" t="s">
        <v>65</v>
      </c>
    </row>
    <row r="925" spans="1:23" ht="14.4" thickBot="1" x14ac:dyDescent="0.3">
      <c r="A925" s="34" t="s">
        <v>29</v>
      </c>
      <c r="B925" s="10">
        <v>6</v>
      </c>
      <c r="C925" s="3">
        <v>16.056563000000001</v>
      </c>
      <c r="D925" s="3">
        <v>4.4602000000000003E-2</v>
      </c>
      <c r="E925" s="5">
        <v>0</v>
      </c>
      <c r="F925" s="3">
        <v>-1.3757280000000001</v>
      </c>
      <c r="G925" s="3">
        <v>0.235453</v>
      </c>
      <c r="H925" s="5">
        <v>0</v>
      </c>
      <c r="I925" s="3">
        <v>652.02562599999999</v>
      </c>
      <c r="J925" s="3">
        <v>0.49696099999999999</v>
      </c>
      <c r="K925" s="5">
        <v>0</v>
      </c>
      <c r="L925" s="5">
        <v>0</v>
      </c>
      <c r="M925" s="3">
        <v>1</v>
      </c>
      <c r="O925" s="3">
        <f>C925</f>
        <v>16.056563000000001</v>
      </c>
      <c r="P925" s="3"/>
      <c r="R925" s="3">
        <f t="shared" si="41"/>
        <v>1.3757280000000001</v>
      </c>
      <c r="S925" s="3">
        <f t="shared" si="42"/>
        <v>0.235453</v>
      </c>
      <c r="U925" s="3">
        <f>I923-I925</f>
        <v>7.9745790000000625</v>
      </c>
      <c r="W925" s="2">
        <f>AVERAGE(R911,R912,R916,R918,R920,R923,R925,R927,R928,R931,R934,R936,R939,R941,R943,R945,R947,R949,R951,R954)</f>
        <v>2.0780696000016419</v>
      </c>
    </row>
    <row r="926" spans="1:23" x14ac:dyDescent="0.25">
      <c r="A926" s="32" t="s">
        <v>29</v>
      </c>
      <c r="B926" s="9">
        <v>7</v>
      </c>
      <c r="C926">
        <v>85.735810999999998</v>
      </c>
      <c r="D926">
        <v>0.23815500000000001</v>
      </c>
      <c r="E926" s="5">
        <v>1</v>
      </c>
      <c r="F926">
        <v>-7.2590589999999997</v>
      </c>
      <c r="G926">
        <v>0.95208000000000004</v>
      </c>
      <c r="H926" s="5">
        <v>1</v>
      </c>
      <c r="I926">
        <v>690.63081199999999</v>
      </c>
      <c r="J926">
        <v>0.53235900000000003</v>
      </c>
      <c r="K926" s="5">
        <v>1</v>
      </c>
      <c r="L926" s="5">
        <v>1</v>
      </c>
      <c r="M926" s="5">
        <v>0</v>
      </c>
      <c r="O926" s="5">
        <f>C926</f>
        <v>85.735810999999998</v>
      </c>
      <c r="R926">
        <f t="shared" si="41"/>
        <v>7.2590589999999997</v>
      </c>
      <c r="S926">
        <f t="shared" si="42"/>
        <v>0.95208000000000004</v>
      </c>
      <c r="U926">
        <f>I925-I926</f>
        <v>-38.605186000000003</v>
      </c>
      <c r="W926" t="s">
        <v>61</v>
      </c>
    </row>
    <row r="927" spans="1:23" ht="14.4" thickBot="1" x14ac:dyDescent="0.3">
      <c r="A927" s="34" t="s">
        <v>29</v>
      </c>
      <c r="B927" s="10">
        <v>7</v>
      </c>
      <c r="C927" s="3">
        <v>178.98963599999999</v>
      </c>
      <c r="D927" s="3">
        <v>0.497193</v>
      </c>
      <c r="E927" s="5">
        <v>0</v>
      </c>
      <c r="F927" s="3">
        <v>-0.36536299999999999</v>
      </c>
      <c r="G927" s="3">
        <v>4.7919999999999997E-2</v>
      </c>
      <c r="H927" s="5">
        <v>0</v>
      </c>
      <c r="I927" s="3">
        <v>606.67149199999994</v>
      </c>
      <c r="J927" s="3">
        <v>0.46764099999999997</v>
      </c>
      <c r="K927" s="5">
        <v>0</v>
      </c>
      <c r="L927" s="5">
        <v>0</v>
      </c>
      <c r="M927" s="3">
        <v>1</v>
      </c>
      <c r="O927" s="3">
        <f>180-C927</f>
        <v>1.0103640000000098</v>
      </c>
      <c r="P927" s="3"/>
      <c r="R927" s="3">
        <f t="shared" si="41"/>
        <v>0.36536299999999999</v>
      </c>
      <c r="S927" s="3">
        <f t="shared" si="42"/>
        <v>4.7919999999999997E-2</v>
      </c>
      <c r="U927" s="3">
        <f>I925-I927</f>
        <v>45.354134000000045</v>
      </c>
      <c r="W927" s="2"/>
    </row>
    <row r="928" spans="1:23" x14ac:dyDescent="0.25">
      <c r="A928" s="32" t="s">
        <v>29</v>
      </c>
      <c r="B928" s="9">
        <v>8</v>
      </c>
      <c r="C928">
        <v>4.9341249999999999</v>
      </c>
      <c r="D928">
        <v>1.3705999999999999E-2</v>
      </c>
      <c r="E928" s="5">
        <v>0</v>
      </c>
      <c r="F928">
        <v>0.96633899999999995</v>
      </c>
      <c r="G928">
        <v>0.34770000000000001</v>
      </c>
      <c r="H928" s="5">
        <v>0</v>
      </c>
      <c r="I928">
        <v>588.80028300000004</v>
      </c>
      <c r="J928">
        <v>0.32508599999999999</v>
      </c>
      <c r="K928" s="5">
        <v>1</v>
      </c>
      <c r="L928" s="5">
        <v>0</v>
      </c>
      <c r="M928" s="5">
        <v>1</v>
      </c>
      <c r="O928" s="5">
        <f>C928</f>
        <v>4.9341249999999999</v>
      </c>
      <c r="R928">
        <f t="shared" si="41"/>
        <v>0.96633899999999995</v>
      </c>
      <c r="S928">
        <f t="shared" si="42"/>
        <v>0.34770000000000001</v>
      </c>
      <c r="U928">
        <f>I927-I928</f>
        <v>17.871208999999908</v>
      </c>
      <c r="W928" t="s">
        <v>58</v>
      </c>
    </row>
    <row r="929" spans="1:23" ht="14.4" thickBot="1" x14ac:dyDescent="0.3">
      <c r="A929" s="32" t="s">
        <v>29</v>
      </c>
      <c r="B929" s="9">
        <v>8</v>
      </c>
      <c r="C929">
        <v>114.344725</v>
      </c>
      <c r="D929">
        <v>0.31762400000000002</v>
      </c>
      <c r="E929" s="5">
        <v>1</v>
      </c>
      <c r="F929">
        <v>-3.8240249999999998</v>
      </c>
      <c r="G929">
        <v>-1.3759300000000001</v>
      </c>
      <c r="H929" s="5">
        <v>1</v>
      </c>
      <c r="I929">
        <v>671.69616599999995</v>
      </c>
      <c r="J929">
        <v>0.37085400000000002</v>
      </c>
      <c r="K929" s="5">
        <v>2</v>
      </c>
      <c r="L929" s="5">
        <v>0</v>
      </c>
      <c r="M929" s="5">
        <v>0</v>
      </c>
      <c r="O929" s="5">
        <f>180-C929</f>
        <v>65.655275000000003</v>
      </c>
      <c r="R929">
        <f t="shared" si="41"/>
        <v>3.8240249999999998</v>
      </c>
      <c r="S929">
        <f t="shared" si="42"/>
        <v>1.3759300000000001</v>
      </c>
      <c r="U929">
        <f>I927-I929</f>
        <v>-65.024674000000005</v>
      </c>
      <c r="W929" s="2"/>
    </row>
    <row r="930" spans="1:23" x14ac:dyDescent="0.25">
      <c r="A930" s="34" t="s">
        <v>29</v>
      </c>
      <c r="B930" s="10">
        <v>8</v>
      </c>
      <c r="C930" s="3">
        <v>114.289658</v>
      </c>
      <c r="D930" s="3">
        <v>0.317471</v>
      </c>
      <c r="E930" s="5">
        <v>2</v>
      </c>
      <c r="F930" s="3">
        <v>5.6369150000000001</v>
      </c>
      <c r="G930" s="3">
        <v>2.0282300000000002</v>
      </c>
      <c r="H930" s="5">
        <v>2</v>
      </c>
      <c r="I930" s="3">
        <v>550.71845299999995</v>
      </c>
      <c r="J930" s="3">
        <v>0.30406</v>
      </c>
      <c r="K930" s="5">
        <v>0</v>
      </c>
      <c r="L930" s="5">
        <v>0</v>
      </c>
      <c r="M930" s="3">
        <v>0</v>
      </c>
      <c r="O930" s="3">
        <f>C930</f>
        <v>114.289658</v>
      </c>
      <c r="P930" s="3"/>
      <c r="R930" s="3">
        <f t="shared" si="41"/>
        <v>5.6369150000000001</v>
      </c>
      <c r="S930" s="3">
        <f t="shared" si="42"/>
        <v>2.0282300000000002</v>
      </c>
      <c r="U930" s="3">
        <f>I927-I930</f>
        <v>55.95303899999999</v>
      </c>
      <c r="W930" t="s">
        <v>68</v>
      </c>
    </row>
    <row r="931" spans="1:23" ht="14.4" thickBot="1" x14ac:dyDescent="0.3">
      <c r="A931" s="32" t="s">
        <v>29</v>
      </c>
      <c r="B931" s="9">
        <v>9</v>
      </c>
      <c r="C931">
        <v>7.6883990000000004</v>
      </c>
      <c r="D931">
        <v>2.1357000000000001E-2</v>
      </c>
      <c r="E931" s="5">
        <v>0</v>
      </c>
      <c r="F931">
        <v>-3.5985589999999998</v>
      </c>
      <c r="G931">
        <v>0.609815</v>
      </c>
      <c r="H931" s="5">
        <v>1</v>
      </c>
      <c r="I931">
        <v>588.80028300000004</v>
      </c>
      <c r="J931">
        <v>0.47589799999999999</v>
      </c>
      <c r="K931" s="5">
        <v>0</v>
      </c>
      <c r="L931" s="5">
        <v>0</v>
      </c>
      <c r="M931" s="5">
        <v>1</v>
      </c>
      <c r="O931">
        <f>C931</f>
        <v>7.6883990000000004</v>
      </c>
      <c r="R931">
        <f t="shared" si="41"/>
        <v>3.5985589999999998</v>
      </c>
      <c r="S931">
        <f t="shared" si="42"/>
        <v>0.609815</v>
      </c>
      <c r="U931">
        <f>I928-I931</f>
        <v>0</v>
      </c>
      <c r="W931" s="2">
        <v>20</v>
      </c>
    </row>
    <row r="932" spans="1:23" x14ac:dyDescent="0.25">
      <c r="A932" s="34" t="s">
        <v>29</v>
      </c>
      <c r="B932" s="10">
        <v>9</v>
      </c>
      <c r="C932" s="3">
        <v>110.46554500000001</v>
      </c>
      <c r="D932" s="3">
        <v>0.30684899999999998</v>
      </c>
      <c r="E932" s="5">
        <v>1</v>
      </c>
      <c r="F932" s="3">
        <v>-2.302505</v>
      </c>
      <c r="G932" s="3">
        <v>0.390185</v>
      </c>
      <c r="H932" s="5">
        <v>0</v>
      </c>
      <c r="I932" s="3">
        <v>648.44118700000001</v>
      </c>
      <c r="J932" s="3">
        <v>0.52410199999999996</v>
      </c>
      <c r="K932" s="5">
        <v>1</v>
      </c>
      <c r="L932" s="5">
        <v>0</v>
      </c>
      <c r="M932" s="6">
        <v>0</v>
      </c>
      <c r="O932" s="3">
        <f>180-C932</f>
        <v>69.534454999999994</v>
      </c>
      <c r="P932" s="3"/>
      <c r="R932" s="3">
        <f t="shared" si="41"/>
        <v>2.302505</v>
      </c>
      <c r="S932" s="3">
        <f t="shared" si="42"/>
        <v>0.390185</v>
      </c>
      <c r="U932" s="3">
        <f>I928-I932</f>
        <v>-59.640903999999978</v>
      </c>
      <c r="W932" t="s">
        <v>69</v>
      </c>
    </row>
    <row r="933" spans="1:23" ht="14.4" thickBot="1" x14ac:dyDescent="0.3">
      <c r="A933" s="32" t="s">
        <v>29</v>
      </c>
      <c r="B933" s="9">
        <v>10</v>
      </c>
      <c r="C933">
        <v>159.067713</v>
      </c>
      <c r="D933">
        <v>0.441855</v>
      </c>
      <c r="E933" s="5">
        <v>0</v>
      </c>
      <c r="F933">
        <v>-1.799863</v>
      </c>
      <c r="G933">
        <v>0.99991399999999997</v>
      </c>
      <c r="H933" s="5">
        <v>0</v>
      </c>
      <c r="I933">
        <v>559.12527999999998</v>
      </c>
      <c r="J933">
        <v>0.32065900000000003</v>
      </c>
      <c r="K933" s="5">
        <v>1</v>
      </c>
      <c r="L933" s="5">
        <v>0</v>
      </c>
      <c r="M933" s="5">
        <v>0</v>
      </c>
      <c r="O933">
        <f>180-C933</f>
        <v>20.932287000000002</v>
      </c>
      <c r="R933">
        <f t="shared" si="41"/>
        <v>1.799863</v>
      </c>
      <c r="S933">
        <f t="shared" si="42"/>
        <v>0.99991399999999997</v>
      </c>
      <c r="U933">
        <f>I931-I933</f>
        <v>29.675003000000061</v>
      </c>
      <c r="W933" s="2">
        <v>6</v>
      </c>
    </row>
    <row r="934" spans="1:23" x14ac:dyDescent="0.25">
      <c r="A934" s="32" t="s">
        <v>29</v>
      </c>
      <c r="B934" s="9">
        <v>10</v>
      </c>
      <c r="C934">
        <v>69.390827000000002</v>
      </c>
      <c r="D934">
        <v>0.19275200000000001</v>
      </c>
      <c r="E934" s="5">
        <v>2</v>
      </c>
      <c r="F934">
        <v>2.1407340000000001</v>
      </c>
      <c r="G934">
        <v>-1.1892849999999999</v>
      </c>
      <c r="H934" s="5">
        <v>2</v>
      </c>
      <c r="I934">
        <v>549.42455600000005</v>
      </c>
      <c r="J934">
        <v>0.31509500000000001</v>
      </c>
      <c r="K934" s="5">
        <v>0</v>
      </c>
      <c r="L934" s="5">
        <v>0</v>
      </c>
      <c r="M934" s="5">
        <v>1</v>
      </c>
      <c r="O934">
        <f>180-C934</f>
        <v>110.609173</v>
      </c>
      <c r="R934">
        <f t="shared" si="41"/>
        <v>2.1407340000000001</v>
      </c>
      <c r="S934">
        <f t="shared" si="42"/>
        <v>1.1892849999999999</v>
      </c>
      <c r="U934">
        <f>I931-I934</f>
        <v>39.375726999999983</v>
      </c>
      <c r="W934" t="s">
        <v>73</v>
      </c>
    </row>
    <row r="935" spans="1:23" ht="14.4" thickBot="1" x14ac:dyDescent="0.3">
      <c r="A935" s="34" t="s">
        <v>29</v>
      </c>
      <c r="B935" s="10">
        <v>10</v>
      </c>
      <c r="C935" s="3">
        <v>113.055447</v>
      </c>
      <c r="D935" s="3">
        <v>0.31404300000000002</v>
      </c>
      <c r="E935" s="5">
        <v>1</v>
      </c>
      <c r="F935" s="3">
        <v>-2.140889</v>
      </c>
      <c r="G935" s="3">
        <v>1.189371</v>
      </c>
      <c r="H935" s="5">
        <v>1</v>
      </c>
      <c r="I935" s="3">
        <v>635.12817600000005</v>
      </c>
      <c r="J935" s="3">
        <v>0.36424600000000001</v>
      </c>
      <c r="K935" s="5">
        <v>2</v>
      </c>
      <c r="L935" s="5">
        <v>0</v>
      </c>
      <c r="M935" s="6">
        <v>0</v>
      </c>
      <c r="O935" s="3">
        <f>180-C935</f>
        <v>66.944552999999999</v>
      </c>
      <c r="P935" s="3"/>
      <c r="R935" s="3">
        <f t="shared" si="41"/>
        <v>2.140889</v>
      </c>
      <c r="S935" s="3">
        <f t="shared" si="42"/>
        <v>1.189371</v>
      </c>
      <c r="U935" s="3">
        <f>I931-I935</f>
        <v>-46.327893000000017</v>
      </c>
      <c r="W935" s="2">
        <v>7</v>
      </c>
    </row>
    <row r="936" spans="1:23" x14ac:dyDescent="0.25">
      <c r="A936" s="32" t="s">
        <v>29</v>
      </c>
      <c r="B936" s="9">
        <v>11</v>
      </c>
      <c r="C936">
        <v>35.321730000000002</v>
      </c>
      <c r="D936">
        <v>9.8115999999999995E-2</v>
      </c>
      <c r="E936" s="5">
        <v>0</v>
      </c>
      <c r="F936">
        <v>1.6539809999999999</v>
      </c>
      <c r="G936">
        <v>2.301053</v>
      </c>
      <c r="H936" s="5">
        <v>1</v>
      </c>
      <c r="I936">
        <v>545.52502900000002</v>
      </c>
      <c r="J936">
        <v>0.50620299999999996</v>
      </c>
      <c r="K936" s="5">
        <v>1</v>
      </c>
      <c r="L936" s="5">
        <v>0</v>
      </c>
      <c r="M936" s="5">
        <v>1</v>
      </c>
      <c r="O936" s="5">
        <f>C936</f>
        <v>35.321730000000002</v>
      </c>
      <c r="R936">
        <f t="shared" si="41"/>
        <v>1.6539809999999999</v>
      </c>
      <c r="S936">
        <f t="shared" si="42"/>
        <v>2.301053</v>
      </c>
      <c r="U936">
        <f>I934-I936</f>
        <v>3.8995270000000346</v>
      </c>
      <c r="W936" t="s">
        <v>74</v>
      </c>
    </row>
    <row r="937" spans="1:23" ht="14.4" thickBot="1" x14ac:dyDescent="0.3">
      <c r="A937" s="34" t="s">
        <v>29</v>
      </c>
      <c r="B937" s="10">
        <v>11</v>
      </c>
      <c r="C937" s="3">
        <v>80.708078</v>
      </c>
      <c r="D937" s="3">
        <v>0.224189</v>
      </c>
      <c r="E937" s="5">
        <v>1</v>
      </c>
      <c r="F937" s="3">
        <v>-0.93518800000000002</v>
      </c>
      <c r="G937" s="3">
        <v>-1.301053</v>
      </c>
      <c r="H937" s="5">
        <v>0</v>
      </c>
      <c r="I937" s="3">
        <v>532.15530899999999</v>
      </c>
      <c r="J937" s="3">
        <v>0.49379699999999999</v>
      </c>
      <c r="K937" s="5">
        <v>0</v>
      </c>
      <c r="L937" s="5">
        <v>0</v>
      </c>
      <c r="M937" s="6">
        <v>0</v>
      </c>
      <c r="O937" s="3">
        <f>C937</f>
        <v>80.708078</v>
      </c>
      <c r="P937" s="3"/>
      <c r="R937" s="3">
        <f t="shared" si="41"/>
        <v>0.93518800000000002</v>
      </c>
      <c r="S937" s="3">
        <f t="shared" si="42"/>
        <v>1.301053</v>
      </c>
      <c r="U937" s="3">
        <f>I934-I937</f>
        <v>17.269247000000064</v>
      </c>
      <c r="W937" s="2">
        <f>AVERAGE(E911,E912,E916,E918,E920,E923,E925,E927,E928,E931,E934,E936,E939,E941,E943,E945,E947,E949,E951,E954)</f>
        <v>0.3</v>
      </c>
    </row>
    <row r="938" spans="1:23" x14ac:dyDescent="0.25">
      <c r="A938" s="32" t="s">
        <v>29</v>
      </c>
      <c r="B938" s="9">
        <v>12</v>
      </c>
      <c r="C938">
        <v>98.586059000000006</v>
      </c>
      <c r="D938">
        <v>0.27384999999999998</v>
      </c>
      <c r="E938" s="5">
        <v>1</v>
      </c>
      <c r="F938">
        <v>-3.6942140000000001</v>
      </c>
      <c r="G938">
        <v>-11.345838000000001</v>
      </c>
      <c r="H938" s="5">
        <v>0</v>
      </c>
      <c r="I938">
        <v>415.10606799999999</v>
      </c>
      <c r="J938">
        <v>0.50627299999999997</v>
      </c>
      <c r="K938" s="5">
        <v>1</v>
      </c>
      <c r="L938" s="5">
        <v>0</v>
      </c>
      <c r="M938" s="5">
        <v>0</v>
      </c>
      <c r="O938">
        <f>C938</f>
        <v>98.586059000000006</v>
      </c>
      <c r="R938">
        <f t="shared" si="41"/>
        <v>3.6942140000000001</v>
      </c>
      <c r="S938">
        <f t="shared" si="42"/>
        <v>11.345838000000001</v>
      </c>
      <c r="U938">
        <f>I936-I938</f>
        <v>130.41896100000002</v>
      </c>
      <c r="W938" t="s">
        <v>75</v>
      </c>
    </row>
    <row r="939" spans="1:23" ht="14.4" thickBot="1" x14ac:dyDescent="0.3">
      <c r="A939" s="34" t="s">
        <v>29</v>
      </c>
      <c r="B939" s="10">
        <v>12</v>
      </c>
      <c r="C939" s="3">
        <v>0.886459</v>
      </c>
      <c r="D939" s="3">
        <v>2.4620000000000002E-3</v>
      </c>
      <c r="E939" s="5">
        <v>0</v>
      </c>
      <c r="F939" s="3">
        <v>4.0198150000000004</v>
      </c>
      <c r="G939" s="3">
        <v>12.345838000000001</v>
      </c>
      <c r="H939" s="5">
        <v>1</v>
      </c>
      <c r="I939" s="3">
        <v>404.81897700000002</v>
      </c>
      <c r="J939" s="3">
        <v>0.49372700000000003</v>
      </c>
      <c r="K939" s="5">
        <v>0</v>
      </c>
      <c r="L939" s="5">
        <v>0</v>
      </c>
      <c r="M939" s="6">
        <v>1</v>
      </c>
      <c r="O939" s="3">
        <f>C939</f>
        <v>0.886459</v>
      </c>
      <c r="P939" s="3"/>
      <c r="R939" s="3">
        <f t="shared" si="41"/>
        <v>4.0198150000000004</v>
      </c>
      <c r="S939" s="3">
        <f t="shared" si="42"/>
        <v>12.345838000000001</v>
      </c>
      <c r="U939" s="3">
        <f>I936-I939</f>
        <v>140.706052</v>
      </c>
      <c r="W939" s="2">
        <f>AVERAGE(H911,H912,H916,H918,H920,H923,H925,H927,H928,H931,H934,H936,H939,H941,H943,H945,H947,H949,H951,H954)</f>
        <v>0.65</v>
      </c>
    </row>
    <row r="940" spans="1:23" x14ac:dyDescent="0.25">
      <c r="A940" s="32" t="s">
        <v>29</v>
      </c>
      <c r="B940" s="9">
        <v>13</v>
      </c>
      <c r="C940">
        <v>95.700224000000006</v>
      </c>
      <c r="D940">
        <v>0.26583400000000001</v>
      </c>
      <c r="E940" s="5">
        <v>1</v>
      </c>
      <c r="F940">
        <v>0</v>
      </c>
      <c r="G940">
        <v>0</v>
      </c>
      <c r="H940" s="5">
        <v>0</v>
      </c>
      <c r="I940">
        <v>424.99282599999998</v>
      </c>
      <c r="J940">
        <v>0.51811499999999999</v>
      </c>
      <c r="K940" s="5">
        <v>1</v>
      </c>
      <c r="L940" s="5">
        <v>0</v>
      </c>
      <c r="M940" s="5">
        <v>0</v>
      </c>
      <c r="O940" s="5">
        <f>180-C940</f>
        <v>84.299775999999994</v>
      </c>
      <c r="R940">
        <f t="shared" si="41"/>
        <v>0</v>
      </c>
      <c r="S940">
        <f t="shared" si="42"/>
        <v>0</v>
      </c>
      <c r="U940">
        <f>I939-I940</f>
        <v>-20.173848999999962</v>
      </c>
      <c r="W940" t="s">
        <v>76</v>
      </c>
    </row>
    <row r="941" spans="1:23" ht="14.4" thickBot="1" x14ac:dyDescent="0.3">
      <c r="A941" s="34" t="s">
        <v>29</v>
      </c>
      <c r="B941" s="10">
        <v>13</v>
      </c>
      <c r="C941" s="3">
        <v>4.0198150000000004</v>
      </c>
      <c r="D941" s="3">
        <v>1.1166000000000001E-2</v>
      </c>
      <c r="E941" s="5">
        <v>0</v>
      </c>
      <c r="F941" s="61">
        <v>3.2843E-11</v>
      </c>
      <c r="G941" s="3">
        <v>1</v>
      </c>
      <c r="H941" s="5">
        <v>1</v>
      </c>
      <c r="I941" s="3">
        <v>395.27399400000002</v>
      </c>
      <c r="J941" s="3">
        <v>0.48188500000000001</v>
      </c>
      <c r="K941" s="5">
        <v>0</v>
      </c>
      <c r="L941" s="5">
        <v>0</v>
      </c>
      <c r="M941" s="6">
        <v>1</v>
      </c>
      <c r="O941" s="3">
        <f>C941</f>
        <v>4.0198150000000004</v>
      </c>
      <c r="P941" s="3"/>
      <c r="R941" s="3">
        <f t="shared" si="41"/>
        <v>3.2843E-11</v>
      </c>
      <c r="S941" s="3">
        <f t="shared" si="42"/>
        <v>1</v>
      </c>
      <c r="U941" s="3">
        <f>I939-I941</f>
        <v>9.544983000000002</v>
      </c>
      <c r="W941" s="2">
        <f>AVERAGE(K911,K912,K916,K918,K920,K923,K925,K927,K928,K931,K934,K936,K939,K941,K943,K945,K947,K949,K951,K954)</f>
        <v>0.2</v>
      </c>
    </row>
    <row r="942" spans="1:23" x14ac:dyDescent="0.25">
      <c r="A942" s="32" t="s">
        <v>29</v>
      </c>
      <c r="B942" s="9">
        <v>14</v>
      </c>
      <c r="C942">
        <v>22.516549999999999</v>
      </c>
      <c r="D942">
        <v>6.2546000000000004E-2</v>
      </c>
      <c r="E942" s="5">
        <v>0</v>
      </c>
      <c r="F942">
        <v>-5.8872640000000001</v>
      </c>
      <c r="G942">
        <v>1.8009599999999999</v>
      </c>
      <c r="H942" s="5">
        <v>0</v>
      </c>
      <c r="I942">
        <v>322.58229799999998</v>
      </c>
      <c r="J942">
        <v>0.52056400000000003</v>
      </c>
      <c r="K942" s="5">
        <v>1</v>
      </c>
      <c r="L942" s="5">
        <v>1</v>
      </c>
      <c r="M942" s="5">
        <v>0</v>
      </c>
      <c r="O942" s="5">
        <f>C942</f>
        <v>22.516549999999999</v>
      </c>
      <c r="R942">
        <f t="shared" si="41"/>
        <v>5.8872640000000001</v>
      </c>
      <c r="S942">
        <f t="shared" si="42"/>
        <v>1.8009599999999999</v>
      </c>
      <c r="U942">
        <f>I941-I942</f>
        <v>72.691696000000036</v>
      </c>
    </row>
    <row r="943" spans="1:23" x14ac:dyDescent="0.25">
      <c r="A943" s="34" t="s">
        <v>29</v>
      </c>
      <c r="B943" s="10">
        <v>14</v>
      </c>
      <c r="C943" s="3">
        <v>91.881863999999993</v>
      </c>
      <c r="D943" s="3">
        <v>0.25522699999999998</v>
      </c>
      <c r="E943" s="5">
        <v>1</v>
      </c>
      <c r="F943" s="3">
        <v>2.6183040000000002</v>
      </c>
      <c r="G943" s="3">
        <v>-0.80096000000000001</v>
      </c>
      <c r="H943" s="5">
        <v>1</v>
      </c>
      <c r="I943" s="3">
        <v>297.09636899999998</v>
      </c>
      <c r="J943" s="3">
        <v>0.47943599999999997</v>
      </c>
      <c r="K943" s="5">
        <v>0</v>
      </c>
      <c r="L943" s="5">
        <v>0</v>
      </c>
      <c r="M943" s="6">
        <v>1</v>
      </c>
      <c r="O943" s="3">
        <f>180-C943</f>
        <v>88.118136000000007</v>
      </c>
      <c r="P943" s="3"/>
      <c r="R943" s="3">
        <f t="shared" si="41"/>
        <v>2.6183040000000002</v>
      </c>
      <c r="S943" s="3">
        <f t="shared" si="42"/>
        <v>0.80096000000000001</v>
      </c>
      <c r="U943" s="3">
        <f>I941-I943</f>
        <v>98.177625000000035</v>
      </c>
    </row>
    <row r="944" spans="1:23" x14ac:dyDescent="0.25">
      <c r="A944" s="32" t="s">
        <v>29</v>
      </c>
      <c r="B944" s="9">
        <v>15</v>
      </c>
      <c r="C944">
        <v>109.569142</v>
      </c>
      <c r="D944">
        <v>0.30435899999999999</v>
      </c>
      <c r="E944" s="5">
        <v>1</v>
      </c>
      <c r="F944">
        <v>-2.902838</v>
      </c>
      <c r="G944">
        <v>-2.469932</v>
      </c>
      <c r="H944" s="5">
        <v>0</v>
      </c>
      <c r="I944">
        <v>288.52771100000001</v>
      </c>
      <c r="J944">
        <v>0.495307</v>
      </c>
      <c r="K944" s="5">
        <v>0</v>
      </c>
      <c r="L944" s="5">
        <v>0</v>
      </c>
      <c r="M944" s="5">
        <v>0</v>
      </c>
      <c r="O944">
        <f>C944</f>
        <v>109.569142</v>
      </c>
      <c r="R944">
        <f t="shared" si="41"/>
        <v>2.902838</v>
      </c>
      <c r="S944">
        <f t="shared" si="42"/>
        <v>2.469932</v>
      </c>
      <c r="U944">
        <f>I943-I944</f>
        <v>8.5686579999999708</v>
      </c>
    </row>
    <row r="945" spans="1:23" x14ac:dyDescent="0.25">
      <c r="A945" s="34" t="s">
        <v>29</v>
      </c>
      <c r="B945" s="10">
        <v>15</v>
      </c>
      <c r="C945" s="3">
        <v>177.75661199999999</v>
      </c>
      <c r="D945" s="3">
        <v>0.49376799999999998</v>
      </c>
      <c r="E945" s="5">
        <v>0</v>
      </c>
      <c r="F945" s="3">
        <v>4.0781090000000004</v>
      </c>
      <c r="G945" s="3">
        <v>3.469932</v>
      </c>
      <c r="H945" s="5">
        <v>1</v>
      </c>
      <c r="I945" s="3">
        <v>293.99509</v>
      </c>
      <c r="J945" s="3">
        <v>0.50469299999999995</v>
      </c>
      <c r="K945" s="5">
        <v>1</v>
      </c>
      <c r="L945" s="5">
        <v>1</v>
      </c>
      <c r="M945" s="6">
        <v>1</v>
      </c>
      <c r="O945" s="3">
        <f>180-C945</f>
        <v>2.2433880000000102</v>
      </c>
      <c r="P945" s="3"/>
      <c r="R945" s="3">
        <f t="shared" si="41"/>
        <v>4.0781090000000004</v>
      </c>
      <c r="S945" s="3">
        <f t="shared" si="42"/>
        <v>3.469932</v>
      </c>
      <c r="U945" s="3">
        <f>I943-I945</f>
        <v>3.1012789999999768</v>
      </c>
    </row>
    <row r="946" spans="1:23" x14ac:dyDescent="0.25">
      <c r="A946" s="32" t="s">
        <v>29</v>
      </c>
      <c r="B946" s="9">
        <v>16</v>
      </c>
      <c r="C946">
        <v>115.889392</v>
      </c>
      <c r="D946">
        <v>0.32191500000000001</v>
      </c>
      <c r="E946" s="5">
        <v>0</v>
      </c>
      <c r="F946">
        <v>3.3260740000000002</v>
      </c>
      <c r="G946">
        <v>1.459185</v>
      </c>
      <c r="H946" s="5">
        <v>1</v>
      </c>
      <c r="I946">
        <v>371.00580600000001</v>
      </c>
      <c r="J946">
        <v>0.55623400000000001</v>
      </c>
      <c r="K946" s="5">
        <v>1</v>
      </c>
      <c r="L946" s="5">
        <v>0</v>
      </c>
      <c r="M946" s="5">
        <v>0</v>
      </c>
      <c r="O946">
        <f>180-C946</f>
        <v>64.110607999999999</v>
      </c>
      <c r="R946">
        <f t="shared" si="41"/>
        <v>3.3260740000000002</v>
      </c>
      <c r="S946">
        <f t="shared" si="42"/>
        <v>1.459185</v>
      </c>
      <c r="U946">
        <f>I945-I946</f>
        <v>-77.010716000000002</v>
      </c>
    </row>
    <row r="947" spans="1:23" x14ac:dyDescent="0.25">
      <c r="A947" s="34" t="s">
        <v>29</v>
      </c>
      <c r="B947" s="10">
        <v>16</v>
      </c>
      <c r="C947" s="3">
        <v>64.430305000000004</v>
      </c>
      <c r="D947" s="3">
        <v>0.17897299999999999</v>
      </c>
      <c r="E947" s="5">
        <v>1</v>
      </c>
      <c r="F947" s="3">
        <v>-1.0466679999999999</v>
      </c>
      <c r="G947" s="3">
        <v>-0.45918500000000001</v>
      </c>
      <c r="H947" s="5">
        <v>0</v>
      </c>
      <c r="I947" s="3">
        <v>295.99066299999998</v>
      </c>
      <c r="J947" s="3">
        <v>0.44376599999999999</v>
      </c>
      <c r="K947" s="5">
        <v>0</v>
      </c>
      <c r="L947" s="5">
        <v>0</v>
      </c>
      <c r="M947" s="6">
        <v>1</v>
      </c>
      <c r="O947" s="3">
        <f>180-C947</f>
        <v>115.569695</v>
      </c>
      <c r="P947" s="3"/>
      <c r="R947" s="3">
        <f t="shared" si="41"/>
        <v>1.0466679999999999</v>
      </c>
      <c r="S947" s="3">
        <f t="shared" si="42"/>
        <v>0.45918500000000001</v>
      </c>
      <c r="U947" s="3">
        <f>I945-I947</f>
        <v>-1.9955729999999789</v>
      </c>
    </row>
    <row r="948" spans="1:23" x14ac:dyDescent="0.25">
      <c r="A948" s="32" t="s">
        <v>29</v>
      </c>
      <c r="B948" s="9">
        <v>17</v>
      </c>
      <c r="C948">
        <v>85.824586999999994</v>
      </c>
      <c r="D948">
        <v>0.238402</v>
      </c>
      <c r="E948" s="5">
        <v>1</v>
      </c>
      <c r="F948">
        <v>7.7602000000000002</v>
      </c>
      <c r="G948">
        <v>1.368096</v>
      </c>
      <c r="H948" s="5">
        <v>1</v>
      </c>
      <c r="I948">
        <v>297.22928300000001</v>
      </c>
      <c r="J948">
        <v>0.56491400000000003</v>
      </c>
      <c r="K948" s="5">
        <v>1</v>
      </c>
      <c r="L948" s="5">
        <v>1</v>
      </c>
      <c r="M948" s="5">
        <v>0</v>
      </c>
      <c r="O948" s="5">
        <f>180-C948</f>
        <v>94.175413000000006</v>
      </c>
      <c r="R948">
        <f t="shared" si="41"/>
        <v>7.7602000000000002</v>
      </c>
      <c r="S948">
        <f t="shared" si="42"/>
        <v>1.368096</v>
      </c>
      <c r="U948">
        <f>I947-I948</f>
        <v>-1.2386200000000258</v>
      </c>
    </row>
    <row r="949" spans="1:23" x14ac:dyDescent="0.25">
      <c r="A949" s="34" t="s">
        <v>29</v>
      </c>
      <c r="B949" s="10">
        <v>17</v>
      </c>
      <c r="C949" s="3">
        <v>153.412237</v>
      </c>
      <c r="D949" s="3">
        <v>0.426145</v>
      </c>
      <c r="E949" s="5">
        <v>0</v>
      </c>
      <c r="F949" s="3">
        <v>-2.0879349999999999</v>
      </c>
      <c r="G949" s="3">
        <v>-0.36809599999999998</v>
      </c>
      <c r="H949" s="5">
        <v>0</v>
      </c>
      <c r="I949" s="3">
        <v>228.920659</v>
      </c>
      <c r="J949" s="3">
        <v>0.43508599999999997</v>
      </c>
      <c r="K949" s="5">
        <v>0</v>
      </c>
      <c r="L949" s="5">
        <v>0</v>
      </c>
      <c r="M949" s="6">
        <v>1</v>
      </c>
      <c r="O949" s="3">
        <f>180-C949</f>
        <v>26.587762999999995</v>
      </c>
      <c r="P949" s="3"/>
      <c r="R949" s="3">
        <f t="shared" si="41"/>
        <v>2.0879349999999999</v>
      </c>
      <c r="S949" s="3">
        <f t="shared" si="42"/>
        <v>0.36809599999999998</v>
      </c>
      <c r="U949" s="3">
        <f>I947-I949</f>
        <v>67.070003999999983</v>
      </c>
    </row>
    <row r="950" spans="1:23" x14ac:dyDescent="0.25">
      <c r="A950" s="32" t="s">
        <v>29</v>
      </c>
      <c r="B950" s="9">
        <v>18</v>
      </c>
      <c r="C950">
        <v>94.488615999999993</v>
      </c>
      <c r="D950">
        <v>0.26246799999999998</v>
      </c>
      <c r="E950" s="5">
        <v>2</v>
      </c>
      <c r="F950">
        <v>-10.614034999999999</v>
      </c>
      <c r="G950">
        <v>3.6346250000000002</v>
      </c>
      <c r="H950" s="5">
        <v>1</v>
      </c>
      <c r="I950">
        <v>206.035347</v>
      </c>
      <c r="J950">
        <v>0.46416400000000002</v>
      </c>
      <c r="K950" s="5">
        <v>2</v>
      </c>
      <c r="L950" s="5">
        <v>1</v>
      </c>
      <c r="M950" s="5">
        <v>0</v>
      </c>
      <c r="O950" s="5">
        <f>C950</f>
        <v>94.488615999999993</v>
      </c>
      <c r="R950">
        <f t="shared" si="41"/>
        <v>10.614034999999999</v>
      </c>
      <c r="S950">
        <f t="shared" si="42"/>
        <v>3.6346250000000002</v>
      </c>
      <c r="U950">
        <f>I949-I950</f>
        <v>22.885311999999999</v>
      </c>
    </row>
    <row r="951" spans="1:23" x14ac:dyDescent="0.25">
      <c r="A951" s="32" t="s">
        <v>29</v>
      </c>
      <c r="B951" s="9">
        <v>18</v>
      </c>
      <c r="C951">
        <v>178.50824</v>
      </c>
      <c r="D951">
        <v>0.49585600000000002</v>
      </c>
      <c r="E951" s="5">
        <v>0</v>
      </c>
      <c r="F951">
        <v>-1.0121329999999999</v>
      </c>
      <c r="G951">
        <v>0.34659000000000001</v>
      </c>
      <c r="H951" s="5">
        <v>0</v>
      </c>
      <c r="I951">
        <v>107.616277</v>
      </c>
      <c r="J951">
        <v>0.24244199999999999</v>
      </c>
      <c r="K951" s="5">
        <v>0</v>
      </c>
      <c r="L951" s="5">
        <v>0</v>
      </c>
      <c r="M951" s="5">
        <v>1</v>
      </c>
      <c r="O951" s="5">
        <f>180-C951</f>
        <v>1.4917599999999993</v>
      </c>
      <c r="R951">
        <f t="shared" si="41"/>
        <v>1.0121329999999999</v>
      </c>
      <c r="S951">
        <f t="shared" si="42"/>
        <v>0.34659000000000001</v>
      </c>
      <c r="U951">
        <f>I949-I951</f>
        <v>121.304382</v>
      </c>
    </row>
    <row r="952" spans="1:23" x14ac:dyDescent="0.25">
      <c r="A952" s="34" t="s">
        <v>29</v>
      </c>
      <c r="B952" s="10">
        <v>18</v>
      </c>
      <c r="C952" s="3">
        <v>85.502110000000002</v>
      </c>
      <c r="D952" s="3">
        <v>0.23750599999999999</v>
      </c>
      <c r="E952" s="5">
        <v>1</v>
      </c>
      <c r="F952" s="3">
        <v>8.7059119999999997</v>
      </c>
      <c r="G952" s="3">
        <v>-2.9812159999999999</v>
      </c>
      <c r="H952" s="5">
        <v>2</v>
      </c>
      <c r="I952" s="3">
        <v>130.233046</v>
      </c>
      <c r="J952" s="3">
        <v>0.29339399999999999</v>
      </c>
      <c r="K952" s="5">
        <v>1</v>
      </c>
      <c r="L952" s="5">
        <v>0</v>
      </c>
      <c r="M952" s="3">
        <v>0</v>
      </c>
      <c r="O952" s="3">
        <f>C952</f>
        <v>85.502110000000002</v>
      </c>
      <c r="P952" s="3"/>
      <c r="R952" s="3">
        <f t="shared" si="41"/>
        <v>8.7059119999999997</v>
      </c>
      <c r="S952" s="3">
        <f t="shared" si="42"/>
        <v>2.9812159999999999</v>
      </c>
      <c r="U952" s="3">
        <f>I949-I952</f>
        <v>98.687612999999999</v>
      </c>
    </row>
    <row r="953" spans="1:23" x14ac:dyDescent="0.25">
      <c r="A953" s="32" t="s">
        <v>29</v>
      </c>
      <c r="B953" s="9">
        <v>19</v>
      </c>
      <c r="C953">
        <v>53.560907999999998</v>
      </c>
      <c r="D953">
        <v>0.14878</v>
      </c>
      <c r="E953" s="5">
        <v>1</v>
      </c>
      <c r="F953">
        <v>-6.4406829999999999</v>
      </c>
      <c r="G953">
        <v>2.8967450000000001</v>
      </c>
      <c r="H953" s="5">
        <v>0</v>
      </c>
      <c r="I953">
        <v>131.37076400000001</v>
      </c>
      <c r="J953">
        <v>1</v>
      </c>
      <c r="K953" s="5">
        <v>1</v>
      </c>
      <c r="L953" s="5">
        <v>1</v>
      </c>
      <c r="M953" s="5">
        <v>0</v>
      </c>
      <c r="O953">
        <f>C953</f>
        <v>53.560907999999998</v>
      </c>
      <c r="R953">
        <f t="shared" si="41"/>
        <v>6.4406829999999999</v>
      </c>
      <c r="S953">
        <f t="shared" si="42"/>
        <v>2.8967450000000001</v>
      </c>
      <c r="U953">
        <f>I951-I953</f>
        <v>-23.754487000000012</v>
      </c>
    </row>
    <row r="954" spans="1:23" ht="14.4" thickBot="1" x14ac:dyDescent="0.3">
      <c r="A954" s="33" t="s">
        <v>29</v>
      </c>
      <c r="B954" s="8">
        <v>19</v>
      </c>
      <c r="C954" s="2">
        <v>131.41265899999999</v>
      </c>
      <c r="D954" s="2">
        <v>0.365035</v>
      </c>
      <c r="E954" s="5">
        <v>0</v>
      </c>
      <c r="F954" s="2">
        <v>4.2172619999999998</v>
      </c>
      <c r="G954" s="2">
        <v>-1.8967449999999999</v>
      </c>
      <c r="H954" s="5">
        <v>1</v>
      </c>
      <c r="I954" s="2">
        <v>0</v>
      </c>
      <c r="J954" s="2">
        <v>0</v>
      </c>
      <c r="K954" s="5">
        <v>0</v>
      </c>
      <c r="L954" s="5">
        <v>0</v>
      </c>
      <c r="M954" s="2">
        <v>1</v>
      </c>
      <c r="O954" s="2">
        <f>180-C954</f>
        <v>48.587341000000009</v>
      </c>
      <c r="P954" s="2"/>
      <c r="R954" s="2">
        <f t="shared" si="41"/>
        <v>4.2172619999999998</v>
      </c>
      <c r="S954" s="2">
        <f t="shared" si="42"/>
        <v>1.8967449999999999</v>
      </c>
      <c r="U954" s="2">
        <f>I951-I954</f>
        <v>107.616277</v>
      </c>
      <c r="W954" s="2"/>
    </row>
    <row r="955" spans="1:23" x14ac:dyDescent="0.25">
      <c r="A955" s="32" t="s">
        <v>30</v>
      </c>
      <c r="B955" s="9">
        <v>0</v>
      </c>
      <c r="C955">
        <v>0.52467699999999995</v>
      </c>
      <c r="D955">
        <v>1.457E-3</v>
      </c>
      <c r="E955" s="5">
        <v>0</v>
      </c>
      <c r="F955">
        <v>-4.4671589999999997</v>
      </c>
      <c r="G955">
        <v>1.1747099999999999</v>
      </c>
      <c r="H955" s="5">
        <v>1</v>
      </c>
      <c r="I955">
        <v>946.14992900000004</v>
      </c>
      <c r="J955">
        <v>0.51083500000000004</v>
      </c>
      <c r="K955" s="5">
        <v>1</v>
      </c>
      <c r="L955" s="5">
        <v>0</v>
      </c>
      <c r="M955" s="5">
        <v>1</v>
      </c>
      <c r="O955">
        <f>C955</f>
        <v>0.52467699999999995</v>
      </c>
      <c r="R955">
        <f t="shared" si="41"/>
        <v>4.4671589999999997</v>
      </c>
      <c r="S955">
        <f t="shared" si="42"/>
        <v>1.1747099999999999</v>
      </c>
      <c r="U955">
        <f>W956-I955</f>
        <v>38.437020999999959</v>
      </c>
      <c r="W955" s="5" t="s">
        <v>53</v>
      </c>
    </row>
    <row r="956" spans="1:23" ht="14.4" thickBot="1" x14ac:dyDescent="0.3">
      <c r="A956" s="34" t="s">
        <v>30</v>
      </c>
      <c r="B956" s="10">
        <v>0</v>
      </c>
      <c r="C956" s="3">
        <v>81.096354000000005</v>
      </c>
      <c r="D956" s="3">
        <v>0.225268</v>
      </c>
      <c r="E956" s="5">
        <v>1</v>
      </c>
      <c r="F956" s="3">
        <v>0.66438299999999995</v>
      </c>
      <c r="G956" s="3">
        <v>-0.17471</v>
      </c>
      <c r="H956" s="5">
        <v>0</v>
      </c>
      <c r="I956" s="3">
        <v>906.01419299999998</v>
      </c>
      <c r="J956" s="3">
        <v>0.48916500000000002</v>
      </c>
      <c r="K956" s="5">
        <v>0</v>
      </c>
      <c r="L956" s="5">
        <v>0</v>
      </c>
      <c r="M956" s="6">
        <v>0</v>
      </c>
      <c r="O956" s="3">
        <f>180-C956</f>
        <v>98.903645999999995</v>
      </c>
      <c r="P956" s="3"/>
      <c r="R956" s="3">
        <f t="shared" si="41"/>
        <v>0.66438299999999995</v>
      </c>
      <c r="S956" s="3">
        <f t="shared" si="42"/>
        <v>0.17471</v>
      </c>
      <c r="U956" s="3">
        <f>W956-I956</f>
        <v>78.572757000000024</v>
      </c>
      <c r="W956" s="2">
        <v>984.58695</v>
      </c>
    </row>
    <row r="957" spans="1:23" x14ac:dyDescent="0.25">
      <c r="A957" s="32" t="s">
        <v>30</v>
      </c>
      <c r="B957" s="9">
        <v>1</v>
      </c>
      <c r="C957">
        <v>165.17591100000001</v>
      </c>
      <c r="D957">
        <v>0.45882200000000001</v>
      </c>
      <c r="E957" s="5">
        <v>0</v>
      </c>
      <c r="F957">
        <v>5.120889</v>
      </c>
      <c r="G957">
        <v>1.0944309999999999</v>
      </c>
      <c r="H957" s="5">
        <v>1</v>
      </c>
      <c r="I957">
        <v>905.02998600000001</v>
      </c>
      <c r="J957">
        <v>0.47289100000000001</v>
      </c>
      <c r="K957" s="5">
        <v>0</v>
      </c>
      <c r="L957" s="5">
        <v>1</v>
      </c>
      <c r="M957" s="5">
        <v>1</v>
      </c>
      <c r="O957">
        <f>180-C957</f>
        <v>14.824088999999987</v>
      </c>
      <c r="R957">
        <f t="shared" si="41"/>
        <v>5.120889</v>
      </c>
      <c r="S957">
        <f t="shared" si="42"/>
        <v>1.0944309999999999</v>
      </c>
      <c r="U957">
        <f>I955-I957</f>
        <v>41.119943000000035</v>
      </c>
      <c r="W957" s="56" t="s">
        <v>54</v>
      </c>
    </row>
    <row r="958" spans="1:23" ht="14.4" thickBot="1" x14ac:dyDescent="0.3">
      <c r="A958" s="34" t="s">
        <v>30</v>
      </c>
      <c r="B958" s="10">
        <v>1</v>
      </c>
      <c r="C958" s="3">
        <v>69.546120999999999</v>
      </c>
      <c r="D958" s="3">
        <v>0.19318399999999999</v>
      </c>
      <c r="E958" s="5">
        <v>1</v>
      </c>
      <c r="F958" s="3">
        <v>-0.44184499999999999</v>
      </c>
      <c r="G958" s="3">
        <v>-9.4431000000000001E-2</v>
      </c>
      <c r="H958" s="5">
        <v>0</v>
      </c>
      <c r="I958" s="3">
        <v>1008.794408</v>
      </c>
      <c r="J958" s="3">
        <v>0.52710900000000005</v>
      </c>
      <c r="K958" s="5">
        <v>1</v>
      </c>
      <c r="L958" s="5">
        <v>0</v>
      </c>
      <c r="M958" s="6">
        <v>0</v>
      </c>
      <c r="O958" s="3">
        <f>C958</f>
        <v>69.546120999999999</v>
      </c>
      <c r="P958" s="3"/>
      <c r="R958" s="3">
        <f t="shared" si="41"/>
        <v>0.44184499999999999</v>
      </c>
      <c r="S958" s="3">
        <f t="shared" si="42"/>
        <v>9.4431000000000001E-2</v>
      </c>
      <c r="U958" s="3">
        <f>I955-I958</f>
        <v>-62.644478999999933</v>
      </c>
      <c r="W958" s="2">
        <v>1554.6862900000001</v>
      </c>
    </row>
    <row r="959" spans="1:23" x14ac:dyDescent="0.25">
      <c r="A959" s="32" t="s">
        <v>30</v>
      </c>
      <c r="B959" s="9">
        <v>2</v>
      </c>
      <c r="C959">
        <v>179.863494</v>
      </c>
      <c r="D959">
        <v>0.49962099999999998</v>
      </c>
      <c r="E959" s="5">
        <v>0</v>
      </c>
      <c r="F959">
        <v>4.9843830000000002</v>
      </c>
      <c r="G959">
        <v>1.835086</v>
      </c>
      <c r="H959" s="5">
        <v>2</v>
      </c>
      <c r="I959">
        <v>858.24786800000004</v>
      </c>
      <c r="J959">
        <v>0.317824</v>
      </c>
      <c r="K959" s="5">
        <v>1</v>
      </c>
      <c r="L959" s="5">
        <v>1</v>
      </c>
      <c r="M959" s="5">
        <v>0</v>
      </c>
      <c r="O959">
        <f>180-C959</f>
        <v>0.13650599999999713</v>
      </c>
      <c r="R959">
        <f t="shared" si="41"/>
        <v>4.9843830000000002</v>
      </c>
      <c r="S959">
        <f t="shared" si="42"/>
        <v>1.835086</v>
      </c>
      <c r="U959">
        <f>I957-I959</f>
        <v>46.782117999999969</v>
      </c>
      <c r="W959" t="s">
        <v>56</v>
      </c>
    </row>
    <row r="960" spans="1:23" ht="14.4" thickBot="1" x14ac:dyDescent="0.3">
      <c r="A960" s="32" t="s">
        <v>30</v>
      </c>
      <c r="B960" s="9">
        <v>2</v>
      </c>
      <c r="C960">
        <v>90.307473000000002</v>
      </c>
      <c r="D960">
        <v>0.25085400000000002</v>
      </c>
      <c r="E960" s="5">
        <v>2</v>
      </c>
      <c r="F960">
        <v>-1.1185700000000001</v>
      </c>
      <c r="G960">
        <v>-0.41182099999999999</v>
      </c>
      <c r="H960" s="5">
        <v>0</v>
      </c>
      <c r="I960">
        <v>984.69392800000003</v>
      </c>
      <c r="J960">
        <v>0.36464999999999997</v>
      </c>
      <c r="K960" s="5">
        <v>2</v>
      </c>
      <c r="L960" s="5">
        <v>0</v>
      </c>
      <c r="M960" s="5">
        <v>0</v>
      </c>
      <c r="O960">
        <f>C960</f>
        <v>90.307473000000002</v>
      </c>
      <c r="R960">
        <f t="shared" si="41"/>
        <v>1.1185700000000001</v>
      </c>
      <c r="S960">
        <f t="shared" si="42"/>
        <v>0.41182099999999999</v>
      </c>
      <c r="U960">
        <f>I957-I960</f>
        <v>-79.66394200000002</v>
      </c>
      <c r="W960" s="2"/>
    </row>
    <row r="961" spans="1:23" x14ac:dyDescent="0.25">
      <c r="A961" s="34" t="s">
        <v>30</v>
      </c>
      <c r="B961" s="10">
        <v>2</v>
      </c>
      <c r="C961" s="3">
        <v>89.833427</v>
      </c>
      <c r="D961" s="3">
        <v>0.24953700000000001</v>
      </c>
      <c r="E961" s="5">
        <v>1</v>
      </c>
      <c r="F961" s="3">
        <v>-1.149656</v>
      </c>
      <c r="G961" s="3">
        <v>-0.42326599999999998</v>
      </c>
      <c r="H961" s="5">
        <v>1</v>
      </c>
      <c r="I961" s="3">
        <v>857.44229900000005</v>
      </c>
      <c r="J961" s="3">
        <v>0.31752599999999997</v>
      </c>
      <c r="K961" s="5">
        <v>0</v>
      </c>
      <c r="L961" s="5">
        <v>0</v>
      </c>
      <c r="M961" s="6">
        <v>1</v>
      </c>
      <c r="O961" s="3">
        <f>C961</f>
        <v>89.833427</v>
      </c>
      <c r="P961" s="3"/>
      <c r="R961" s="3">
        <f t="shared" si="41"/>
        <v>1.149656</v>
      </c>
      <c r="S961" s="3">
        <f t="shared" si="42"/>
        <v>0.42326599999999998</v>
      </c>
      <c r="U961" s="3">
        <f>I957-I961</f>
        <v>47.58768699999996</v>
      </c>
      <c r="W961" t="s">
        <v>57</v>
      </c>
    </row>
    <row r="962" spans="1:23" ht="14.4" thickBot="1" x14ac:dyDescent="0.3">
      <c r="A962" s="32" t="s">
        <v>30</v>
      </c>
      <c r="B962" s="9">
        <v>3</v>
      </c>
      <c r="C962">
        <v>179.43641600000001</v>
      </c>
      <c r="D962">
        <v>0.49843399999999999</v>
      </c>
      <c r="E962" s="5">
        <v>0</v>
      </c>
      <c r="F962">
        <v>-1.7132400000000001</v>
      </c>
      <c r="G962">
        <v>3.120752</v>
      </c>
      <c r="H962" s="5">
        <v>0</v>
      </c>
      <c r="I962">
        <v>837.13282900000002</v>
      </c>
      <c r="J962">
        <v>0.32903500000000002</v>
      </c>
      <c r="K962" s="5">
        <v>1</v>
      </c>
      <c r="L962" s="5">
        <v>0</v>
      </c>
      <c r="M962" s="5">
        <v>0</v>
      </c>
      <c r="O962">
        <f>180-C962</f>
        <v>0.56358399999999165</v>
      </c>
      <c r="R962">
        <f t="shared" ref="R962:R1025" si="44">ABS(F962)</f>
        <v>1.7132400000000001</v>
      </c>
      <c r="S962">
        <f t="shared" ref="S962:S1025" si="45">ABS(G962)</f>
        <v>3.120752</v>
      </c>
      <c r="U962">
        <f>I961-I962</f>
        <v>20.309470000000033</v>
      </c>
      <c r="W962" s="64">
        <f>SUM(F955,F957,F961,F963,F965,F968,F971,F974,F975,F979,F981,F982,F984,F987,F989,F991,F993,F995,F997,F1000)</f>
        <v>22.399562000032844</v>
      </c>
    </row>
    <row r="963" spans="1:23" x14ac:dyDescent="0.25">
      <c r="A963" s="32" t="s">
        <v>30</v>
      </c>
      <c r="B963" s="9">
        <v>3</v>
      </c>
      <c r="C963">
        <v>95.393275000000003</v>
      </c>
      <c r="D963">
        <v>0.26498100000000002</v>
      </c>
      <c r="E963" s="5">
        <v>1</v>
      </c>
      <c r="F963">
        <v>5.0538290000000003</v>
      </c>
      <c r="G963">
        <v>-9.2057990000000007</v>
      </c>
      <c r="H963" s="5">
        <v>2</v>
      </c>
      <c r="I963">
        <v>801.05823299999997</v>
      </c>
      <c r="J963">
        <v>0.31485600000000002</v>
      </c>
      <c r="K963" s="5">
        <v>2</v>
      </c>
      <c r="L963" s="5">
        <v>0</v>
      </c>
      <c r="M963" s="5">
        <v>1</v>
      </c>
      <c r="O963">
        <f>180-C963</f>
        <v>84.606724999999997</v>
      </c>
      <c r="R963">
        <f t="shared" si="44"/>
        <v>5.0538290000000003</v>
      </c>
      <c r="S963">
        <f t="shared" si="45"/>
        <v>9.2057990000000007</v>
      </c>
      <c r="U963">
        <f>I961-I963</f>
        <v>56.384066000000075</v>
      </c>
      <c r="W963" t="s">
        <v>64</v>
      </c>
    </row>
    <row r="964" spans="1:23" ht="14.4" thickBot="1" x14ac:dyDescent="0.3">
      <c r="A964" s="34" t="s">
        <v>30</v>
      </c>
      <c r="B964" s="10">
        <v>3</v>
      </c>
      <c r="C964" s="3">
        <v>95.425432999999998</v>
      </c>
      <c r="D964" s="3">
        <v>0.265071</v>
      </c>
      <c r="E964" s="5">
        <v>2</v>
      </c>
      <c r="F964" s="3">
        <v>-3.8895719999999998</v>
      </c>
      <c r="G964" s="3">
        <v>7.0850470000000003</v>
      </c>
      <c r="H964" s="5">
        <v>1</v>
      </c>
      <c r="I964" s="3">
        <v>906.01419299999998</v>
      </c>
      <c r="J964" s="3">
        <v>0.35610900000000001</v>
      </c>
      <c r="K964" s="5">
        <v>0</v>
      </c>
      <c r="L964" s="5">
        <v>0</v>
      </c>
      <c r="M964" s="6">
        <v>0</v>
      </c>
      <c r="O964" s="3">
        <f>C964</f>
        <v>95.425432999999998</v>
      </c>
      <c r="P964" s="3"/>
      <c r="R964" s="3">
        <f t="shared" si="44"/>
        <v>3.8895719999999998</v>
      </c>
      <c r="S964" s="3">
        <f t="shared" si="45"/>
        <v>7.0850470000000003</v>
      </c>
      <c r="U964" s="3">
        <f>I961-I964</f>
        <v>-48.571893999999929</v>
      </c>
      <c r="W964" s="64">
        <f>SUM(R955,R957,R961,R963,R965,R968,R971,R974,R975,R979,R981,R982,R984,R987,R989,R991,R993,R995,R997,R1000)</f>
        <v>50.897792000032837</v>
      </c>
    </row>
    <row r="965" spans="1:23" x14ac:dyDescent="0.25">
      <c r="A965" s="32" t="s">
        <v>30</v>
      </c>
      <c r="B965" s="9">
        <v>4</v>
      </c>
      <c r="C965">
        <v>83.371604000000005</v>
      </c>
      <c r="D965">
        <v>0.23158799999999999</v>
      </c>
      <c r="E965" s="5">
        <v>0</v>
      </c>
      <c r="F965">
        <v>-2.4604149999999998</v>
      </c>
      <c r="G965">
        <v>1.2972509999999999</v>
      </c>
      <c r="H965" s="5">
        <v>1</v>
      </c>
      <c r="I965">
        <v>801.05823299999997</v>
      </c>
      <c r="J965">
        <v>0.489541</v>
      </c>
      <c r="K965" s="5">
        <v>0</v>
      </c>
      <c r="L965" s="5">
        <v>0</v>
      </c>
      <c r="M965" s="5">
        <v>1</v>
      </c>
      <c r="O965">
        <f>C965</f>
        <v>83.371604000000005</v>
      </c>
      <c r="R965">
        <f t="shared" si="44"/>
        <v>2.4604149999999998</v>
      </c>
      <c r="S965">
        <f t="shared" si="45"/>
        <v>1.2972509999999999</v>
      </c>
      <c r="U965">
        <f>I963-I965</f>
        <v>0</v>
      </c>
      <c r="W965" t="s">
        <v>60</v>
      </c>
    </row>
    <row r="966" spans="1:23" ht="14.4" thickBot="1" x14ac:dyDescent="0.3">
      <c r="A966" s="34" t="s">
        <v>30</v>
      </c>
      <c r="B966" s="10">
        <v>4</v>
      </c>
      <c r="C966" s="3">
        <v>83.275009999999995</v>
      </c>
      <c r="D966" s="3">
        <v>0.231319</v>
      </c>
      <c r="E966" s="5">
        <v>1</v>
      </c>
      <c r="F966" s="3">
        <v>0.56377699999999997</v>
      </c>
      <c r="G966" s="3">
        <v>-0.29725099999999999</v>
      </c>
      <c r="H966" s="5">
        <v>0</v>
      </c>
      <c r="I966" s="3">
        <v>835.28867300000002</v>
      </c>
      <c r="J966" s="3">
        <v>0.510459</v>
      </c>
      <c r="K966" s="5">
        <v>1</v>
      </c>
      <c r="L966" s="5">
        <v>0</v>
      </c>
      <c r="M966" s="6">
        <v>0</v>
      </c>
      <c r="O966" s="3">
        <f>180-C966</f>
        <v>96.724990000000005</v>
      </c>
      <c r="P966" s="3"/>
      <c r="R966" s="3">
        <f t="shared" si="44"/>
        <v>0.56377699999999997</v>
      </c>
      <c r="S966" s="3">
        <f t="shared" si="45"/>
        <v>0.29725099999999999</v>
      </c>
      <c r="U966" s="3">
        <f>I963-I966</f>
        <v>-34.230440000000044</v>
      </c>
      <c r="W966" s="2">
        <f>AVERAGE(O955,O957,O961,O963,O965,O968,O971,O974,O975,O979,O981,O982,O984,O987,O989,O991,O993,O995,O997,O1000)</f>
        <v>52.796097549999999</v>
      </c>
    </row>
    <row r="967" spans="1:23" x14ac:dyDescent="0.25">
      <c r="A967" s="32" t="s">
        <v>30</v>
      </c>
      <c r="B967" s="9">
        <v>5</v>
      </c>
      <c r="C967">
        <v>0.68834200000000001</v>
      </c>
      <c r="D967">
        <v>1.9120000000000001E-3</v>
      </c>
      <c r="E967" s="5">
        <v>0</v>
      </c>
      <c r="F967">
        <v>-0.93754700000000002</v>
      </c>
      <c r="G967">
        <v>-0.18643499999999999</v>
      </c>
      <c r="H967" s="5">
        <v>0</v>
      </c>
      <c r="I967">
        <v>676.47810200000004</v>
      </c>
      <c r="J967">
        <v>0.48493999999999998</v>
      </c>
      <c r="K967" s="5">
        <v>0</v>
      </c>
      <c r="L967" s="5">
        <v>0</v>
      </c>
      <c r="M967" s="5">
        <v>0</v>
      </c>
      <c r="O967">
        <f>C967</f>
        <v>0.68834200000000001</v>
      </c>
      <c r="R967">
        <f t="shared" si="44"/>
        <v>0.93754700000000002</v>
      </c>
      <c r="S967">
        <f t="shared" si="45"/>
        <v>0.18643499999999999</v>
      </c>
      <c r="U967">
        <f>I965-I967</f>
        <v>124.58013099999994</v>
      </c>
      <c r="W967" t="s">
        <v>59</v>
      </c>
    </row>
    <row r="968" spans="1:23" ht="14.4" thickBot="1" x14ac:dyDescent="0.3">
      <c r="A968" s="34" t="s">
        <v>30</v>
      </c>
      <c r="B968" s="10">
        <v>5</v>
      </c>
      <c r="C968" s="3">
        <v>82.699274000000003</v>
      </c>
      <c r="D968" s="3">
        <v>0.22972000000000001</v>
      </c>
      <c r="E968" s="5">
        <v>1</v>
      </c>
      <c r="F968" s="3">
        <v>5.9663500000000003</v>
      </c>
      <c r="G968" s="3">
        <v>1.1864349999999999</v>
      </c>
      <c r="H968" s="5">
        <v>1</v>
      </c>
      <c r="I968" s="3">
        <v>718.49385299999994</v>
      </c>
      <c r="J968" s="3">
        <v>0.51505999999999996</v>
      </c>
      <c r="K968" s="5">
        <v>1</v>
      </c>
      <c r="L968" s="5">
        <v>0</v>
      </c>
      <c r="M968" s="6">
        <v>1</v>
      </c>
      <c r="O968" s="3">
        <f>180-C968</f>
        <v>97.300725999999997</v>
      </c>
      <c r="P968" s="3"/>
      <c r="R968" s="3">
        <f t="shared" si="44"/>
        <v>5.9663500000000003</v>
      </c>
      <c r="S968" s="3">
        <f t="shared" si="45"/>
        <v>1.1864349999999999</v>
      </c>
      <c r="U968" s="3">
        <f>I965-I968</f>
        <v>82.564380000000028</v>
      </c>
      <c r="W968" s="64">
        <f>AVERAGE(F955,F957,F961,F963,F965,F968,F971,F974,F975,F979,F981,F982,F984,F987,F989,F991,F993,F995,F997,F1000)</f>
        <v>1.1199781000016422</v>
      </c>
    </row>
    <row r="969" spans="1:23" x14ac:dyDescent="0.25">
      <c r="A969" s="32" t="s">
        <v>30</v>
      </c>
      <c r="B969" s="9">
        <v>6</v>
      </c>
      <c r="C969">
        <v>179.23737199999999</v>
      </c>
      <c r="D969">
        <v>0.49788199999999999</v>
      </c>
      <c r="E969" s="5">
        <v>0</v>
      </c>
      <c r="F969">
        <v>5.203722</v>
      </c>
      <c r="G969">
        <v>0.96145700000000001</v>
      </c>
      <c r="H969" s="5">
        <v>2</v>
      </c>
      <c r="I969">
        <v>689.42425400000002</v>
      </c>
      <c r="J969">
        <v>0.334818</v>
      </c>
      <c r="K969" s="5">
        <v>1</v>
      </c>
      <c r="L969" s="5">
        <v>0</v>
      </c>
      <c r="M969" s="5">
        <v>0</v>
      </c>
      <c r="O969">
        <f>180-C969</f>
        <v>0.76262800000000652</v>
      </c>
      <c r="R969">
        <f t="shared" si="44"/>
        <v>5.203722</v>
      </c>
      <c r="S969">
        <f t="shared" si="45"/>
        <v>0.96145700000000001</v>
      </c>
      <c r="U969">
        <f>I968-I969</f>
        <v>29.069598999999926</v>
      </c>
      <c r="W969" t="s">
        <v>65</v>
      </c>
    </row>
    <row r="970" spans="1:23" ht="14.4" thickBot="1" x14ac:dyDescent="0.3">
      <c r="A970" s="32" t="s">
        <v>30</v>
      </c>
      <c r="B970" s="9">
        <v>6</v>
      </c>
      <c r="C970">
        <v>77.095218000000003</v>
      </c>
      <c r="D970">
        <v>0.21415300000000001</v>
      </c>
      <c r="E970" s="5">
        <v>1</v>
      </c>
      <c r="F970">
        <v>1.25003</v>
      </c>
      <c r="G970">
        <v>0.23096</v>
      </c>
      <c r="H970" s="5">
        <v>1</v>
      </c>
      <c r="I970">
        <v>747.66954199999998</v>
      </c>
      <c r="J970">
        <v>0.36310399999999998</v>
      </c>
      <c r="K970" s="5">
        <v>2</v>
      </c>
      <c r="L970" s="5">
        <v>0</v>
      </c>
      <c r="M970" s="5">
        <v>0</v>
      </c>
      <c r="O970">
        <f>C970</f>
        <v>77.095218000000003</v>
      </c>
      <c r="R970">
        <f t="shared" si="44"/>
        <v>1.25003</v>
      </c>
      <c r="S970">
        <f t="shared" si="45"/>
        <v>0.23096</v>
      </c>
      <c r="U970">
        <f>I968-I970</f>
        <v>-29.175689000000034</v>
      </c>
      <c r="W970" s="64">
        <f>AVERAGE(R955,R957,R961,R963,R965,R968,R971,R974,R975,R979,R981,R982,R984,R987,R989,R991,R993,R995,R997,R1000)</f>
        <v>2.5448896000016417</v>
      </c>
    </row>
    <row r="971" spans="1:23" x14ac:dyDescent="0.25">
      <c r="A971" s="34" t="s">
        <v>30</v>
      </c>
      <c r="B971" s="10">
        <v>6</v>
      </c>
      <c r="C971" s="3">
        <v>102.883488</v>
      </c>
      <c r="D971" s="3">
        <v>0.28578700000000001</v>
      </c>
      <c r="E971" s="5">
        <v>2</v>
      </c>
      <c r="F971" s="3">
        <v>-1.0414239999999999</v>
      </c>
      <c r="G971" s="3">
        <v>-0.192417</v>
      </c>
      <c r="H971" s="5">
        <v>0</v>
      </c>
      <c r="I971" s="3">
        <v>622.01019399999996</v>
      </c>
      <c r="J971" s="3">
        <v>0.30207800000000001</v>
      </c>
      <c r="K971" s="5">
        <v>0</v>
      </c>
      <c r="L971" s="5">
        <v>0</v>
      </c>
      <c r="M971" s="6">
        <v>1</v>
      </c>
      <c r="O971" s="3">
        <f>C971</f>
        <v>102.883488</v>
      </c>
      <c r="P971" s="3"/>
      <c r="R971" s="3">
        <f t="shared" si="44"/>
        <v>1.0414239999999999</v>
      </c>
      <c r="S971" s="3">
        <f t="shared" si="45"/>
        <v>0.192417</v>
      </c>
      <c r="U971" s="3">
        <f>I968-I971</f>
        <v>96.483658999999989</v>
      </c>
      <c r="W971" t="s">
        <v>61</v>
      </c>
    </row>
    <row r="972" spans="1:23" ht="14.4" thickBot="1" x14ac:dyDescent="0.3">
      <c r="A972" s="32" t="s">
        <v>30</v>
      </c>
      <c r="B972" s="9">
        <v>7</v>
      </c>
      <c r="C972">
        <v>94.284333000000004</v>
      </c>
      <c r="D972">
        <v>0.26190099999999999</v>
      </c>
      <c r="E972" s="5">
        <v>2</v>
      </c>
      <c r="F972">
        <v>7.137607</v>
      </c>
      <c r="G972">
        <v>19.041385999999999</v>
      </c>
      <c r="H972" s="5">
        <v>2</v>
      </c>
      <c r="I972">
        <v>580.31446700000004</v>
      </c>
      <c r="J972">
        <v>0.32401099999999999</v>
      </c>
      <c r="K972" s="5">
        <v>1</v>
      </c>
      <c r="L972" s="5">
        <v>1</v>
      </c>
      <c r="M972" s="5">
        <v>0</v>
      </c>
      <c r="O972">
        <f>C972</f>
        <v>94.284333000000004</v>
      </c>
      <c r="R972">
        <f t="shared" si="44"/>
        <v>7.137607</v>
      </c>
      <c r="S972">
        <f t="shared" si="45"/>
        <v>19.041385999999999</v>
      </c>
      <c r="U972">
        <f>I971-I972</f>
        <v>41.69572699999992</v>
      </c>
      <c r="W972" s="2"/>
    </row>
    <row r="973" spans="1:23" x14ac:dyDescent="0.25">
      <c r="A973" s="32" t="s">
        <v>30</v>
      </c>
      <c r="B973" s="9">
        <v>7</v>
      </c>
      <c r="C973">
        <v>94.279619999999994</v>
      </c>
      <c r="D973">
        <v>0.26188800000000001</v>
      </c>
      <c r="E973" s="5">
        <v>1</v>
      </c>
      <c r="F973">
        <v>-6.6317659999999998</v>
      </c>
      <c r="G973">
        <v>-17.691925999999999</v>
      </c>
      <c r="H973" s="5">
        <v>1</v>
      </c>
      <c r="I973">
        <v>660.00020500000005</v>
      </c>
      <c r="J973">
        <v>0.36850300000000002</v>
      </c>
      <c r="K973" s="5">
        <v>2</v>
      </c>
      <c r="L973" s="5">
        <v>1</v>
      </c>
      <c r="M973" s="5">
        <v>0</v>
      </c>
      <c r="O973">
        <f>180-C973</f>
        <v>85.720380000000006</v>
      </c>
      <c r="R973">
        <f t="shared" si="44"/>
        <v>6.6317659999999998</v>
      </c>
      <c r="S973">
        <f t="shared" si="45"/>
        <v>17.691925999999999</v>
      </c>
      <c r="U973">
        <f>I971-I973</f>
        <v>-37.990011000000095</v>
      </c>
      <c r="W973" t="s">
        <v>58</v>
      </c>
    </row>
    <row r="974" spans="1:23" ht="14.4" thickBot="1" x14ac:dyDescent="0.3">
      <c r="A974" s="34" t="s">
        <v>30</v>
      </c>
      <c r="B974" s="10">
        <v>7</v>
      </c>
      <c r="C974" s="3">
        <v>175.26668100000001</v>
      </c>
      <c r="D974" s="3">
        <v>0.48685200000000001</v>
      </c>
      <c r="E974" s="5">
        <v>0</v>
      </c>
      <c r="F974" s="3">
        <v>-0.130994</v>
      </c>
      <c r="G974" s="3">
        <v>-0.34946100000000002</v>
      </c>
      <c r="H974" s="5">
        <v>0</v>
      </c>
      <c r="I974" s="3">
        <v>550.71845299999995</v>
      </c>
      <c r="J974" s="3">
        <v>0.30748599999999998</v>
      </c>
      <c r="K974" s="5">
        <v>0</v>
      </c>
      <c r="L974" s="5">
        <v>0</v>
      </c>
      <c r="M974" s="6">
        <v>1</v>
      </c>
      <c r="O974" s="3">
        <f>180-C974</f>
        <v>4.7333189999999945</v>
      </c>
      <c r="P974" s="3"/>
      <c r="R974" s="3">
        <f t="shared" si="44"/>
        <v>0.130994</v>
      </c>
      <c r="S974" s="3">
        <f t="shared" si="45"/>
        <v>0.34946100000000002</v>
      </c>
      <c r="U974" s="3">
        <f>I971-I974</f>
        <v>71.291741000000002</v>
      </c>
      <c r="W974" s="2"/>
    </row>
    <row r="975" spans="1:23" x14ac:dyDescent="0.25">
      <c r="A975" s="32" t="s">
        <v>30</v>
      </c>
      <c r="B975" s="9">
        <v>8</v>
      </c>
      <c r="C975">
        <v>71.370255</v>
      </c>
      <c r="D975">
        <v>0.19825100000000001</v>
      </c>
      <c r="E975" s="5">
        <v>2</v>
      </c>
      <c r="F975">
        <v>5.7973379999999999</v>
      </c>
      <c r="G975">
        <v>3.387124</v>
      </c>
      <c r="H975" s="5">
        <v>2</v>
      </c>
      <c r="I975">
        <v>498.57606900000002</v>
      </c>
      <c r="J975">
        <v>0.31395600000000001</v>
      </c>
      <c r="K975" s="5">
        <v>1</v>
      </c>
      <c r="L975" s="5">
        <v>0</v>
      </c>
      <c r="M975" s="5">
        <v>1</v>
      </c>
      <c r="O975">
        <f>180-C975</f>
        <v>108.629745</v>
      </c>
      <c r="R975">
        <f t="shared" si="44"/>
        <v>5.7973379999999999</v>
      </c>
      <c r="S975">
        <f t="shared" si="45"/>
        <v>3.387124</v>
      </c>
      <c r="U975">
        <f>I974-I975</f>
        <v>52.142383999999936</v>
      </c>
      <c r="W975" t="s">
        <v>68</v>
      </c>
    </row>
    <row r="976" spans="1:23" ht="14.4" thickBot="1" x14ac:dyDescent="0.3">
      <c r="A976" s="32" t="s">
        <v>30</v>
      </c>
      <c r="B976" s="9">
        <v>8</v>
      </c>
      <c r="C976">
        <v>108.634771</v>
      </c>
      <c r="D976">
        <v>0.301763</v>
      </c>
      <c r="E976" s="5">
        <v>1</v>
      </c>
      <c r="F976">
        <v>-5.6369150000000001</v>
      </c>
      <c r="G976">
        <v>-3.2933949999999999</v>
      </c>
      <c r="H976" s="5">
        <v>1</v>
      </c>
      <c r="I976">
        <v>606.67149199999994</v>
      </c>
      <c r="J976">
        <v>0.382025</v>
      </c>
      <c r="K976" s="5">
        <v>2</v>
      </c>
      <c r="L976" s="5">
        <v>0</v>
      </c>
      <c r="M976" s="5">
        <v>0</v>
      </c>
      <c r="O976">
        <f>180-C976</f>
        <v>71.365228999999999</v>
      </c>
      <c r="R976">
        <f t="shared" si="44"/>
        <v>5.6369150000000001</v>
      </c>
      <c r="S976">
        <f t="shared" si="45"/>
        <v>3.2933949999999999</v>
      </c>
      <c r="U976">
        <f>I974-I976</f>
        <v>-55.95303899999999</v>
      </c>
      <c r="W976" s="2">
        <v>20</v>
      </c>
    </row>
    <row r="977" spans="1:23" x14ac:dyDescent="0.25">
      <c r="A977" s="34" t="s">
        <v>30</v>
      </c>
      <c r="B977" s="10">
        <v>8</v>
      </c>
      <c r="C977" s="3">
        <v>25.580193999999999</v>
      </c>
      <c r="D977" s="3">
        <v>7.1055999999999994E-2</v>
      </c>
      <c r="E977" s="5">
        <v>0</v>
      </c>
      <c r="F977" s="3">
        <v>1.551158</v>
      </c>
      <c r="G977" s="3">
        <v>0.90627199999999997</v>
      </c>
      <c r="H977" s="5">
        <v>0</v>
      </c>
      <c r="I977" s="3">
        <v>482.79512099999999</v>
      </c>
      <c r="J977" s="3">
        <v>0.30401899999999998</v>
      </c>
      <c r="K977" s="5">
        <v>0</v>
      </c>
      <c r="L977" s="5">
        <v>0</v>
      </c>
      <c r="M977" s="6">
        <v>0</v>
      </c>
      <c r="O977" s="3">
        <f>C977</f>
        <v>25.580193999999999</v>
      </c>
      <c r="P977" s="3"/>
      <c r="R977" s="3">
        <f t="shared" si="44"/>
        <v>1.551158</v>
      </c>
      <c r="S977" s="3">
        <f t="shared" si="45"/>
        <v>0.90627199999999997</v>
      </c>
      <c r="U977" s="3">
        <f>I974-I977</f>
        <v>67.923331999999959</v>
      </c>
      <c r="W977" t="s">
        <v>69</v>
      </c>
    </row>
    <row r="978" spans="1:23" ht="14.4" thickBot="1" x14ac:dyDescent="0.3">
      <c r="A978" s="32" t="s">
        <v>30</v>
      </c>
      <c r="B978" s="9">
        <v>9</v>
      </c>
      <c r="C978">
        <v>74.787229999999994</v>
      </c>
      <c r="D978">
        <v>0.20774200000000001</v>
      </c>
      <c r="E978" s="5">
        <v>1</v>
      </c>
      <c r="F978">
        <v>0.238537</v>
      </c>
      <c r="G978">
        <v>5.9115000000000001E-2</v>
      </c>
      <c r="H978" s="5">
        <v>0</v>
      </c>
      <c r="I978">
        <v>580.31446700000004</v>
      </c>
      <c r="J978">
        <v>0.54086699999999999</v>
      </c>
      <c r="K978" s="5">
        <v>1</v>
      </c>
      <c r="L978" s="5">
        <v>0</v>
      </c>
      <c r="M978" s="5">
        <v>0</v>
      </c>
      <c r="O978" s="5">
        <f>C978</f>
        <v>74.787229999999994</v>
      </c>
      <c r="R978">
        <f t="shared" si="44"/>
        <v>0.238537</v>
      </c>
      <c r="S978">
        <f t="shared" si="45"/>
        <v>5.9115000000000001E-2</v>
      </c>
      <c r="U978">
        <f>I975-I978</f>
        <v>-81.738398000000018</v>
      </c>
      <c r="W978" s="2">
        <v>10</v>
      </c>
    </row>
    <row r="979" spans="1:23" x14ac:dyDescent="0.25">
      <c r="A979" s="34" t="s">
        <v>30</v>
      </c>
      <c r="B979" s="10">
        <v>9</v>
      </c>
      <c r="C979" s="3">
        <v>177.999257</v>
      </c>
      <c r="D979" s="3">
        <v>0.49444199999999999</v>
      </c>
      <c r="E979" s="5">
        <v>0</v>
      </c>
      <c r="F979" s="3">
        <v>3.7965960000000001</v>
      </c>
      <c r="G979" s="3">
        <v>0.94088499999999997</v>
      </c>
      <c r="H979" s="5">
        <v>1</v>
      </c>
      <c r="I979" s="3">
        <v>492.61931700000002</v>
      </c>
      <c r="J979" s="3">
        <v>0.45913300000000001</v>
      </c>
      <c r="K979" s="5">
        <v>0</v>
      </c>
      <c r="L979" s="5">
        <v>0</v>
      </c>
      <c r="M979" s="6">
        <v>1</v>
      </c>
      <c r="O979" s="3">
        <f>180-C979</f>
        <v>2.0007429999999999</v>
      </c>
      <c r="P979" s="3"/>
      <c r="R979" s="3">
        <f t="shared" si="44"/>
        <v>3.7965960000000001</v>
      </c>
      <c r="S979" s="3">
        <f t="shared" si="45"/>
        <v>0.94088499999999997</v>
      </c>
      <c r="U979" s="3">
        <f>I975-I979</f>
        <v>5.9567519999999945</v>
      </c>
      <c r="W979" t="s">
        <v>73</v>
      </c>
    </row>
    <row r="980" spans="1:23" ht="14.4" thickBot="1" x14ac:dyDescent="0.3">
      <c r="A980" s="32" t="s">
        <v>30</v>
      </c>
      <c r="B980" s="9">
        <v>10</v>
      </c>
      <c r="C980">
        <v>179.99999600000001</v>
      </c>
      <c r="D980">
        <v>0.5</v>
      </c>
      <c r="E980" s="5">
        <v>0</v>
      </c>
      <c r="F980">
        <v>3.7965949999999999</v>
      </c>
      <c r="G980">
        <v>1.2896639999999999</v>
      </c>
      <c r="H980" s="5">
        <v>1</v>
      </c>
      <c r="I980">
        <v>470.46082100000001</v>
      </c>
      <c r="J980">
        <v>0.51289099999999999</v>
      </c>
      <c r="K980" s="5">
        <v>1</v>
      </c>
      <c r="L980" s="5">
        <v>0</v>
      </c>
      <c r="M980" s="5">
        <v>0</v>
      </c>
      <c r="O980" s="66">
        <f>180-C980</f>
        <v>3.9999999899009708E-6</v>
      </c>
      <c r="R980">
        <f t="shared" si="44"/>
        <v>3.7965949999999999</v>
      </c>
      <c r="S980">
        <f t="shared" si="45"/>
        <v>1.2896639999999999</v>
      </c>
      <c r="U980">
        <f>I979-I980</f>
        <v>22.158496000000014</v>
      </c>
      <c r="W980" s="2">
        <v>12</v>
      </c>
    </row>
    <row r="981" spans="1:23" x14ac:dyDescent="0.25">
      <c r="A981" s="34" t="s">
        <v>30</v>
      </c>
      <c r="B981" s="10">
        <v>10</v>
      </c>
      <c r="C981" s="3">
        <v>88.048265000000001</v>
      </c>
      <c r="D981" s="3">
        <v>0.24457899999999999</v>
      </c>
      <c r="E981" s="5">
        <v>1</v>
      </c>
      <c r="F981" s="3">
        <v>-0.85273100000000002</v>
      </c>
      <c r="G981" s="3">
        <v>-0.28966399999999998</v>
      </c>
      <c r="H981" s="5">
        <v>0</v>
      </c>
      <c r="I981" s="3">
        <v>446.81187899999998</v>
      </c>
      <c r="J981" s="3">
        <v>0.48710900000000001</v>
      </c>
      <c r="K981" s="5">
        <v>0</v>
      </c>
      <c r="L981" s="5">
        <v>0</v>
      </c>
      <c r="M981" s="6">
        <v>1</v>
      </c>
      <c r="O981" s="3">
        <f>C981</f>
        <v>88.048265000000001</v>
      </c>
      <c r="P981" s="3"/>
      <c r="R981" s="3">
        <f t="shared" si="44"/>
        <v>0.85273100000000002</v>
      </c>
      <c r="S981" s="3">
        <f t="shared" si="45"/>
        <v>0.28966399999999998</v>
      </c>
      <c r="U981" s="3">
        <f>I979-I981</f>
        <v>45.807438000000047</v>
      </c>
      <c r="W981" t="s">
        <v>74</v>
      </c>
    </row>
    <row r="982" spans="1:23" ht="14.4" thickBot="1" x14ac:dyDescent="0.3">
      <c r="A982" s="32" t="s">
        <v>30</v>
      </c>
      <c r="B982" s="9">
        <v>11</v>
      </c>
      <c r="C982">
        <v>0.66975399999999996</v>
      </c>
      <c r="D982">
        <v>1.8600000000000001E-3</v>
      </c>
      <c r="E982" s="5">
        <v>0</v>
      </c>
      <c r="F982">
        <v>0</v>
      </c>
      <c r="G982">
        <v>0</v>
      </c>
      <c r="H982" s="5">
        <v>0</v>
      </c>
      <c r="I982">
        <v>446.81187899999998</v>
      </c>
      <c r="J982">
        <v>0.47314299999999998</v>
      </c>
      <c r="K982" s="5">
        <v>0</v>
      </c>
      <c r="L982" s="5">
        <v>0</v>
      </c>
      <c r="M982" s="5">
        <v>1</v>
      </c>
      <c r="O982">
        <f>C982</f>
        <v>0.66975399999999996</v>
      </c>
      <c r="R982">
        <f t="shared" si="44"/>
        <v>0</v>
      </c>
      <c r="S982">
        <f t="shared" si="45"/>
        <v>0</v>
      </c>
      <c r="U982">
        <f>I981-I982</f>
        <v>0</v>
      </c>
      <c r="W982" s="2">
        <f>AVERAGE(E955,E957,E961,E963,E965,E968,E971,E974,E975,E979,E981,E982,E984,E987,E989,E991,E993,E995,E997,E1000)</f>
        <v>0.55000000000000004</v>
      </c>
    </row>
    <row r="983" spans="1:23" x14ac:dyDescent="0.25">
      <c r="A983" s="34" t="s">
        <v>30</v>
      </c>
      <c r="B983" s="10">
        <v>11</v>
      </c>
      <c r="C983" s="3">
        <v>89.914834999999997</v>
      </c>
      <c r="D983" s="3">
        <v>0.24976300000000001</v>
      </c>
      <c r="E983" s="5">
        <v>1</v>
      </c>
      <c r="F983" s="3">
        <v>-3.2539829999999998</v>
      </c>
      <c r="G983" s="3">
        <v>1</v>
      </c>
      <c r="H983" s="5">
        <v>1</v>
      </c>
      <c r="I983" s="3">
        <v>497.53719000000001</v>
      </c>
      <c r="J983" s="3">
        <v>0.52685700000000002</v>
      </c>
      <c r="K983" s="5">
        <v>1</v>
      </c>
      <c r="L983" s="5">
        <v>0</v>
      </c>
      <c r="M983" s="6">
        <v>0</v>
      </c>
      <c r="O983" s="3">
        <f>180-C983</f>
        <v>90.085165000000003</v>
      </c>
      <c r="P983" s="3"/>
      <c r="R983" s="3">
        <f t="shared" si="44"/>
        <v>3.2539829999999998</v>
      </c>
      <c r="S983" s="3">
        <f t="shared" si="45"/>
        <v>1</v>
      </c>
      <c r="U983" s="3">
        <f>I981-I983</f>
        <v>-50.725311000000033</v>
      </c>
      <c r="W983" t="s">
        <v>75</v>
      </c>
    </row>
    <row r="984" spans="1:23" ht="14.4" thickBot="1" x14ac:dyDescent="0.3">
      <c r="A984" s="32" t="s">
        <v>30</v>
      </c>
      <c r="B984" s="9">
        <v>12</v>
      </c>
      <c r="C984">
        <v>0.182977</v>
      </c>
      <c r="D984">
        <v>5.0799999999999999E-4</v>
      </c>
      <c r="E984" s="5">
        <v>0</v>
      </c>
      <c r="F984">
        <v>0</v>
      </c>
      <c r="G984">
        <v>0</v>
      </c>
      <c r="H984" s="5">
        <v>0</v>
      </c>
      <c r="I984">
        <v>404.81897700000002</v>
      </c>
      <c r="J984">
        <v>0.45607500000000001</v>
      </c>
      <c r="K984" s="5">
        <v>0</v>
      </c>
      <c r="L984" s="5">
        <v>0</v>
      </c>
      <c r="M984" s="5">
        <v>1</v>
      </c>
      <c r="O984">
        <f>C984</f>
        <v>0.182977</v>
      </c>
      <c r="R984">
        <f t="shared" si="44"/>
        <v>0</v>
      </c>
      <c r="S984">
        <f t="shared" si="45"/>
        <v>0</v>
      </c>
      <c r="U984">
        <f>I982-I984</f>
        <v>41.992901999999958</v>
      </c>
      <c r="W984" s="2">
        <f>AVERAGE(H955,H957,H961,H963,H965,H968,H971,H974,H975,H979,H981,H982,H984,H987,H989,H991,H993,H995,H997,H1000)</f>
        <v>0.65</v>
      </c>
    </row>
    <row r="985" spans="1:23" x14ac:dyDescent="0.25">
      <c r="A985" s="34" t="s">
        <v>30</v>
      </c>
      <c r="B985" s="10">
        <v>12</v>
      </c>
      <c r="C985" s="3">
        <v>91.371530000000007</v>
      </c>
      <c r="D985" s="3">
        <v>0.25380999999999998</v>
      </c>
      <c r="E985" s="5">
        <v>1</v>
      </c>
      <c r="F985" s="3">
        <v>-3.167316</v>
      </c>
      <c r="G985" s="3">
        <v>1</v>
      </c>
      <c r="H985" s="5">
        <v>1</v>
      </c>
      <c r="I985" s="3">
        <v>482.79512099999999</v>
      </c>
      <c r="J985" s="3">
        <v>0.54392499999999999</v>
      </c>
      <c r="K985" s="5">
        <v>1</v>
      </c>
      <c r="L985" s="5">
        <v>0</v>
      </c>
      <c r="M985" s="6">
        <v>0</v>
      </c>
      <c r="O985" s="3">
        <f>C985</f>
        <v>91.371530000000007</v>
      </c>
      <c r="P985" s="3"/>
      <c r="R985" s="3">
        <f t="shared" si="44"/>
        <v>3.167316</v>
      </c>
      <c r="S985" s="3">
        <f t="shared" si="45"/>
        <v>1</v>
      </c>
      <c r="U985" s="3">
        <f>I982-I985</f>
        <v>-35.983242000000018</v>
      </c>
      <c r="W985" t="s">
        <v>76</v>
      </c>
    </row>
    <row r="986" spans="1:23" ht="14.4" thickBot="1" x14ac:dyDescent="0.3">
      <c r="A986" s="32" t="s">
        <v>30</v>
      </c>
      <c r="B986" s="9">
        <v>13</v>
      </c>
      <c r="C986">
        <v>95.700224000000006</v>
      </c>
      <c r="D986">
        <v>0.26583400000000001</v>
      </c>
      <c r="E986" s="5">
        <v>0</v>
      </c>
      <c r="F986">
        <v>-4.0198150000000004</v>
      </c>
      <c r="G986">
        <v>1</v>
      </c>
      <c r="H986" s="5">
        <v>1</v>
      </c>
      <c r="I986">
        <v>461.43511699999999</v>
      </c>
      <c r="J986">
        <v>0.53861400000000004</v>
      </c>
      <c r="K986" s="5">
        <v>1</v>
      </c>
      <c r="L986" s="5">
        <v>0</v>
      </c>
      <c r="M986" s="5">
        <v>0</v>
      </c>
      <c r="O986" s="5">
        <f>180-C986</f>
        <v>84.299775999999994</v>
      </c>
      <c r="R986">
        <f t="shared" si="44"/>
        <v>4.0198150000000004</v>
      </c>
      <c r="S986">
        <f t="shared" si="45"/>
        <v>1</v>
      </c>
      <c r="U986">
        <f>I984-I986</f>
        <v>-56.616139999999973</v>
      </c>
      <c r="W986" s="2">
        <f>AVERAGE(K955,K957,K961,K963,K965,K968,K971,K974,K975,K979,K981,K982,K984,K987,K989,K991,K993,K995,K997,K1000)</f>
        <v>0.3</v>
      </c>
    </row>
    <row r="987" spans="1:23" x14ac:dyDescent="0.25">
      <c r="A987" s="34" t="s">
        <v>30</v>
      </c>
      <c r="B987" s="10">
        <v>13</v>
      </c>
      <c r="C987" s="3">
        <v>95.714329000000006</v>
      </c>
      <c r="D987" s="3">
        <v>0.26587300000000003</v>
      </c>
      <c r="E987" s="5">
        <v>1</v>
      </c>
      <c r="F987" s="61">
        <v>3.2843E-11</v>
      </c>
      <c r="G987" s="61">
        <v>-8.1702999999999996E-12</v>
      </c>
      <c r="H987" s="5">
        <v>0</v>
      </c>
      <c r="I987" s="3">
        <v>395.27399400000002</v>
      </c>
      <c r="J987" s="3">
        <v>0.46138600000000002</v>
      </c>
      <c r="K987" s="5">
        <v>0</v>
      </c>
      <c r="L987" s="5">
        <v>0</v>
      </c>
      <c r="M987" s="6">
        <v>1</v>
      </c>
      <c r="O987" s="3">
        <f>C987</f>
        <v>95.714329000000006</v>
      </c>
      <c r="P987" s="3"/>
      <c r="R987" s="61">
        <f t="shared" si="44"/>
        <v>3.2843E-11</v>
      </c>
      <c r="S987" s="61">
        <f t="shared" si="45"/>
        <v>8.1702999999999996E-12</v>
      </c>
      <c r="U987" s="3">
        <f>I984-I987</f>
        <v>9.544983000000002</v>
      </c>
    </row>
    <row r="988" spans="1:23" x14ac:dyDescent="0.25">
      <c r="A988" s="32" t="s">
        <v>30</v>
      </c>
      <c r="B988" s="9">
        <v>14</v>
      </c>
      <c r="C988">
        <v>22.516549999999999</v>
      </c>
      <c r="D988">
        <v>6.2546000000000004E-2</v>
      </c>
      <c r="E988" s="5">
        <v>0</v>
      </c>
      <c r="F988">
        <v>-5.8872640000000001</v>
      </c>
      <c r="G988">
        <v>1.8009599999999999</v>
      </c>
      <c r="H988" s="5">
        <v>0</v>
      </c>
      <c r="I988">
        <v>322.58229799999998</v>
      </c>
      <c r="J988">
        <v>0.52056400000000003</v>
      </c>
      <c r="K988" s="5">
        <v>1</v>
      </c>
      <c r="L988" s="5">
        <v>1</v>
      </c>
      <c r="M988" s="5">
        <v>0</v>
      </c>
      <c r="O988">
        <f>C988</f>
        <v>22.516549999999999</v>
      </c>
      <c r="R988">
        <f t="shared" si="44"/>
        <v>5.8872640000000001</v>
      </c>
      <c r="S988">
        <f t="shared" si="45"/>
        <v>1.8009599999999999</v>
      </c>
      <c r="U988">
        <f>I987-I988</f>
        <v>72.691696000000036</v>
      </c>
    </row>
    <row r="989" spans="1:23" x14ac:dyDescent="0.25">
      <c r="A989" s="34" t="s">
        <v>30</v>
      </c>
      <c r="B989" s="10">
        <v>14</v>
      </c>
      <c r="C989" s="3">
        <v>91.881863999999993</v>
      </c>
      <c r="D989" s="3">
        <v>0.25522699999999998</v>
      </c>
      <c r="E989" s="5">
        <v>1</v>
      </c>
      <c r="F989" s="3">
        <v>2.6183040000000002</v>
      </c>
      <c r="G989" s="3">
        <v>-0.80096000000000001</v>
      </c>
      <c r="H989" s="5">
        <v>1</v>
      </c>
      <c r="I989" s="3">
        <v>297.09636899999998</v>
      </c>
      <c r="J989" s="3">
        <v>0.47943599999999997</v>
      </c>
      <c r="K989" s="5">
        <v>0</v>
      </c>
      <c r="L989" s="5">
        <v>0</v>
      </c>
      <c r="M989" s="6">
        <v>1</v>
      </c>
      <c r="O989" s="3">
        <f>180-C989</f>
        <v>88.118136000000007</v>
      </c>
      <c r="P989" s="3"/>
      <c r="R989" s="3">
        <f t="shared" si="44"/>
        <v>2.6183040000000002</v>
      </c>
      <c r="S989" s="3">
        <f t="shared" si="45"/>
        <v>0.80096000000000001</v>
      </c>
      <c r="U989" s="3">
        <f>I987-I989</f>
        <v>98.177625000000035</v>
      </c>
    </row>
    <row r="990" spans="1:23" x14ac:dyDescent="0.25">
      <c r="A990" s="32" t="s">
        <v>30</v>
      </c>
      <c r="B990" s="9">
        <v>15</v>
      </c>
      <c r="C990">
        <v>109.569142</v>
      </c>
      <c r="D990">
        <v>0.30435899999999999</v>
      </c>
      <c r="E990" s="5">
        <v>1</v>
      </c>
      <c r="F990">
        <v>-2.902838</v>
      </c>
      <c r="G990">
        <v>-2.469932</v>
      </c>
      <c r="H990" s="5">
        <v>0</v>
      </c>
      <c r="I990">
        <v>288.52771100000001</v>
      </c>
      <c r="J990">
        <v>0.495307</v>
      </c>
      <c r="K990" s="5">
        <v>0</v>
      </c>
      <c r="L990" s="5">
        <v>0</v>
      </c>
      <c r="M990" s="5">
        <v>0</v>
      </c>
      <c r="O990">
        <f>C990</f>
        <v>109.569142</v>
      </c>
      <c r="R990">
        <f t="shared" si="44"/>
        <v>2.902838</v>
      </c>
      <c r="S990">
        <f t="shared" si="45"/>
        <v>2.469932</v>
      </c>
      <c r="U990">
        <f>I989-I990</f>
        <v>8.5686579999999708</v>
      </c>
    </row>
    <row r="991" spans="1:23" x14ac:dyDescent="0.25">
      <c r="A991" s="34" t="s">
        <v>30</v>
      </c>
      <c r="B991" s="10">
        <v>15</v>
      </c>
      <c r="C991" s="3">
        <v>177.75661199999999</v>
      </c>
      <c r="D991" s="3">
        <v>0.49376799999999998</v>
      </c>
      <c r="E991" s="5">
        <v>0</v>
      </c>
      <c r="F991" s="3">
        <v>4.0781090000000004</v>
      </c>
      <c r="G991" s="3">
        <v>3.469932</v>
      </c>
      <c r="H991" s="5">
        <v>1</v>
      </c>
      <c r="I991" s="3">
        <v>293.99509</v>
      </c>
      <c r="J991" s="3">
        <v>0.50469299999999995</v>
      </c>
      <c r="K991" s="5">
        <v>1</v>
      </c>
      <c r="L991" s="5">
        <v>1</v>
      </c>
      <c r="M991" s="6">
        <v>1</v>
      </c>
      <c r="O991" s="3">
        <f>180-C991</f>
        <v>2.2433880000000102</v>
      </c>
      <c r="P991" s="3"/>
      <c r="R991" s="3">
        <f t="shared" si="44"/>
        <v>4.0781090000000004</v>
      </c>
      <c r="S991" s="3">
        <f t="shared" si="45"/>
        <v>3.469932</v>
      </c>
      <c r="U991" s="3">
        <f>I989-I991</f>
        <v>3.1012789999999768</v>
      </c>
    </row>
    <row r="992" spans="1:23" x14ac:dyDescent="0.25">
      <c r="A992" s="32" t="s">
        <v>30</v>
      </c>
      <c r="B992" s="9">
        <v>16</v>
      </c>
      <c r="C992">
        <v>115.889392</v>
      </c>
      <c r="D992">
        <v>0.32191500000000001</v>
      </c>
      <c r="E992" s="5">
        <v>0</v>
      </c>
      <c r="F992">
        <v>3.3260740000000002</v>
      </c>
      <c r="G992">
        <v>1.459185</v>
      </c>
      <c r="H992" s="5">
        <v>1</v>
      </c>
      <c r="I992">
        <v>371.00580600000001</v>
      </c>
      <c r="J992">
        <v>0.55623400000000001</v>
      </c>
      <c r="K992" s="5">
        <v>1</v>
      </c>
      <c r="L992" s="5">
        <v>0</v>
      </c>
      <c r="M992" s="5">
        <v>0</v>
      </c>
      <c r="O992">
        <f>180-C992</f>
        <v>64.110607999999999</v>
      </c>
      <c r="R992">
        <f t="shared" si="44"/>
        <v>3.3260740000000002</v>
      </c>
      <c r="S992">
        <f t="shared" si="45"/>
        <v>1.459185</v>
      </c>
      <c r="U992">
        <f>I991-I992</f>
        <v>-77.010716000000002</v>
      </c>
    </row>
    <row r="993" spans="1:23" x14ac:dyDescent="0.25">
      <c r="A993" s="34" t="s">
        <v>30</v>
      </c>
      <c r="B993" s="10">
        <v>16</v>
      </c>
      <c r="C993" s="3">
        <v>64.430305000000004</v>
      </c>
      <c r="D993" s="3">
        <v>0.17897299999999999</v>
      </c>
      <c r="E993" s="5">
        <v>1</v>
      </c>
      <c r="F993" s="3">
        <v>-1.0466679999999999</v>
      </c>
      <c r="G993" s="3">
        <v>-0.45918500000000001</v>
      </c>
      <c r="H993" s="5">
        <v>0</v>
      </c>
      <c r="I993" s="3">
        <v>295.99066299999998</v>
      </c>
      <c r="J993" s="3">
        <v>0.44376599999999999</v>
      </c>
      <c r="K993" s="5">
        <v>0</v>
      </c>
      <c r="L993" s="5">
        <v>0</v>
      </c>
      <c r="M993" s="6">
        <v>1</v>
      </c>
      <c r="O993" s="3">
        <f>180-C993</f>
        <v>115.569695</v>
      </c>
      <c r="P993" s="3"/>
      <c r="R993" s="3">
        <f t="shared" si="44"/>
        <v>1.0466679999999999</v>
      </c>
      <c r="S993" s="3">
        <f t="shared" si="45"/>
        <v>0.45918500000000001</v>
      </c>
      <c r="U993" s="3">
        <f>I991-I993</f>
        <v>-1.9955729999999789</v>
      </c>
    </row>
    <row r="994" spans="1:23" x14ac:dyDescent="0.25">
      <c r="A994" s="32" t="s">
        <v>30</v>
      </c>
      <c r="B994" s="9">
        <v>17</v>
      </c>
      <c r="C994">
        <v>85.824586999999994</v>
      </c>
      <c r="D994">
        <v>0.238402</v>
      </c>
      <c r="E994" s="5">
        <v>1</v>
      </c>
      <c r="F994">
        <v>7.7602000000000002</v>
      </c>
      <c r="G994">
        <v>1.368096</v>
      </c>
      <c r="H994" s="5">
        <v>1</v>
      </c>
      <c r="I994">
        <v>297.22928300000001</v>
      </c>
      <c r="J994">
        <v>0.56491400000000003</v>
      </c>
      <c r="K994" s="5">
        <v>1</v>
      </c>
      <c r="L994" s="5">
        <v>1</v>
      </c>
      <c r="M994" s="5">
        <v>0</v>
      </c>
      <c r="O994" s="5">
        <f>180-C994</f>
        <v>94.175413000000006</v>
      </c>
      <c r="R994">
        <f t="shared" si="44"/>
        <v>7.7602000000000002</v>
      </c>
      <c r="S994">
        <f t="shared" si="45"/>
        <v>1.368096</v>
      </c>
      <c r="U994">
        <f>I993-I994</f>
        <v>-1.2386200000000258</v>
      </c>
    </row>
    <row r="995" spans="1:23" x14ac:dyDescent="0.25">
      <c r="A995" s="34" t="s">
        <v>30</v>
      </c>
      <c r="B995" s="10">
        <v>17</v>
      </c>
      <c r="C995" s="3">
        <v>153.412237</v>
      </c>
      <c r="D995" s="3">
        <v>0.426145</v>
      </c>
      <c r="E995" s="5">
        <v>0</v>
      </c>
      <c r="F995" s="3">
        <v>-2.0879349999999999</v>
      </c>
      <c r="G995" s="3">
        <v>-0.36809599999999998</v>
      </c>
      <c r="H995" s="5">
        <v>0</v>
      </c>
      <c r="I995" s="3">
        <v>228.920659</v>
      </c>
      <c r="J995" s="3">
        <v>0.43508599999999997</v>
      </c>
      <c r="K995" s="5">
        <v>0</v>
      </c>
      <c r="L995" s="5">
        <v>0</v>
      </c>
      <c r="M995" s="6">
        <v>1</v>
      </c>
      <c r="O995" s="3">
        <f>180-C995</f>
        <v>26.587762999999995</v>
      </c>
      <c r="P995" s="3"/>
      <c r="R995" s="3">
        <f t="shared" si="44"/>
        <v>2.0879349999999999</v>
      </c>
      <c r="S995" s="3">
        <f t="shared" si="45"/>
        <v>0.36809599999999998</v>
      </c>
      <c r="U995" s="3">
        <f>I993-I995</f>
        <v>67.070003999999983</v>
      </c>
    </row>
    <row r="996" spans="1:23" x14ac:dyDescent="0.25">
      <c r="A996" s="32" t="s">
        <v>30</v>
      </c>
      <c r="B996" s="9">
        <v>18</v>
      </c>
      <c r="C996">
        <v>94.488615999999993</v>
      </c>
      <c r="D996">
        <v>0.26246799999999998</v>
      </c>
      <c r="E996" s="5">
        <v>2</v>
      </c>
      <c r="F996">
        <v>-10.614034999999999</v>
      </c>
      <c r="G996">
        <v>3.6346250000000002</v>
      </c>
      <c r="H996" s="5">
        <v>1</v>
      </c>
      <c r="I996">
        <v>206.035347</v>
      </c>
      <c r="J996">
        <v>0.46416400000000002</v>
      </c>
      <c r="K996" s="5">
        <v>2</v>
      </c>
      <c r="L996" s="5">
        <v>1</v>
      </c>
      <c r="M996" s="5">
        <v>0</v>
      </c>
      <c r="O996" s="5">
        <f>C996</f>
        <v>94.488615999999993</v>
      </c>
      <c r="R996">
        <f t="shared" si="44"/>
        <v>10.614034999999999</v>
      </c>
      <c r="S996">
        <f t="shared" si="45"/>
        <v>3.6346250000000002</v>
      </c>
      <c r="U996">
        <f>I995-I996</f>
        <v>22.885311999999999</v>
      </c>
    </row>
    <row r="997" spans="1:23" x14ac:dyDescent="0.25">
      <c r="A997" s="32" t="s">
        <v>30</v>
      </c>
      <c r="B997" s="9">
        <v>18</v>
      </c>
      <c r="C997">
        <v>178.50824</v>
      </c>
      <c r="D997">
        <v>0.49585600000000002</v>
      </c>
      <c r="E997" s="5">
        <v>0</v>
      </c>
      <c r="F997">
        <v>-1.0121329999999999</v>
      </c>
      <c r="G997">
        <v>0.34659000000000001</v>
      </c>
      <c r="H997" s="5">
        <v>0</v>
      </c>
      <c r="I997">
        <v>107.616277</v>
      </c>
      <c r="J997">
        <v>0.24244199999999999</v>
      </c>
      <c r="K997" s="5">
        <v>0</v>
      </c>
      <c r="L997" s="5">
        <v>0</v>
      </c>
      <c r="M997" s="5">
        <v>1</v>
      </c>
      <c r="O997" s="5">
        <f>180-C997</f>
        <v>1.4917599999999993</v>
      </c>
      <c r="R997">
        <f t="shared" si="44"/>
        <v>1.0121329999999999</v>
      </c>
      <c r="S997">
        <f t="shared" si="45"/>
        <v>0.34659000000000001</v>
      </c>
      <c r="U997">
        <f>I995-I997</f>
        <v>121.304382</v>
      </c>
    </row>
    <row r="998" spans="1:23" x14ac:dyDescent="0.25">
      <c r="A998" s="34" t="s">
        <v>30</v>
      </c>
      <c r="B998" s="10">
        <v>18</v>
      </c>
      <c r="C998" s="3">
        <v>85.502110000000002</v>
      </c>
      <c r="D998" s="3">
        <v>0.23750599999999999</v>
      </c>
      <c r="E998" s="5">
        <v>1</v>
      </c>
      <c r="F998" s="3">
        <v>8.7059119999999997</v>
      </c>
      <c r="G998" s="3">
        <v>-2.9812159999999999</v>
      </c>
      <c r="H998" s="5">
        <v>2</v>
      </c>
      <c r="I998" s="3">
        <v>130.233046</v>
      </c>
      <c r="J998" s="3">
        <v>0.29339399999999999</v>
      </c>
      <c r="K998" s="5">
        <v>1</v>
      </c>
      <c r="L998" s="5">
        <v>0</v>
      </c>
      <c r="M998" s="6">
        <v>0</v>
      </c>
      <c r="O998" s="3">
        <f>C998</f>
        <v>85.502110000000002</v>
      </c>
      <c r="P998" s="3"/>
      <c r="R998" s="3">
        <f t="shared" si="44"/>
        <v>8.7059119999999997</v>
      </c>
      <c r="S998" s="3">
        <f t="shared" si="45"/>
        <v>2.9812159999999999</v>
      </c>
      <c r="U998" s="3">
        <f>I995-I998</f>
        <v>98.687612999999999</v>
      </c>
    </row>
    <row r="999" spans="1:23" x14ac:dyDescent="0.25">
      <c r="A999" s="32" t="s">
        <v>30</v>
      </c>
      <c r="B999" s="9">
        <v>19</v>
      </c>
      <c r="C999">
        <v>53.560907999999998</v>
      </c>
      <c r="D999">
        <v>0.14878</v>
      </c>
      <c r="E999" s="5">
        <v>1</v>
      </c>
      <c r="F999">
        <v>-6.4406829999999999</v>
      </c>
      <c r="G999">
        <v>2.8967450000000001</v>
      </c>
      <c r="H999" s="5">
        <v>0</v>
      </c>
      <c r="I999">
        <v>131.37076400000001</v>
      </c>
      <c r="J999">
        <v>1</v>
      </c>
      <c r="K999" s="5">
        <v>1</v>
      </c>
      <c r="L999" s="5">
        <v>1</v>
      </c>
      <c r="M999" s="5">
        <v>0</v>
      </c>
      <c r="O999">
        <f>C999</f>
        <v>53.560907999999998</v>
      </c>
      <c r="R999">
        <f t="shared" si="44"/>
        <v>6.4406829999999999</v>
      </c>
      <c r="S999">
        <f t="shared" si="45"/>
        <v>2.8967450000000001</v>
      </c>
      <c r="U999">
        <f>I997-I999</f>
        <v>-23.754487000000012</v>
      </c>
    </row>
    <row r="1000" spans="1:23" ht="14.4" thickBot="1" x14ac:dyDescent="0.3">
      <c r="A1000" s="33" t="s">
        <v>30</v>
      </c>
      <c r="B1000" s="8">
        <v>19</v>
      </c>
      <c r="C1000" s="2">
        <v>131.41265899999999</v>
      </c>
      <c r="D1000" s="2">
        <v>0.365035</v>
      </c>
      <c r="E1000" s="5">
        <v>0</v>
      </c>
      <c r="F1000" s="2">
        <v>4.2172619999999998</v>
      </c>
      <c r="G1000" s="2">
        <v>-1.8967449999999999</v>
      </c>
      <c r="H1000" s="5">
        <v>1</v>
      </c>
      <c r="I1000" s="2">
        <v>0</v>
      </c>
      <c r="J1000" s="2">
        <v>0</v>
      </c>
      <c r="K1000" s="5">
        <v>0</v>
      </c>
      <c r="L1000" s="5">
        <v>0</v>
      </c>
      <c r="M1000" s="2">
        <v>1</v>
      </c>
      <c r="O1000" s="2">
        <f>180-C1000</f>
        <v>48.587341000000009</v>
      </c>
      <c r="P1000" s="2"/>
      <c r="R1000" s="2">
        <f t="shared" si="44"/>
        <v>4.2172619999999998</v>
      </c>
      <c r="S1000" s="2">
        <f t="shared" si="45"/>
        <v>1.8967449999999999</v>
      </c>
      <c r="U1000" s="2">
        <f>I997-I1000</f>
        <v>107.616277</v>
      </c>
      <c r="W1000" s="2"/>
    </row>
    <row r="1001" spans="1:23" x14ac:dyDescent="0.25">
      <c r="A1001" s="35" t="s">
        <v>31</v>
      </c>
      <c r="B1001" s="9">
        <v>0</v>
      </c>
      <c r="C1001">
        <v>0.52467699999999995</v>
      </c>
      <c r="D1001">
        <v>1.457E-3</v>
      </c>
      <c r="E1001" s="5">
        <v>0</v>
      </c>
      <c r="F1001">
        <v>-4.4671589999999997</v>
      </c>
      <c r="G1001">
        <v>1.1747099999999999</v>
      </c>
      <c r="H1001" s="5">
        <v>1</v>
      </c>
      <c r="I1001">
        <v>946.14992900000004</v>
      </c>
      <c r="J1001">
        <v>0.51083500000000004</v>
      </c>
      <c r="K1001" s="5">
        <v>1</v>
      </c>
      <c r="L1001" s="5">
        <v>0</v>
      </c>
      <c r="M1001" s="5">
        <v>0</v>
      </c>
      <c r="O1001">
        <f>C1001</f>
        <v>0.52467699999999995</v>
      </c>
      <c r="R1001">
        <f t="shared" si="44"/>
        <v>4.4671589999999997</v>
      </c>
      <c r="S1001">
        <f t="shared" si="45"/>
        <v>1.1747099999999999</v>
      </c>
      <c r="U1001">
        <f>W1002-I1001</f>
        <v>38.437020999999959</v>
      </c>
      <c r="W1001" s="5" t="s">
        <v>53</v>
      </c>
    </row>
    <row r="1002" spans="1:23" ht="14.4" thickBot="1" x14ac:dyDescent="0.3">
      <c r="A1002" s="36" t="s">
        <v>31</v>
      </c>
      <c r="B1002" s="10">
        <v>0</v>
      </c>
      <c r="C1002" s="3">
        <v>81.096354000000005</v>
      </c>
      <c r="D1002" s="3">
        <v>0.225268</v>
      </c>
      <c r="E1002" s="5">
        <v>1</v>
      </c>
      <c r="F1002" s="3">
        <v>0.66438299999999995</v>
      </c>
      <c r="G1002" s="3">
        <v>-0.17471</v>
      </c>
      <c r="H1002" s="5">
        <v>0</v>
      </c>
      <c r="I1002" s="3">
        <v>906.01419299999998</v>
      </c>
      <c r="J1002" s="3">
        <v>0.48916500000000002</v>
      </c>
      <c r="K1002" s="5">
        <v>0</v>
      </c>
      <c r="L1002" s="5">
        <v>0</v>
      </c>
      <c r="M1002" s="6">
        <v>1</v>
      </c>
      <c r="O1002" s="3">
        <f t="shared" ref="O1002:O1007" si="46">180-C1002</f>
        <v>98.903645999999995</v>
      </c>
      <c r="P1002" s="3"/>
      <c r="R1002" s="3">
        <f t="shared" si="44"/>
        <v>0.66438299999999995</v>
      </c>
      <c r="S1002" s="3">
        <f t="shared" si="45"/>
        <v>0.17471</v>
      </c>
      <c r="U1002" s="3">
        <f>W1002-I1002</f>
        <v>78.572757000000024</v>
      </c>
      <c r="W1002" s="2">
        <v>984.58695</v>
      </c>
    </row>
    <row r="1003" spans="1:23" x14ac:dyDescent="0.25">
      <c r="A1003" s="35" t="s">
        <v>31</v>
      </c>
      <c r="B1003" s="9">
        <v>1</v>
      </c>
      <c r="C1003">
        <v>101.470342</v>
      </c>
      <c r="D1003">
        <v>0.281862</v>
      </c>
      <c r="E1003" s="5">
        <v>1</v>
      </c>
      <c r="F1003">
        <v>3.8895719999999998</v>
      </c>
      <c r="G1003">
        <v>-1.042279</v>
      </c>
      <c r="H1003" s="5">
        <v>2</v>
      </c>
      <c r="I1003">
        <v>857.44229900000005</v>
      </c>
      <c r="J1003">
        <v>0.32123400000000002</v>
      </c>
      <c r="K1003" s="5">
        <v>1</v>
      </c>
      <c r="L1003" s="5">
        <v>0</v>
      </c>
      <c r="M1003" s="5">
        <v>1</v>
      </c>
      <c r="O1003">
        <f t="shared" si="46"/>
        <v>78.529657999999998</v>
      </c>
      <c r="R1003">
        <f t="shared" si="44"/>
        <v>3.8895719999999998</v>
      </c>
      <c r="S1003">
        <f t="shared" si="45"/>
        <v>1.042279</v>
      </c>
      <c r="U1003">
        <f>I1002-I1003</f>
        <v>48.571893999999929</v>
      </c>
      <c r="W1003" s="56" t="s">
        <v>54</v>
      </c>
    </row>
    <row r="1004" spans="1:23" ht="14.4" thickBot="1" x14ac:dyDescent="0.3">
      <c r="A1004" s="35" t="s">
        <v>31</v>
      </c>
      <c r="B1004" s="9">
        <v>1</v>
      </c>
      <c r="C1004">
        <v>177.57391000000001</v>
      </c>
      <c r="D1004">
        <v>0.49326100000000001</v>
      </c>
      <c r="E1004" s="5">
        <v>0</v>
      </c>
      <c r="F1004">
        <v>-1.7617069999999999</v>
      </c>
      <c r="G1004">
        <v>0.47208</v>
      </c>
      <c r="H1004" s="5">
        <v>0</v>
      </c>
      <c r="I1004">
        <v>845.83023800000001</v>
      </c>
      <c r="J1004">
        <v>0.316884</v>
      </c>
      <c r="K1004" s="5">
        <v>0</v>
      </c>
      <c r="L1004" s="5">
        <v>0</v>
      </c>
      <c r="M1004" s="5">
        <v>0</v>
      </c>
      <c r="O1004">
        <f t="shared" si="46"/>
        <v>2.4260899999999879</v>
      </c>
      <c r="R1004">
        <f t="shared" si="44"/>
        <v>1.7617069999999999</v>
      </c>
      <c r="S1004">
        <f t="shared" si="45"/>
        <v>0.47208</v>
      </c>
      <c r="U1004">
        <f>I1002-I1004</f>
        <v>60.183954999999969</v>
      </c>
      <c r="W1004" s="2">
        <v>1417.1423070000001</v>
      </c>
    </row>
    <row r="1005" spans="1:23" x14ac:dyDescent="0.25">
      <c r="A1005" s="36" t="s">
        <v>31</v>
      </c>
      <c r="B1005" s="10">
        <v>1</v>
      </c>
      <c r="C1005" s="3">
        <v>78.530996999999999</v>
      </c>
      <c r="D1005" s="3">
        <v>0.218142</v>
      </c>
      <c r="E1005" s="5">
        <v>2</v>
      </c>
      <c r="F1005" s="3">
        <v>-5.8596589999999997</v>
      </c>
      <c r="G1005" s="3">
        <v>1.5701989999999999</v>
      </c>
      <c r="H1005" s="5">
        <v>1</v>
      </c>
      <c r="I1005" s="3">
        <v>965.93768599999999</v>
      </c>
      <c r="J1005" s="3">
        <v>0.36188100000000001</v>
      </c>
      <c r="K1005" s="5">
        <v>2</v>
      </c>
      <c r="L1005" s="5">
        <v>0</v>
      </c>
      <c r="M1005" s="6">
        <v>0</v>
      </c>
      <c r="O1005" s="3">
        <f t="shared" si="46"/>
        <v>101.469003</v>
      </c>
      <c r="P1005" s="3"/>
      <c r="R1005" s="3">
        <f t="shared" si="44"/>
        <v>5.8596589999999997</v>
      </c>
      <c r="S1005" s="3">
        <f t="shared" si="45"/>
        <v>1.5701989999999999</v>
      </c>
      <c r="U1005" s="3">
        <f>I1002-I1005</f>
        <v>-59.923493000000008</v>
      </c>
      <c r="W1005" t="s">
        <v>56</v>
      </c>
    </row>
    <row r="1006" spans="1:23" ht="14.4" thickBot="1" x14ac:dyDescent="0.3">
      <c r="A1006" s="35" t="s">
        <v>31</v>
      </c>
      <c r="B1006" s="9">
        <v>2</v>
      </c>
      <c r="C1006">
        <v>95.385687000000004</v>
      </c>
      <c r="D1006">
        <v>0.26495999999999997</v>
      </c>
      <c r="E1006" s="5">
        <v>1</v>
      </c>
      <c r="F1006">
        <v>-1.7132400000000001</v>
      </c>
      <c r="G1006">
        <v>7.2673290000000001</v>
      </c>
      <c r="H1006" s="5">
        <v>0</v>
      </c>
      <c r="I1006">
        <v>837.13282900000002</v>
      </c>
      <c r="J1006">
        <v>0.33543899999999999</v>
      </c>
      <c r="K1006" s="5">
        <v>1</v>
      </c>
      <c r="L1006" s="5">
        <v>0</v>
      </c>
      <c r="M1006" s="5">
        <v>0</v>
      </c>
      <c r="O1006" s="5">
        <f t="shared" si="46"/>
        <v>84.614312999999996</v>
      </c>
      <c r="R1006">
        <f t="shared" si="44"/>
        <v>1.7132400000000001</v>
      </c>
      <c r="S1006">
        <f t="shared" si="45"/>
        <v>7.2673290000000001</v>
      </c>
      <c r="U1006">
        <f>I1003-I1006</f>
        <v>20.309470000000033</v>
      </c>
      <c r="W1006" s="2"/>
    </row>
    <row r="1007" spans="1:23" x14ac:dyDescent="0.25">
      <c r="A1007" s="35" t="s">
        <v>31</v>
      </c>
      <c r="B1007" s="9">
        <v>2</v>
      </c>
      <c r="C1007">
        <v>178.83574300000001</v>
      </c>
      <c r="D1007">
        <v>0.49676599999999999</v>
      </c>
      <c r="E1007" s="5">
        <v>0</v>
      </c>
      <c r="F1007">
        <v>5.0538290000000003</v>
      </c>
      <c r="G1007">
        <v>-21.437646000000001</v>
      </c>
      <c r="H1007" s="5">
        <v>2</v>
      </c>
      <c r="I1007">
        <v>801.05823299999997</v>
      </c>
      <c r="J1007">
        <v>0.32098399999999999</v>
      </c>
      <c r="K1007" s="5">
        <v>0</v>
      </c>
      <c r="L1007" s="5">
        <v>0</v>
      </c>
      <c r="M1007" s="5">
        <v>1</v>
      </c>
      <c r="O1007" s="5">
        <f t="shared" si="46"/>
        <v>1.1642569999999921</v>
      </c>
      <c r="R1007">
        <f t="shared" si="44"/>
        <v>5.0538290000000003</v>
      </c>
      <c r="S1007">
        <f t="shared" si="45"/>
        <v>21.437646000000001</v>
      </c>
      <c r="U1007">
        <f>I1003-I1007</f>
        <v>56.384066000000075</v>
      </c>
      <c r="W1007" t="s">
        <v>57</v>
      </c>
    </row>
    <row r="1008" spans="1:23" ht="14.4" thickBot="1" x14ac:dyDescent="0.3">
      <c r="A1008" s="36" t="s">
        <v>31</v>
      </c>
      <c r="B1008" s="10">
        <v>2</v>
      </c>
      <c r="C1008" s="3">
        <v>95.425432999999998</v>
      </c>
      <c r="D1008" s="3">
        <v>0.265071</v>
      </c>
      <c r="E1008" s="5">
        <v>2</v>
      </c>
      <c r="F1008" s="3">
        <v>-3.5763340000000001</v>
      </c>
      <c r="G1008" s="3">
        <v>15.170317000000001</v>
      </c>
      <c r="H1008" s="5">
        <v>1</v>
      </c>
      <c r="I1008" s="3">
        <v>857.44229900000005</v>
      </c>
      <c r="J1008" s="3">
        <v>0.34357700000000002</v>
      </c>
      <c r="K1008" s="5">
        <v>2</v>
      </c>
      <c r="L1008" s="5">
        <v>0</v>
      </c>
      <c r="M1008" s="3">
        <v>0</v>
      </c>
      <c r="O1008" s="3">
        <f>C1008</f>
        <v>95.425432999999998</v>
      </c>
      <c r="P1008" s="3"/>
      <c r="R1008" s="3">
        <f t="shared" si="44"/>
        <v>3.5763340000000001</v>
      </c>
      <c r="S1008" s="3">
        <f t="shared" si="45"/>
        <v>15.170317000000001</v>
      </c>
      <c r="U1008" s="3">
        <f>I1003-I1008</f>
        <v>0</v>
      </c>
      <c r="W1008" s="2">
        <f>SUM(F1002,F1003,F1007,F1009,F1011,F1014,F1016,F1018,F1021,F1022,F1026,F1027,F1029,F1031,F1034,F1035,F1039,F1041,F1043,F1046)</f>
        <v>38.038046999999999</v>
      </c>
    </row>
    <row r="1009" spans="1:23" x14ac:dyDescent="0.25">
      <c r="A1009" s="35" t="s">
        <v>31</v>
      </c>
      <c r="B1009" s="9">
        <v>3</v>
      </c>
      <c r="C1009">
        <v>83.371604000000005</v>
      </c>
      <c r="D1009">
        <v>0.23158799999999999</v>
      </c>
      <c r="E1009" s="5">
        <v>0</v>
      </c>
      <c r="F1009">
        <v>-1.625888</v>
      </c>
      <c r="G1009">
        <v>1.5308079999999999</v>
      </c>
      <c r="H1009" s="5">
        <v>0</v>
      </c>
      <c r="I1009">
        <v>752.76597300000003</v>
      </c>
      <c r="J1009">
        <v>0.47401799999999999</v>
      </c>
      <c r="K1009" s="5">
        <v>0</v>
      </c>
      <c r="L1009" s="5">
        <v>0</v>
      </c>
      <c r="M1009" s="5">
        <v>1</v>
      </c>
      <c r="O1009" s="5">
        <f>C1009</f>
        <v>83.371604000000005</v>
      </c>
      <c r="R1009">
        <f t="shared" si="44"/>
        <v>1.625888</v>
      </c>
      <c r="S1009">
        <f t="shared" si="45"/>
        <v>1.5308079999999999</v>
      </c>
      <c r="U1009">
        <f>I1007-I1009</f>
        <v>48.292259999999942</v>
      </c>
      <c r="W1009" t="s">
        <v>64</v>
      </c>
    </row>
    <row r="1010" spans="1:23" ht="14.4" thickBot="1" x14ac:dyDescent="0.3">
      <c r="A1010" s="36" t="s">
        <v>31</v>
      </c>
      <c r="B1010" s="10">
        <v>3</v>
      </c>
      <c r="C1010" s="3">
        <v>83.275009999999995</v>
      </c>
      <c r="D1010" s="3">
        <v>0.231319</v>
      </c>
      <c r="E1010" s="5">
        <v>1</v>
      </c>
      <c r="F1010" s="3">
        <v>0.56377699999999997</v>
      </c>
      <c r="G1010" s="3">
        <v>-0.53080799999999995</v>
      </c>
      <c r="H1010" s="5">
        <v>1</v>
      </c>
      <c r="I1010" s="3">
        <v>835.28867300000002</v>
      </c>
      <c r="J1010" s="3">
        <v>0.52598199999999995</v>
      </c>
      <c r="K1010" s="5">
        <v>1</v>
      </c>
      <c r="L1010" s="5">
        <v>0</v>
      </c>
      <c r="M1010" s="6">
        <v>0</v>
      </c>
      <c r="O1010" s="3">
        <f>180-C1010</f>
        <v>96.724990000000005</v>
      </c>
      <c r="P1010" s="3"/>
      <c r="R1010" s="3">
        <f t="shared" si="44"/>
        <v>0.56377699999999997</v>
      </c>
      <c r="S1010" s="3">
        <f t="shared" si="45"/>
        <v>0.53080799999999995</v>
      </c>
      <c r="U1010" s="3">
        <f>I1007-I1010</f>
        <v>-34.230440000000044</v>
      </c>
      <c r="W1010" s="2">
        <f>SUM(R1002,R1003,R1007,R1009,R1011,R1014,R1016,R1018,R1021,R1022,R1026,R1027,R1029,R1031,R1034,R1035,R1039,R1041,R1043,R1046)</f>
        <v>61.592718999999988</v>
      </c>
    </row>
    <row r="1011" spans="1:23" x14ac:dyDescent="0.25">
      <c r="A1011" s="35" t="s">
        <v>31</v>
      </c>
      <c r="B1011" s="9">
        <v>4</v>
      </c>
      <c r="C1011">
        <v>0.68834200000000001</v>
      </c>
      <c r="D1011">
        <v>1.9120000000000001E-3</v>
      </c>
      <c r="E1011" s="5">
        <v>0</v>
      </c>
      <c r="F1011">
        <v>-0.93754700000000002</v>
      </c>
      <c r="G1011">
        <v>-0.18643499999999999</v>
      </c>
      <c r="H1011" s="5">
        <v>0</v>
      </c>
      <c r="I1011">
        <v>676.47810200000004</v>
      </c>
      <c r="J1011">
        <v>0.48493999999999998</v>
      </c>
      <c r="K1011" s="5">
        <v>0</v>
      </c>
      <c r="L1011" s="5">
        <v>0</v>
      </c>
      <c r="M1011" s="5">
        <v>1</v>
      </c>
      <c r="O1011">
        <f>C1011</f>
        <v>0.68834200000000001</v>
      </c>
      <c r="R1011">
        <f t="shared" si="44"/>
        <v>0.93754700000000002</v>
      </c>
      <c r="S1011">
        <f t="shared" si="45"/>
        <v>0.18643499999999999</v>
      </c>
      <c r="U1011">
        <f>I1009-I1011</f>
        <v>76.287870999999996</v>
      </c>
      <c r="W1011" t="s">
        <v>60</v>
      </c>
    </row>
    <row r="1012" spans="1:23" ht="14.4" thickBot="1" x14ac:dyDescent="0.3">
      <c r="A1012" s="36" t="s">
        <v>31</v>
      </c>
      <c r="B1012" s="10">
        <v>4</v>
      </c>
      <c r="C1012" s="3">
        <v>82.699274000000003</v>
      </c>
      <c r="D1012" s="3">
        <v>0.22972000000000001</v>
      </c>
      <c r="E1012" s="5">
        <v>1</v>
      </c>
      <c r="F1012" s="3">
        <v>5.9663500000000003</v>
      </c>
      <c r="G1012" s="3">
        <v>1.1864349999999999</v>
      </c>
      <c r="H1012" s="5">
        <v>1</v>
      </c>
      <c r="I1012" s="3">
        <v>718.49385299999994</v>
      </c>
      <c r="J1012" s="3">
        <v>0.51505999999999996</v>
      </c>
      <c r="K1012" s="5">
        <v>1</v>
      </c>
      <c r="L1012" s="5">
        <v>0</v>
      </c>
      <c r="M1012" s="6">
        <v>0</v>
      </c>
      <c r="O1012" s="3">
        <f>180-C1012</f>
        <v>97.300725999999997</v>
      </c>
      <c r="P1012" s="3"/>
      <c r="R1012" s="3">
        <f t="shared" si="44"/>
        <v>5.9663500000000003</v>
      </c>
      <c r="S1012" s="3">
        <f t="shared" si="45"/>
        <v>1.1864349999999999</v>
      </c>
      <c r="U1012" s="3">
        <f>I1009-I1012</f>
        <v>34.272120000000086</v>
      </c>
      <c r="W1012" s="64">
        <f>AVERAGE(O1002,O1003,O1007,O1009,O1011,O1014,O1016,O1018,O1021,O1022,O1026,O1027,O1029,O1031,O1034,O1035,O1039,O1041,O1043,O1046)</f>
        <v>28.682910200000002</v>
      </c>
    </row>
    <row r="1013" spans="1:23" x14ac:dyDescent="0.25">
      <c r="A1013" s="35" t="s">
        <v>31</v>
      </c>
      <c r="B1013" s="9">
        <v>5</v>
      </c>
      <c r="C1013">
        <v>92.849343000000005</v>
      </c>
      <c r="D1013">
        <v>0.25791500000000001</v>
      </c>
      <c r="E1013" s="5">
        <v>1</v>
      </c>
      <c r="F1013">
        <v>-7.1168319999999996</v>
      </c>
      <c r="G1013">
        <v>1.030292</v>
      </c>
      <c r="H1013" s="5">
        <v>1</v>
      </c>
      <c r="I1013">
        <v>713.58841800000005</v>
      </c>
      <c r="J1013">
        <v>0.51950700000000005</v>
      </c>
      <c r="K1013" s="5">
        <v>1</v>
      </c>
      <c r="L1013" s="5">
        <v>1</v>
      </c>
      <c r="M1013" s="5">
        <v>0</v>
      </c>
      <c r="O1013">
        <f>C1013</f>
        <v>92.849343000000005</v>
      </c>
      <c r="R1013">
        <f t="shared" si="44"/>
        <v>7.1168319999999996</v>
      </c>
      <c r="S1013">
        <f t="shared" si="45"/>
        <v>1.030292</v>
      </c>
      <c r="U1013">
        <f>I1011-I1013</f>
        <v>-37.110316000000012</v>
      </c>
      <c r="W1013" t="s">
        <v>59</v>
      </c>
    </row>
    <row r="1014" spans="1:23" ht="14.4" thickBot="1" x14ac:dyDescent="0.3">
      <c r="A1014" s="36" t="s">
        <v>31</v>
      </c>
      <c r="B1014" s="10">
        <v>5</v>
      </c>
      <c r="C1014" s="3">
        <v>1.1467890000000001</v>
      </c>
      <c r="D1014" s="3">
        <v>3.186E-3</v>
      </c>
      <c r="E1014" s="5">
        <v>0</v>
      </c>
      <c r="F1014" s="3">
        <v>0.20924300000000001</v>
      </c>
      <c r="G1014" s="3">
        <v>-3.0291999999999999E-2</v>
      </c>
      <c r="H1014" s="5">
        <v>0</v>
      </c>
      <c r="I1014" s="3">
        <v>660.00020500000005</v>
      </c>
      <c r="J1014" s="3">
        <v>0.480493</v>
      </c>
      <c r="K1014" s="5">
        <v>0</v>
      </c>
      <c r="L1014" s="5">
        <v>0</v>
      </c>
      <c r="M1014" s="6">
        <v>1</v>
      </c>
      <c r="O1014" s="3">
        <f>C1014</f>
        <v>1.1467890000000001</v>
      </c>
      <c r="P1014" s="3"/>
      <c r="R1014" s="3">
        <f t="shared" si="44"/>
        <v>0.20924300000000001</v>
      </c>
      <c r="S1014" s="3">
        <f t="shared" si="45"/>
        <v>3.0291999999999999E-2</v>
      </c>
      <c r="U1014" s="3">
        <f>I1011-I1014</f>
        <v>16.477896999999984</v>
      </c>
      <c r="W1014" s="2">
        <f>AVERAGE(F1002,F1003,F1007,F1009,F1011,F1014,F1016,F1018,F1021,F1022,F1026,F1027,F1029,F1031,F1034,F1035,F1039,F1041,F1043,F1046)</f>
        <v>1.9019023499999999</v>
      </c>
    </row>
    <row r="1015" spans="1:23" x14ac:dyDescent="0.25">
      <c r="A1015" s="35" t="s">
        <v>31</v>
      </c>
      <c r="B1015" s="9">
        <v>6</v>
      </c>
      <c r="C1015">
        <v>88.500522000000004</v>
      </c>
      <c r="D1015">
        <v>0.245835</v>
      </c>
      <c r="E1015" s="5">
        <v>1</v>
      </c>
      <c r="F1015">
        <v>-4.4671589999999997</v>
      </c>
      <c r="G1015">
        <v>0.76454699999999998</v>
      </c>
      <c r="H1015" s="5">
        <v>1</v>
      </c>
      <c r="I1015">
        <v>660.00020500000005</v>
      </c>
      <c r="J1015">
        <v>0.50303900000000001</v>
      </c>
      <c r="K1015" s="5">
        <v>1</v>
      </c>
      <c r="L1015" s="5">
        <v>1</v>
      </c>
      <c r="M1015" s="5">
        <v>0</v>
      </c>
      <c r="O1015">
        <f>C1015</f>
        <v>88.500522000000004</v>
      </c>
      <c r="R1015">
        <f t="shared" si="44"/>
        <v>4.4671589999999997</v>
      </c>
      <c r="S1015">
        <f t="shared" si="45"/>
        <v>0.76454699999999998</v>
      </c>
      <c r="U1015">
        <f>I1014-I1015</f>
        <v>0</v>
      </c>
      <c r="W1015" t="s">
        <v>65</v>
      </c>
    </row>
    <row r="1016" spans="1:23" ht="14.4" thickBot="1" x14ac:dyDescent="0.3">
      <c r="A1016" s="36" t="s">
        <v>31</v>
      </c>
      <c r="B1016" s="10">
        <v>6</v>
      </c>
      <c r="C1016" s="3">
        <v>16.056563000000001</v>
      </c>
      <c r="D1016" s="3">
        <v>4.4602000000000003E-2</v>
      </c>
      <c r="E1016" s="5">
        <v>0</v>
      </c>
      <c r="F1016" s="3">
        <v>-1.3757280000000001</v>
      </c>
      <c r="G1016" s="3">
        <v>0.235453</v>
      </c>
      <c r="H1016" s="5">
        <v>0</v>
      </c>
      <c r="I1016" s="3">
        <v>652.02562599999999</v>
      </c>
      <c r="J1016" s="3">
        <v>0.49696099999999999</v>
      </c>
      <c r="K1016" s="5">
        <v>0</v>
      </c>
      <c r="L1016" s="5">
        <v>0</v>
      </c>
      <c r="M1016" s="6">
        <v>1</v>
      </c>
      <c r="O1016" s="3">
        <f>C1016</f>
        <v>16.056563000000001</v>
      </c>
      <c r="P1016" s="3"/>
      <c r="R1016" s="3">
        <f t="shared" si="44"/>
        <v>1.3757280000000001</v>
      </c>
      <c r="S1016" s="3">
        <f t="shared" si="45"/>
        <v>0.235453</v>
      </c>
      <c r="U1016" s="3">
        <f>I1014-I1016</f>
        <v>7.9745790000000625</v>
      </c>
      <c r="W1016" s="2">
        <f>AVERAGE(R1002,R1003,R1007,R1009,R1011,R1014,R1016,R1018,R1021,R1022,R1026,R1027,R1029,R1031,R1034,R1035,R1039,R1041,R1043,R1046)</f>
        <v>3.0796359499999992</v>
      </c>
    </row>
    <row r="1017" spans="1:23" x14ac:dyDescent="0.25">
      <c r="A1017" s="35" t="s">
        <v>31</v>
      </c>
      <c r="B1017" s="9">
        <v>7</v>
      </c>
      <c r="C1017">
        <v>85.735810999999998</v>
      </c>
      <c r="D1017">
        <v>0.23815500000000001</v>
      </c>
      <c r="E1017" s="5">
        <v>1</v>
      </c>
      <c r="F1017">
        <v>-7.2590589999999997</v>
      </c>
      <c r="G1017">
        <v>0.95208000000000004</v>
      </c>
      <c r="H1017" s="5">
        <v>1</v>
      </c>
      <c r="I1017">
        <v>690.63081199999999</v>
      </c>
      <c r="J1017">
        <v>0.53235900000000003</v>
      </c>
      <c r="K1017" s="5">
        <v>1</v>
      </c>
      <c r="L1017" s="5">
        <v>1</v>
      </c>
      <c r="M1017" s="5">
        <v>0</v>
      </c>
      <c r="O1017" s="5">
        <f>C1017</f>
        <v>85.735810999999998</v>
      </c>
      <c r="R1017">
        <f t="shared" si="44"/>
        <v>7.2590589999999997</v>
      </c>
      <c r="S1017">
        <f t="shared" si="45"/>
        <v>0.95208000000000004</v>
      </c>
      <c r="U1017">
        <f>I1016-I1017</f>
        <v>-38.605186000000003</v>
      </c>
      <c r="W1017" t="s">
        <v>61</v>
      </c>
    </row>
    <row r="1018" spans="1:23" ht="14.4" thickBot="1" x14ac:dyDescent="0.3">
      <c r="A1018" s="36" t="s">
        <v>31</v>
      </c>
      <c r="B1018" s="10">
        <v>7</v>
      </c>
      <c r="C1018" s="3">
        <v>178.98963599999999</v>
      </c>
      <c r="D1018" s="3">
        <v>0.497193</v>
      </c>
      <c r="E1018" s="5">
        <v>0</v>
      </c>
      <c r="F1018" s="3">
        <v>-0.36536299999999999</v>
      </c>
      <c r="G1018" s="3">
        <v>4.7919999999999997E-2</v>
      </c>
      <c r="H1018" s="5">
        <v>0</v>
      </c>
      <c r="I1018" s="3">
        <v>606.67149199999994</v>
      </c>
      <c r="J1018" s="3">
        <v>0.46764099999999997</v>
      </c>
      <c r="K1018" s="5">
        <v>0</v>
      </c>
      <c r="L1018" s="5">
        <v>0</v>
      </c>
      <c r="M1018" s="6">
        <v>1</v>
      </c>
      <c r="O1018" s="3">
        <f>180-C1018</f>
        <v>1.0103640000000098</v>
      </c>
      <c r="P1018" s="3"/>
      <c r="R1018" s="3">
        <f t="shared" si="44"/>
        <v>0.36536299999999999</v>
      </c>
      <c r="S1018" s="3">
        <f t="shared" si="45"/>
        <v>4.7919999999999997E-2</v>
      </c>
      <c r="U1018" s="3">
        <f>I1016-I1018</f>
        <v>45.354134000000045</v>
      </c>
      <c r="W1018" s="2"/>
    </row>
    <row r="1019" spans="1:23" x14ac:dyDescent="0.25">
      <c r="A1019" s="35" t="s">
        <v>31</v>
      </c>
      <c r="B1019" s="9">
        <v>8</v>
      </c>
      <c r="C1019">
        <v>4.9341249999999999</v>
      </c>
      <c r="D1019">
        <v>1.3705999999999999E-2</v>
      </c>
      <c r="E1019" s="5">
        <v>0</v>
      </c>
      <c r="F1019">
        <v>0.96633899999999995</v>
      </c>
      <c r="G1019">
        <v>0.34770000000000001</v>
      </c>
      <c r="H1019" s="5">
        <v>0</v>
      </c>
      <c r="I1019">
        <v>588.80028300000004</v>
      </c>
      <c r="J1019">
        <v>0.32508599999999999</v>
      </c>
      <c r="K1019" s="5">
        <v>1</v>
      </c>
      <c r="L1019" s="5">
        <v>0</v>
      </c>
      <c r="M1019" s="5">
        <v>0</v>
      </c>
      <c r="O1019" s="5">
        <f>C1019</f>
        <v>4.9341249999999999</v>
      </c>
      <c r="R1019">
        <f t="shared" si="44"/>
        <v>0.96633899999999995</v>
      </c>
      <c r="S1019">
        <f t="shared" si="45"/>
        <v>0.34770000000000001</v>
      </c>
      <c r="U1019">
        <f>I1018-I1019</f>
        <v>17.871208999999908</v>
      </c>
      <c r="W1019" t="s">
        <v>58</v>
      </c>
    </row>
    <row r="1020" spans="1:23" ht="14.4" thickBot="1" x14ac:dyDescent="0.3">
      <c r="A1020" s="35" t="s">
        <v>31</v>
      </c>
      <c r="B1020" s="9">
        <v>8</v>
      </c>
      <c r="C1020">
        <v>114.344725</v>
      </c>
      <c r="D1020">
        <v>0.31762400000000002</v>
      </c>
      <c r="E1020" s="5">
        <v>1</v>
      </c>
      <c r="F1020">
        <v>-3.8240249999999998</v>
      </c>
      <c r="G1020">
        <v>-1.3759300000000001</v>
      </c>
      <c r="H1020" s="5">
        <v>1</v>
      </c>
      <c r="I1020">
        <v>671.69616599999995</v>
      </c>
      <c r="J1020">
        <v>0.37085400000000002</v>
      </c>
      <c r="K1020" s="5">
        <v>2</v>
      </c>
      <c r="L1020" s="5">
        <v>0</v>
      </c>
      <c r="M1020" s="5">
        <v>0</v>
      </c>
      <c r="O1020" s="5">
        <f>180-C1020</f>
        <v>65.655275000000003</v>
      </c>
      <c r="R1020">
        <f t="shared" si="44"/>
        <v>3.8240249999999998</v>
      </c>
      <c r="S1020">
        <f t="shared" si="45"/>
        <v>1.3759300000000001</v>
      </c>
      <c r="U1020">
        <f>I1018-I1020</f>
        <v>-65.024674000000005</v>
      </c>
      <c r="W1020" s="2"/>
    </row>
    <row r="1021" spans="1:23" x14ac:dyDescent="0.25">
      <c r="A1021" s="36" t="s">
        <v>31</v>
      </c>
      <c r="B1021" s="10">
        <v>8</v>
      </c>
      <c r="C1021" s="3">
        <v>114.289658</v>
      </c>
      <c r="D1021" s="3">
        <v>0.317471</v>
      </c>
      <c r="E1021" s="5">
        <v>2</v>
      </c>
      <c r="F1021" s="3">
        <v>5.6369150000000001</v>
      </c>
      <c r="G1021" s="3">
        <v>2.0282300000000002</v>
      </c>
      <c r="H1021" s="5">
        <v>2</v>
      </c>
      <c r="I1021" s="3">
        <v>550.71845299999995</v>
      </c>
      <c r="J1021" s="3">
        <v>0.30406</v>
      </c>
      <c r="K1021" s="5">
        <v>0</v>
      </c>
      <c r="L1021" s="5">
        <v>0</v>
      </c>
      <c r="M1021" s="6">
        <v>1</v>
      </c>
      <c r="O1021" s="3">
        <f>C1021</f>
        <v>114.289658</v>
      </c>
      <c r="P1021" s="3"/>
      <c r="R1021" s="3">
        <f t="shared" si="44"/>
        <v>5.6369150000000001</v>
      </c>
      <c r="S1021" s="3">
        <f t="shared" si="45"/>
        <v>2.0282300000000002</v>
      </c>
      <c r="U1021" s="3">
        <f>I1018-I1021</f>
        <v>55.95303899999999</v>
      </c>
      <c r="W1021" t="s">
        <v>68</v>
      </c>
    </row>
    <row r="1022" spans="1:23" ht="14.4" thickBot="1" x14ac:dyDescent="0.3">
      <c r="A1022" s="35" t="s">
        <v>31</v>
      </c>
      <c r="B1022" s="9">
        <v>9</v>
      </c>
      <c r="C1022">
        <v>179.83957599999999</v>
      </c>
      <c r="D1022">
        <v>0.499554</v>
      </c>
      <c r="E1022" s="5">
        <v>0</v>
      </c>
      <c r="F1022">
        <v>5.7973379999999999</v>
      </c>
      <c r="G1022">
        <v>1.2746550000000001</v>
      </c>
      <c r="H1022" s="5">
        <v>2</v>
      </c>
      <c r="I1022">
        <v>498.57606900000002</v>
      </c>
      <c r="J1022">
        <v>0.32542199999999999</v>
      </c>
      <c r="K1022" s="5">
        <v>1</v>
      </c>
      <c r="L1022" s="5">
        <v>0</v>
      </c>
      <c r="M1022" s="5">
        <v>1</v>
      </c>
      <c r="O1022">
        <f>180-C1022</f>
        <v>0.16042400000000612</v>
      </c>
      <c r="R1022">
        <f t="shared" si="44"/>
        <v>5.7973379999999999</v>
      </c>
      <c r="S1022">
        <f t="shared" si="45"/>
        <v>1.2746550000000001</v>
      </c>
      <c r="U1022">
        <f>I1021-I1022</f>
        <v>52.142383999999936</v>
      </c>
      <c r="W1022" s="2">
        <v>20</v>
      </c>
    </row>
    <row r="1023" spans="1:23" x14ac:dyDescent="0.25">
      <c r="A1023" s="35" t="s">
        <v>31</v>
      </c>
      <c r="B1023" s="9">
        <v>9</v>
      </c>
      <c r="C1023">
        <v>71.365228999999999</v>
      </c>
      <c r="D1023">
        <v>0.198237</v>
      </c>
      <c r="E1023" s="5">
        <v>1</v>
      </c>
      <c r="F1023">
        <v>-2.8003330000000002</v>
      </c>
      <c r="G1023">
        <v>-0.61570599999999998</v>
      </c>
      <c r="H1023" s="5">
        <v>0</v>
      </c>
      <c r="I1023">
        <v>550.71845299999995</v>
      </c>
      <c r="J1023">
        <v>0.359456</v>
      </c>
      <c r="K1023" s="5">
        <v>2</v>
      </c>
      <c r="L1023" s="5">
        <v>0</v>
      </c>
      <c r="M1023" s="5">
        <v>0</v>
      </c>
      <c r="O1023">
        <f>C1023</f>
        <v>71.365228999999999</v>
      </c>
      <c r="R1023">
        <f t="shared" si="44"/>
        <v>2.8003330000000002</v>
      </c>
      <c r="S1023">
        <f t="shared" si="45"/>
        <v>0.61570599999999998</v>
      </c>
      <c r="U1023">
        <f>I1021-I1023</f>
        <v>0</v>
      </c>
      <c r="W1023" t="s">
        <v>69</v>
      </c>
    </row>
    <row r="1024" spans="1:23" ht="14.4" thickBot="1" x14ac:dyDescent="0.3">
      <c r="A1024" s="36" t="s">
        <v>31</v>
      </c>
      <c r="B1024" s="10">
        <v>9</v>
      </c>
      <c r="C1024" s="3">
        <v>83.069496000000001</v>
      </c>
      <c r="D1024" s="3">
        <v>0.23074900000000001</v>
      </c>
      <c r="E1024" s="5">
        <v>2</v>
      </c>
      <c r="F1024" s="3">
        <v>1.551158</v>
      </c>
      <c r="G1024" s="3">
        <v>0.34105099999999999</v>
      </c>
      <c r="H1024" s="5">
        <v>1</v>
      </c>
      <c r="I1024" s="3">
        <v>482.79512099999999</v>
      </c>
      <c r="J1024" s="3">
        <v>0.31512200000000001</v>
      </c>
      <c r="K1024" s="5">
        <v>0</v>
      </c>
      <c r="L1024" s="5">
        <v>0</v>
      </c>
      <c r="M1024" s="6">
        <v>0</v>
      </c>
      <c r="O1024" s="3">
        <f>C1024</f>
        <v>83.069496000000001</v>
      </c>
      <c r="P1024" s="3"/>
      <c r="R1024" s="3">
        <f t="shared" si="44"/>
        <v>1.551158</v>
      </c>
      <c r="S1024" s="3">
        <f t="shared" si="45"/>
        <v>0.34105099999999999</v>
      </c>
      <c r="U1024" s="3">
        <f>I1021-I1024</f>
        <v>67.923331999999959</v>
      </c>
      <c r="W1024" s="2">
        <v>4</v>
      </c>
    </row>
    <row r="1025" spans="1:23" x14ac:dyDescent="0.25">
      <c r="A1025" s="35" t="s">
        <v>31</v>
      </c>
      <c r="B1025" s="9">
        <v>10</v>
      </c>
      <c r="C1025">
        <v>74.787229999999994</v>
      </c>
      <c r="D1025">
        <v>0.20774200000000001</v>
      </c>
      <c r="E1025" s="5">
        <v>1</v>
      </c>
      <c r="F1025">
        <v>2.6837749999999998</v>
      </c>
      <c r="G1025">
        <v>0.41413899999999998</v>
      </c>
      <c r="H1025" s="5">
        <v>0</v>
      </c>
      <c r="I1025">
        <v>498.57606900000002</v>
      </c>
      <c r="J1025">
        <v>0.50300500000000004</v>
      </c>
      <c r="K1025" s="5">
        <v>0</v>
      </c>
      <c r="L1025" s="5">
        <v>0</v>
      </c>
      <c r="M1025" s="5">
        <v>0</v>
      </c>
      <c r="O1025">
        <f>C1025</f>
        <v>74.787229999999994</v>
      </c>
      <c r="R1025">
        <f t="shared" si="44"/>
        <v>2.6837749999999998</v>
      </c>
      <c r="S1025">
        <f t="shared" si="45"/>
        <v>0.41413899999999998</v>
      </c>
      <c r="U1025">
        <f>I1022-I1025</f>
        <v>0</v>
      </c>
      <c r="W1025" t="s">
        <v>73</v>
      </c>
    </row>
    <row r="1026" spans="1:23" ht="14.4" thickBot="1" x14ac:dyDescent="0.3">
      <c r="A1026" s="36" t="s">
        <v>31</v>
      </c>
      <c r="B1026" s="10">
        <v>10</v>
      </c>
      <c r="C1026" s="3">
        <v>177.999257</v>
      </c>
      <c r="D1026" s="3">
        <v>0.49444199999999999</v>
      </c>
      <c r="E1026" s="5">
        <v>0</v>
      </c>
      <c r="F1026" s="3">
        <v>3.7965960000000001</v>
      </c>
      <c r="G1026" s="3">
        <v>0.58586099999999997</v>
      </c>
      <c r="H1026" s="5">
        <v>1</v>
      </c>
      <c r="I1026" s="3">
        <v>492.61931700000002</v>
      </c>
      <c r="J1026" s="3">
        <v>0.49699500000000002</v>
      </c>
      <c r="K1026" s="5">
        <v>1</v>
      </c>
      <c r="L1026" s="5">
        <v>0</v>
      </c>
      <c r="M1026" s="6">
        <v>1</v>
      </c>
      <c r="O1026" s="3">
        <f>180-C1026</f>
        <v>2.0007429999999999</v>
      </c>
      <c r="P1026" s="3"/>
      <c r="R1026" s="3">
        <f t="shared" ref="R1026:R1046" si="47">ABS(F1026)</f>
        <v>3.7965960000000001</v>
      </c>
      <c r="S1026" s="3">
        <f t="shared" ref="S1026:S1046" si="48">ABS(G1026)</f>
        <v>0.58586099999999997</v>
      </c>
      <c r="U1026" s="3">
        <f>I1022-I1026</f>
        <v>5.9567519999999945</v>
      </c>
      <c r="W1026" s="2">
        <v>5</v>
      </c>
    </row>
    <row r="1027" spans="1:23" x14ac:dyDescent="0.25">
      <c r="A1027" s="35" t="s">
        <v>31</v>
      </c>
      <c r="B1027" s="9">
        <v>11</v>
      </c>
      <c r="C1027">
        <v>179.99999600000001</v>
      </c>
      <c r="D1027">
        <v>0.5</v>
      </c>
      <c r="E1027" s="5">
        <v>0</v>
      </c>
      <c r="F1027">
        <v>3.7965949999999999</v>
      </c>
      <c r="G1027">
        <v>1.2896639999999999</v>
      </c>
      <c r="H1027" s="5">
        <v>1</v>
      </c>
      <c r="I1027">
        <v>470.46082100000001</v>
      </c>
      <c r="J1027">
        <v>0.51289099999999999</v>
      </c>
      <c r="K1027" s="5">
        <v>1</v>
      </c>
      <c r="L1027" s="5">
        <v>0</v>
      </c>
      <c r="M1027" s="5">
        <v>1</v>
      </c>
      <c r="O1027" s="66">
        <f>180-C1027</f>
        <v>3.9999999899009708E-6</v>
      </c>
      <c r="R1027">
        <f t="shared" si="47"/>
        <v>3.7965949999999999</v>
      </c>
      <c r="S1027">
        <f t="shared" si="48"/>
        <v>1.2896639999999999</v>
      </c>
      <c r="U1027">
        <f>I1026-I1027</f>
        <v>22.158496000000014</v>
      </c>
      <c r="W1027" t="s">
        <v>74</v>
      </c>
    </row>
    <row r="1028" spans="1:23" ht="14.4" thickBot="1" x14ac:dyDescent="0.3">
      <c r="A1028" s="36" t="s">
        <v>31</v>
      </c>
      <c r="B1028" s="10">
        <v>11</v>
      </c>
      <c r="C1028" s="3">
        <v>88.048265000000001</v>
      </c>
      <c r="D1028" s="3">
        <v>0.24457899999999999</v>
      </c>
      <c r="E1028" s="5">
        <v>1</v>
      </c>
      <c r="F1028" s="3">
        <v>-0.85273100000000002</v>
      </c>
      <c r="G1028" s="3">
        <v>-0.28966399999999998</v>
      </c>
      <c r="H1028" s="5">
        <v>0</v>
      </c>
      <c r="I1028" s="3">
        <v>446.81187899999998</v>
      </c>
      <c r="J1028" s="3">
        <v>0.48710900000000001</v>
      </c>
      <c r="K1028" s="5">
        <v>0</v>
      </c>
      <c r="L1028" s="5">
        <v>0</v>
      </c>
      <c r="M1028" s="6">
        <v>0</v>
      </c>
      <c r="O1028" s="3">
        <f>C1028</f>
        <v>88.048265000000001</v>
      </c>
      <c r="P1028" s="3"/>
      <c r="R1028" s="3">
        <f t="shared" si="47"/>
        <v>0.85273100000000002</v>
      </c>
      <c r="S1028" s="3">
        <f t="shared" si="48"/>
        <v>0.28966399999999998</v>
      </c>
      <c r="U1028" s="3">
        <f>I1026-I1028</f>
        <v>45.807438000000047</v>
      </c>
      <c r="W1028" s="2">
        <f>AVERAGE(E1002,E1003,E1007,E1009,E1011,E1014,E1016,E1018,E1021,E1022,E1026,E1027,E1029,E1031,E1034,E1035,E1039,E1041,E1043,E1046)</f>
        <v>0.3</v>
      </c>
    </row>
    <row r="1029" spans="1:23" x14ac:dyDescent="0.25">
      <c r="A1029" s="35" t="s">
        <v>31</v>
      </c>
      <c r="B1029" s="9">
        <v>12</v>
      </c>
      <c r="C1029">
        <v>178.63008099999999</v>
      </c>
      <c r="D1029">
        <v>0.496195</v>
      </c>
      <c r="E1029" s="5">
        <v>0</v>
      </c>
      <c r="F1029">
        <v>5.0539509999999996</v>
      </c>
      <c r="G1029">
        <v>0.94728000000000001</v>
      </c>
      <c r="H1029" s="5">
        <v>1</v>
      </c>
      <c r="I1029">
        <v>401.36851799999999</v>
      </c>
      <c r="J1029">
        <v>0.42553400000000002</v>
      </c>
      <c r="K1029" s="5">
        <v>0</v>
      </c>
      <c r="L1029" s="5">
        <v>0</v>
      </c>
      <c r="M1029" s="5">
        <v>1</v>
      </c>
      <c r="O1029">
        <f>180-C1029</f>
        <v>1.3699190000000101</v>
      </c>
      <c r="R1029">
        <f t="shared" si="47"/>
        <v>5.0539509999999996</v>
      </c>
      <c r="S1029">
        <f t="shared" si="48"/>
        <v>0.94728000000000001</v>
      </c>
      <c r="U1029">
        <f>I1027-I1029</f>
        <v>69.092303000000015</v>
      </c>
      <c r="W1029" t="s">
        <v>75</v>
      </c>
    </row>
    <row r="1030" spans="1:23" ht="14.4" thickBot="1" x14ac:dyDescent="0.3">
      <c r="A1030" s="36" t="s">
        <v>31</v>
      </c>
      <c r="B1030" s="10">
        <v>12</v>
      </c>
      <c r="C1030" s="3">
        <v>103.476068</v>
      </c>
      <c r="D1030" s="3">
        <v>0.28743400000000002</v>
      </c>
      <c r="E1030" s="5">
        <v>1</v>
      </c>
      <c r="F1030" s="3">
        <v>0.28127400000000002</v>
      </c>
      <c r="G1030" s="3">
        <v>5.2720000000000003E-2</v>
      </c>
      <c r="H1030" s="5">
        <v>0</v>
      </c>
      <c r="I1030" s="3">
        <v>541.84236499999997</v>
      </c>
      <c r="J1030" s="3">
        <v>0.57446600000000003</v>
      </c>
      <c r="K1030" s="5">
        <v>1</v>
      </c>
      <c r="L1030" s="5">
        <v>0</v>
      </c>
      <c r="M1030" s="6">
        <v>0</v>
      </c>
      <c r="O1030" s="3">
        <f>C1030</f>
        <v>103.476068</v>
      </c>
      <c r="P1030" s="3"/>
      <c r="R1030" s="3">
        <f t="shared" si="47"/>
        <v>0.28127400000000002</v>
      </c>
      <c r="S1030" s="3">
        <f t="shared" si="48"/>
        <v>5.2720000000000003E-2</v>
      </c>
      <c r="U1030" s="3">
        <f>I1027-I1030</f>
        <v>-71.381543999999963</v>
      </c>
      <c r="W1030" s="2">
        <f>AVERAGE(H1002,H1003,H1007,H1009,H1011,H1014,H1016,H1018,H1021,H1022,H1026,H1027,H1029,H1031,H1034,H1035,H1039,H1041,H1043,H1046)</f>
        <v>0.7</v>
      </c>
    </row>
    <row r="1031" spans="1:23" x14ac:dyDescent="0.25">
      <c r="A1031" s="35" t="s">
        <v>31</v>
      </c>
      <c r="B1031" s="9">
        <v>13</v>
      </c>
      <c r="C1031">
        <v>179.564167</v>
      </c>
      <c r="D1031">
        <v>0.49878899999999998</v>
      </c>
      <c r="E1031" s="5">
        <v>0</v>
      </c>
      <c r="F1031">
        <v>5.3971689999999999</v>
      </c>
      <c r="G1031">
        <v>0.79014300000000004</v>
      </c>
      <c r="H1031" s="5">
        <v>1</v>
      </c>
      <c r="I1031">
        <v>374.47660000000002</v>
      </c>
      <c r="J1031">
        <v>0.41099799999999997</v>
      </c>
      <c r="K1031" s="5">
        <v>0</v>
      </c>
      <c r="L1031" s="5">
        <v>0</v>
      </c>
      <c r="M1031" s="5">
        <v>1</v>
      </c>
      <c r="O1031">
        <f>180-C1031</f>
        <v>0.43583300000000236</v>
      </c>
      <c r="R1031">
        <f t="shared" si="47"/>
        <v>5.3971689999999999</v>
      </c>
      <c r="S1031">
        <f t="shared" si="48"/>
        <v>0.79014300000000004</v>
      </c>
      <c r="U1031">
        <f>I1029-I1031</f>
        <v>26.891917999999976</v>
      </c>
      <c r="W1031" t="s">
        <v>76</v>
      </c>
    </row>
    <row r="1032" spans="1:23" ht="14.4" thickBot="1" x14ac:dyDescent="0.3">
      <c r="A1032" s="36" t="s">
        <v>31</v>
      </c>
      <c r="B1032" s="10">
        <v>13</v>
      </c>
      <c r="C1032" s="3">
        <v>61.848582999999998</v>
      </c>
      <c r="D1032" s="3">
        <v>0.17180200000000001</v>
      </c>
      <c r="E1032" s="5">
        <v>1</v>
      </c>
      <c r="F1032" s="3">
        <v>1.4334519999999999</v>
      </c>
      <c r="G1032" s="3">
        <v>0.20985699999999999</v>
      </c>
      <c r="H1032" s="5">
        <v>0</v>
      </c>
      <c r="I1032" s="3">
        <v>536.66370600000005</v>
      </c>
      <c r="J1032" s="3">
        <v>0.58900200000000003</v>
      </c>
      <c r="K1032" s="5">
        <v>1</v>
      </c>
      <c r="L1032" s="5">
        <v>0</v>
      </c>
      <c r="M1032" s="6">
        <v>0</v>
      </c>
      <c r="O1032" s="3">
        <f>C1032</f>
        <v>61.848582999999998</v>
      </c>
      <c r="P1032" s="3"/>
      <c r="R1032" s="3">
        <f t="shared" si="47"/>
        <v>1.4334519999999999</v>
      </c>
      <c r="S1032" s="3">
        <f t="shared" si="48"/>
        <v>0.20985699999999999</v>
      </c>
      <c r="U1032" s="3">
        <f>I1029-I1032</f>
        <v>-135.29518800000005</v>
      </c>
      <c r="W1032" s="2">
        <f>AVERAGE(K1002,K1003,K1007,K1009,K1011,K1014,K1016,K1018,K1021,K1022,K1026,K1027,K1029,K1031,K1034,K1035,K1039,K1041,K1043,K1046)</f>
        <v>0.25</v>
      </c>
    </row>
    <row r="1033" spans="1:23" x14ac:dyDescent="0.25">
      <c r="A1033" s="35" t="s">
        <v>31</v>
      </c>
      <c r="B1033" s="9">
        <v>14</v>
      </c>
      <c r="C1033">
        <v>97.884573000000003</v>
      </c>
      <c r="D1033">
        <v>0.27190199999999998</v>
      </c>
      <c r="E1033" s="5">
        <v>1</v>
      </c>
      <c r="F1033">
        <v>-0.42473</v>
      </c>
      <c r="G1033">
        <v>-7.2260000000000005E-2</v>
      </c>
      <c r="H1033" s="5">
        <v>0</v>
      </c>
      <c r="I1033">
        <v>537.70918600000005</v>
      </c>
      <c r="J1033">
        <v>0.59172499999999995</v>
      </c>
      <c r="K1033" s="5">
        <v>1</v>
      </c>
      <c r="L1033" s="5">
        <v>0</v>
      </c>
      <c r="M1033" s="5">
        <v>0</v>
      </c>
      <c r="O1033">
        <f>180-C1033</f>
        <v>82.115426999999997</v>
      </c>
      <c r="R1033">
        <f t="shared" si="47"/>
        <v>0.42473</v>
      </c>
      <c r="S1033">
        <f t="shared" si="48"/>
        <v>7.2260000000000005E-2</v>
      </c>
      <c r="U1033">
        <f>I1031-I1033</f>
        <v>-163.23258600000003</v>
      </c>
    </row>
    <row r="1034" spans="1:23" x14ac:dyDescent="0.25">
      <c r="A1034" s="36" t="s">
        <v>31</v>
      </c>
      <c r="B1034" s="10">
        <v>14</v>
      </c>
      <c r="C1034" s="3">
        <v>179.094639</v>
      </c>
      <c r="D1034" s="3">
        <v>0.49748500000000001</v>
      </c>
      <c r="E1034" s="5">
        <v>0</v>
      </c>
      <c r="F1034" s="3">
        <v>6.30253</v>
      </c>
      <c r="G1034" s="3">
        <v>1.07226</v>
      </c>
      <c r="H1034" s="5">
        <v>1</v>
      </c>
      <c r="I1034" s="3">
        <v>371.00580600000001</v>
      </c>
      <c r="J1034" s="3">
        <v>0.408275</v>
      </c>
      <c r="K1034" s="5">
        <v>0</v>
      </c>
      <c r="L1034" s="5">
        <v>0</v>
      </c>
      <c r="M1034" s="6">
        <v>1</v>
      </c>
      <c r="O1034" s="3">
        <f>180-C1034</f>
        <v>0.90536099999999919</v>
      </c>
      <c r="P1034" s="3"/>
      <c r="R1034" s="3">
        <f t="shared" si="47"/>
        <v>6.30253</v>
      </c>
      <c r="S1034" s="3">
        <f t="shared" si="48"/>
        <v>1.07226</v>
      </c>
      <c r="U1034" s="3">
        <f>I1031-I1034</f>
        <v>3.4707940000000121</v>
      </c>
    </row>
    <row r="1035" spans="1:23" x14ac:dyDescent="0.25">
      <c r="A1035" s="35" t="s">
        <v>31</v>
      </c>
      <c r="B1035" s="9">
        <v>15</v>
      </c>
      <c r="C1035">
        <v>94.678769000000003</v>
      </c>
      <c r="D1035">
        <v>0.26299699999999998</v>
      </c>
      <c r="E1035" s="5">
        <v>2</v>
      </c>
      <c r="F1035">
        <v>-3.3260740000000002</v>
      </c>
      <c r="G1035">
        <v>-0.54112199999999999</v>
      </c>
      <c r="H1035" s="5">
        <v>0</v>
      </c>
      <c r="I1035">
        <v>309.67103800000001</v>
      </c>
      <c r="J1035">
        <v>0.26405000000000001</v>
      </c>
      <c r="K1035" s="5">
        <v>0</v>
      </c>
      <c r="L1035" s="5">
        <v>0</v>
      </c>
      <c r="M1035" s="5">
        <v>1</v>
      </c>
      <c r="O1035">
        <f>C1035</f>
        <v>94.678769000000003</v>
      </c>
      <c r="R1035">
        <f t="shared" si="47"/>
        <v>3.3260740000000002</v>
      </c>
      <c r="S1035">
        <f t="shared" si="48"/>
        <v>0.54112199999999999</v>
      </c>
      <c r="U1035">
        <f>I1034-I1035</f>
        <v>61.334767999999997</v>
      </c>
    </row>
    <row r="1036" spans="1:23" x14ac:dyDescent="0.25">
      <c r="A1036" s="35" t="s">
        <v>31</v>
      </c>
      <c r="B1036" s="9">
        <v>15</v>
      </c>
      <c r="C1036">
        <v>107.729952</v>
      </c>
      <c r="D1036">
        <v>0.29925000000000002</v>
      </c>
      <c r="E1036" s="5">
        <v>1</v>
      </c>
      <c r="F1036">
        <v>1.9459010000000001</v>
      </c>
      <c r="G1036">
        <v>0.31657999999999997</v>
      </c>
      <c r="H1036" s="5">
        <v>1</v>
      </c>
      <c r="I1036">
        <v>490.24276099999997</v>
      </c>
      <c r="J1036">
        <v>0.41802</v>
      </c>
      <c r="K1036" s="5">
        <v>2</v>
      </c>
      <c r="L1036" s="5">
        <v>0</v>
      </c>
      <c r="M1036" s="5">
        <v>0</v>
      </c>
      <c r="O1036">
        <f>180-C1036</f>
        <v>72.270048000000003</v>
      </c>
      <c r="R1036">
        <f t="shared" si="47"/>
        <v>1.9459010000000001</v>
      </c>
      <c r="S1036">
        <f t="shared" si="48"/>
        <v>0.31657999999999997</v>
      </c>
      <c r="U1036">
        <f>I1034-I1036</f>
        <v>-119.23695499999997</v>
      </c>
    </row>
    <row r="1037" spans="1:23" x14ac:dyDescent="0.25">
      <c r="A1037" s="36" t="s">
        <v>31</v>
      </c>
      <c r="B1037" s="10">
        <v>15</v>
      </c>
      <c r="C1037" s="3">
        <v>178.77573000000001</v>
      </c>
      <c r="D1037" s="3">
        <v>0.49659900000000001</v>
      </c>
      <c r="E1037" s="5">
        <v>0</v>
      </c>
      <c r="F1037" s="3">
        <v>7.5267989999999996</v>
      </c>
      <c r="G1037" s="3">
        <v>1.224542</v>
      </c>
      <c r="H1037" s="5">
        <v>2</v>
      </c>
      <c r="I1037" s="3">
        <v>372.85960799999998</v>
      </c>
      <c r="J1037" s="3">
        <v>0.31792999999999999</v>
      </c>
      <c r="K1037" s="5">
        <v>1</v>
      </c>
      <c r="L1037" s="5">
        <v>0</v>
      </c>
      <c r="M1037" s="6">
        <v>0</v>
      </c>
      <c r="O1037" s="3">
        <f>180-C1037</f>
        <v>1.22426999999999</v>
      </c>
      <c r="P1037" s="3"/>
      <c r="R1037" s="3">
        <f t="shared" si="47"/>
        <v>7.5267989999999996</v>
      </c>
      <c r="S1037" s="3">
        <f t="shared" si="48"/>
        <v>1.224542</v>
      </c>
      <c r="U1037" s="3">
        <f>I1034-I1037</f>
        <v>-1.8538019999999733</v>
      </c>
    </row>
    <row r="1038" spans="1:23" x14ac:dyDescent="0.25">
      <c r="A1038" s="35" t="s">
        <v>31</v>
      </c>
      <c r="B1038" s="9">
        <v>16</v>
      </c>
      <c r="C1038">
        <v>64.110607999999999</v>
      </c>
      <c r="D1038">
        <v>0.17808499999999999</v>
      </c>
      <c r="E1038" s="5">
        <v>1</v>
      </c>
      <c r="F1038">
        <v>-8.2116349999999994</v>
      </c>
      <c r="G1038">
        <v>0.88694799999999996</v>
      </c>
      <c r="H1038" s="5">
        <v>1</v>
      </c>
      <c r="I1038">
        <v>293.99509</v>
      </c>
      <c r="J1038">
        <v>0.498309</v>
      </c>
      <c r="K1038" s="5">
        <v>0</v>
      </c>
      <c r="L1038" s="5">
        <v>1</v>
      </c>
      <c r="M1038" s="5">
        <v>0</v>
      </c>
      <c r="O1038" s="5">
        <f>C1038</f>
        <v>64.110607999999999</v>
      </c>
      <c r="R1038">
        <f t="shared" si="47"/>
        <v>8.2116349999999994</v>
      </c>
      <c r="S1038">
        <f t="shared" si="48"/>
        <v>0.88694799999999996</v>
      </c>
      <c r="U1038">
        <f>I1035-I1038</f>
        <v>15.675948000000005</v>
      </c>
    </row>
    <row r="1039" spans="1:23" x14ac:dyDescent="0.25">
      <c r="A1039" s="36" t="s">
        <v>31</v>
      </c>
      <c r="B1039" s="10">
        <v>16</v>
      </c>
      <c r="C1039" s="3">
        <v>177.72059400000001</v>
      </c>
      <c r="D1039" s="3">
        <v>0.493668</v>
      </c>
      <c r="E1039" s="5">
        <v>0</v>
      </c>
      <c r="F1039" s="3">
        <v>-1.0466679999999999</v>
      </c>
      <c r="G1039" s="3">
        <v>0.113052</v>
      </c>
      <c r="H1039" s="5">
        <v>0</v>
      </c>
      <c r="I1039" s="3">
        <v>295.99066299999998</v>
      </c>
      <c r="J1039" s="3">
        <v>0.501691</v>
      </c>
      <c r="K1039" s="5">
        <v>1</v>
      </c>
      <c r="L1039" s="5">
        <v>0</v>
      </c>
      <c r="M1039" s="3">
        <v>1</v>
      </c>
      <c r="O1039" s="3">
        <f>180-C1039</f>
        <v>2.2794059999999945</v>
      </c>
      <c r="P1039" s="3"/>
      <c r="R1039" s="3">
        <f t="shared" si="47"/>
        <v>1.0466679999999999</v>
      </c>
      <c r="S1039" s="3">
        <f t="shared" si="48"/>
        <v>0.113052</v>
      </c>
      <c r="U1039" s="3">
        <f>I1035-I1039</f>
        <v>13.680375000000026</v>
      </c>
    </row>
    <row r="1040" spans="1:23" x14ac:dyDescent="0.25">
      <c r="A1040" s="35" t="s">
        <v>31</v>
      </c>
      <c r="B1040" s="9">
        <v>17</v>
      </c>
      <c r="C1040">
        <v>85.824586999999994</v>
      </c>
      <c r="D1040">
        <v>0.238402</v>
      </c>
      <c r="E1040" s="5">
        <v>1</v>
      </c>
      <c r="F1040">
        <v>7.7602000000000002</v>
      </c>
      <c r="G1040">
        <v>1.368096</v>
      </c>
      <c r="H1040" s="5">
        <v>1</v>
      </c>
      <c r="I1040">
        <v>297.22928300000001</v>
      </c>
      <c r="J1040">
        <v>0.56491400000000003</v>
      </c>
      <c r="K1040" s="5">
        <v>1</v>
      </c>
      <c r="L1040" s="5">
        <v>1</v>
      </c>
      <c r="M1040" s="5">
        <v>0</v>
      </c>
      <c r="O1040">
        <f>180-C1040</f>
        <v>94.175413000000006</v>
      </c>
      <c r="R1040">
        <f t="shared" si="47"/>
        <v>7.7602000000000002</v>
      </c>
      <c r="S1040">
        <f t="shared" si="48"/>
        <v>1.368096</v>
      </c>
      <c r="U1040">
        <f>I1039-I1040</f>
        <v>-1.2386200000000258</v>
      </c>
    </row>
    <row r="1041" spans="1:21" x14ac:dyDescent="0.25">
      <c r="A1041" s="36" t="s">
        <v>31</v>
      </c>
      <c r="B1041" s="10">
        <v>17</v>
      </c>
      <c r="C1041" s="3">
        <v>153.412237</v>
      </c>
      <c r="D1041" s="3">
        <v>0.426145</v>
      </c>
      <c r="E1041" s="5">
        <v>0</v>
      </c>
      <c r="F1041" s="3">
        <v>-2.0879349999999999</v>
      </c>
      <c r="G1041" s="3">
        <v>-0.36809599999999998</v>
      </c>
      <c r="H1041" s="5">
        <v>0</v>
      </c>
      <c r="I1041" s="3">
        <v>228.920659</v>
      </c>
      <c r="J1041" s="3">
        <v>0.43508599999999997</v>
      </c>
      <c r="K1041" s="5">
        <v>0</v>
      </c>
      <c r="L1041" s="5">
        <v>0</v>
      </c>
      <c r="M1041" s="3">
        <v>1</v>
      </c>
      <c r="O1041" s="3">
        <f>180-C1041</f>
        <v>26.587762999999995</v>
      </c>
      <c r="P1041" s="3"/>
      <c r="R1041" s="3">
        <f t="shared" si="47"/>
        <v>2.0879349999999999</v>
      </c>
      <c r="S1041" s="3">
        <f t="shared" si="48"/>
        <v>0.36809599999999998</v>
      </c>
      <c r="U1041" s="3">
        <f>I1039-I1041</f>
        <v>67.070003999999983</v>
      </c>
    </row>
    <row r="1042" spans="1:21" x14ac:dyDescent="0.25">
      <c r="A1042" s="35" t="s">
        <v>31</v>
      </c>
      <c r="B1042" s="9">
        <v>18</v>
      </c>
      <c r="C1042">
        <v>94.488615999999993</v>
      </c>
      <c r="D1042">
        <v>0.26246799999999998</v>
      </c>
      <c r="E1042" s="5">
        <v>2</v>
      </c>
      <c r="F1042">
        <v>-10.614034999999999</v>
      </c>
      <c r="G1042">
        <v>3.6346250000000002</v>
      </c>
      <c r="H1042" s="5">
        <v>1</v>
      </c>
      <c r="I1042">
        <v>206.035347</v>
      </c>
      <c r="J1042">
        <v>0.46416400000000002</v>
      </c>
      <c r="K1042" s="5">
        <v>2</v>
      </c>
      <c r="L1042" s="5">
        <v>1</v>
      </c>
      <c r="M1042" s="5">
        <v>0</v>
      </c>
      <c r="O1042" s="5">
        <f>C1042</f>
        <v>94.488615999999993</v>
      </c>
      <c r="R1042">
        <f t="shared" si="47"/>
        <v>10.614034999999999</v>
      </c>
      <c r="S1042">
        <f t="shared" si="48"/>
        <v>3.6346250000000002</v>
      </c>
      <c r="U1042">
        <f>I1041-I1042</f>
        <v>22.885311999999999</v>
      </c>
    </row>
    <row r="1043" spans="1:21" x14ac:dyDescent="0.25">
      <c r="A1043" s="35" t="s">
        <v>31</v>
      </c>
      <c r="B1043" s="9">
        <v>18</v>
      </c>
      <c r="C1043">
        <v>178.50824</v>
      </c>
      <c r="D1043">
        <v>0.49585600000000002</v>
      </c>
      <c r="E1043" s="5">
        <v>0</v>
      </c>
      <c r="F1043">
        <v>-1.0121329999999999</v>
      </c>
      <c r="G1043">
        <v>0.34659000000000001</v>
      </c>
      <c r="H1043" s="5">
        <v>0</v>
      </c>
      <c r="I1043">
        <v>107.616277</v>
      </c>
      <c r="J1043">
        <v>0.24244199999999999</v>
      </c>
      <c r="K1043" s="5">
        <v>0</v>
      </c>
      <c r="L1043" s="5">
        <v>0</v>
      </c>
      <c r="M1043" s="5">
        <v>1</v>
      </c>
      <c r="O1043">
        <f>180-C1043</f>
        <v>1.4917599999999993</v>
      </c>
      <c r="R1043">
        <f t="shared" si="47"/>
        <v>1.0121329999999999</v>
      </c>
      <c r="S1043">
        <f t="shared" si="48"/>
        <v>0.34659000000000001</v>
      </c>
      <c r="U1043">
        <f>I1041-I1043</f>
        <v>121.304382</v>
      </c>
    </row>
    <row r="1044" spans="1:21" x14ac:dyDescent="0.25">
      <c r="A1044" s="36" t="s">
        <v>31</v>
      </c>
      <c r="B1044" s="10">
        <v>18</v>
      </c>
      <c r="C1044" s="3">
        <v>85.502110000000002</v>
      </c>
      <c r="D1044" s="3">
        <v>0.23750599999999999</v>
      </c>
      <c r="E1044" s="5">
        <v>1</v>
      </c>
      <c r="F1044" s="3">
        <v>8.7059119999999997</v>
      </c>
      <c r="G1044" s="3">
        <v>-2.9812159999999999</v>
      </c>
      <c r="H1044" s="5">
        <v>2</v>
      </c>
      <c r="I1044" s="3">
        <v>130.233046</v>
      </c>
      <c r="J1044" s="3">
        <v>0.29339399999999999</v>
      </c>
      <c r="K1044" s="5">
        <v>1</v>
      </c>
      <c r="L1044" s="5">
        <v>0</v>
      </c>
      <c r="M1044" s="3">
        <v>0</v>
      </c>
      <c r="O1044" s="3">
        <f>C1044</f>
        <v>85.502110000000002</v>
      </c>
      <c r="P1044" s="3"/>
      <c r="R1044" s="3">
        <f t="shared" si="47"/>
        <v>8.7059119999999997</v>
      </c>
      <c r="S1044" s="3">
        <f t="shared" si="48"/>
        <v>2.9812159999999999</v>
      </c>
      <c r="U1044" s="3">
        <f>I1041-I1044</f>
        <v>98.687612999999999</v>
      </c>
    </row>
    <row r="1045" spans="1:21" x14ac:dyDescent="0.25">
      <c r="A1045" s="35" t="s">
        <v>31</v>
      </c>
      <c r="B1045" s="9">
        <v>19</v>
      </c>
      <c r="C1045">
        <v>53.560907999999998</v>
      </c>
      <c r="D1045">
        <v>0.14878</v>
      </c>
      <c r="E1045" s="5">
        <v>1</v>
      </c>
      <c r="F1045">
        <v>-6.4406829999999999</v>
      </c>
      <c r="G1045">
        <v>2.8967450000000001</v>
      </c>
      <c r="H1045" s="5">
        <v>0</v>
      </c>
      <c r="I1045">
        <v>131.37076400000001</v>
      </c>
      <c r="J1045">
        <v>1</v>
      </c>
      <c r="K1045" s="5">
        <v>1</v>
      </c>
      <c r="L1045" s="5">
        <v>1</v>
      </c>
      <c r="M1045" s="5">
        <v>0</v>
      </c>
      <c r="O1045">
        <f>C1045</f>
        <v>53.560907999999998</v>
      </c>
      <c r="R1045">
        <f t="shared" si="47"/>
        <v>6.4406829999999999</v>
      </c>
      <c r="S1045">
        <f t="shared" si="48"/>
        <v>2.8967450000000001</v>
      </c>
      <c r="U1045">
        <f>I1043-I1045</f>
        <v>-23.754487000000012</v>
      </c>
    </row>
    <row r="1046" spans="1:21" ht="14.4" thickBot="1" x14ac:dyDescent="0.3">
      <c r="A1046" s="37" t="s">
        <v>31</v>
      </c>
      <c r="B1046" s="8">
        <v>19</v>
      </c>
      <c r="C1046" s="2">
        <v>131.41265899999999</v>
      </c>
      <c r="D1046" s="2">
        <v>0.365035</v>
      </c>
      <c r="E1046" s="20">
        <v>0</v>
      </c>
      <c r="F1046" s="2">
        <v>4.2172619999999998</v>
      </c>
      <c r="G1046" s="2">
        <v>-1.8967449999999999</v>
      </c>
      <c r="H1046" s="20">
        <v>1</v>
      </c>
      <c r="I1046" s="2">
        <v>0</v>
      </c>
      <c r="J1046" s="2">
        <v>0</v>
      </c>
      <c r="K1046" s="20">
        <v>0</v>
      </c>
      <c r="L1046" s="20">
        <v>0</v>
      </c>
      <c r="M1046" s="2">
        <v>1</v>
      </c>
      <c r="O1046" s="2">
        <f>180-C1046</f>
        <v>48.587341000000009</v>
      </c>
      <c r="P1046" s="2"/>
      <c r="R1046" s="2">
        <f t="shared" si="47"/>
        <v>4.2172619999999998</v>
      </c>
      <c r="S1046" s="2">
        <f t="shared" si="48"/>
        <v>1.8967449999999999</v>
      </c>
      <c r="U1046" s="2">
        <f>I1043-I1046</f>
        <v>107.616277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49"/>
  <sheetViews>
    <sheetView topLeftCell="G19" workbookViewId="0">
      <selection activeCell="F953" sqref="F953"/>
    </sheetView>
  </sheetViews>
  <sheetFormatPr defaultRowHeight="13.8" x14ac:dyDescent="0.25"/>
  <cols>
    <col min="1" max="1" width="4.69921875" bestFit="1" customWidth="1"/>
    <col min="2" max="2" width="9.796875" bestFit="1" customWidth="1"/>
    <col min="3" max="3" width="11" bestFit="1" customWidth="1"/>
    <col min="4" max="4" width="9.3984375" bestFit="1" customWidth="1"/>
    <col min="5" max="5" width="7.3984375" bestFit="1" customWidth="1"/>
    <col min="6" max="6" width="10" bestFit="1" customWidth="1"/>
    <col min="7" max="7" width="11.69921875" bestFit="1" customWidth="1"/>
    <col min="8" max="8" width="7.5" bestFit="1" customWidth="1"/>
    <col min="9" max="9" width="11" bestFit="1" customWidth="1"/>
    <col min="10" max="10" width="9" bestFit="1" customWidth="1"/>
    <col min="11" max="11" width="6" bestFit="1" customWidth="1"/>
    <col min="12" max="12" width="5.5" bestFit="1" customWidth="1"/>
    <col min="13" max="13" width="7" bestFit="1" customWidth="1"/>
    <col min="15" max="15" width="14.09765625" bestFit="1" customWidth="1"/>
    <col min="16" max="16" width="14.59765625" bestFit="1" customWidth="1"/>
    <col min="17" max="17" width="9" bestFit="1" customWidth="1"/>
    <col min="18" max="18" width="13.3984375" bestFit="1" customWidth="1"/>
    <col min="19" max="19" width="13.8984375" bestFit="1" customWidth="1"/>
    <col min="21" max="21" width="12.59765625" bestFit="1" customWidth="1"/>
    <col min="23" max="23" width="17.296875" bestFit="1" customWidth="1"/>
  </cols>
  <sheetData>
    <row r="1" spans="1:23" ht="14.4" thickBot="1" x14ac:dyDescent="0.3">
      <c r="A1" s="13" t="s">
        <v>7</v>
      </c>
      <c r="B1" s="8" t="s">
        <v>6</v>
      </c>
      <c r="C1" s="2" t="s">
        <v>0</v>
      </c>
      <c r="D1" s="2" t="s">
        <v>1</v>
      </c>
      <c r="E1" s="2" t="s">
        <v>71</v>
      </c>
      <c r="F1" s="2" t="s">
        <v>2</v>
      </c>
      <c r="G1" s="2" t="s">
        <v>3</v>
      </c>
      <c r="H1" s="20" t="s">
        <v>70</v>
      </c>
      <c r="I1" s="2" t="s">
        <v>4</v>
      </c>
      <c r="J1" s="2" t="s">
        <v>5</v>
      </c>
      <c r="K1" s="20" t="s">
        <v>72</v>
      </c>
      <c r="L1" s="20" t="s">
        <v>125</v>
      </c>
      <c r="M1" s="2" t="s">
        <v>9</v>
      </c>
      <c r="O1" s="2" t="s">
        <v>62</v>
      </c>
      <c r="P1" s="2" t="s">
        <v>63</v>
      </c>
      <c r="R1" s="2" t="s">
        <v>66</v>
      </c>
      <c r="S1" s="2" t="s">
        <v>67</v>
      </c>
      <c r="U1" s="20" t="s">
        <v>55</v>
      </c>
      <c r="W1" s="5" t="s">
        <v>53</v>
      </c>
    </row>
    <row r="2" spans="1:23" ht="14.4" thickBot="1" x14ac:dyDescent="0.3">
      <c r="A2" s="14" t="s">
        <v>14</v>
      </c>
      <c r="B2" s="9">
        <v>0</v>
      </c>
      <c r="C2">
        <v>87.686566999999997</v>
      </c>
      <c r="D2">
        <v>0.24357400000000001</v>
      </c>
      <c r="E2" s="5">
        <v>1</v>
      </c>
      <c r="F2">
        <v>-2.0855839999999999</v>
      </c>
      <c r="G2">
        <v>-3.4489679999999998</v>
      </c>
      <c r="H2" s="5">
        <v>0</v>
      </c>
      <c r="I2">
        <v>942.65320699999995</v>
      </c>
      <c r="J2">
        <v>0.513019</v>
      </c>
      <c r="K2" s="5">
        <v>1</v>
      </c>
      <c r="L2" s="5">
        <v>0</v>
      </c>
      <c r="M2">
        <v>0</v>
      </c>
      <c r="O2">
        <f>C2</f>
        <v>87.686566999999997</v>
      </c>
      <c r="R2">
        <f t="shared" ref="R2:R65" si="0">ABS(F2)</f>
        <v>2.0855839999999999</v>
      </c>
      <c r="S2">
        <f t="shared" ref="S2:S65" si="1">ABS(G2)</f>
        <v>3.4489679999999998</v>
      </c>
      <c r="U2">
        <f>W2-I2</f>
        <v>-10.076686999999993</v>
      </c>
      <c r="W2" s="2">
        <v>932.57651999999996</v>
      </c>
    </row>
    <row r="3" spans="1:23" x14ac:dyDescent="0.25">
      <c r="A3" s="15" t="s">
        <v>14</v>
      </c>
      <c r="B3" s="10">
        <v>0</v>
      </c>
      <c r="C3" s="3">
        <v>179.29065499999999</v>
      </c>
      <c r="D3" s="3">
        <v>0.49802999999999997</v>
      </c>
      <c r="E3" s="5">
        <v>0</v>
      </c>
      <c r="F3" s="3">
        <v>2.6902819999999998</v>
      </c>
      <c r="G3" s="3">
        <v>4.4489679999999998</v>
      </c>
      <c r="H3" s="5">
        <v>1</v>
      </c>
      <c r="I3" s="3">
        <v>894.80855599999995</v>
      </c>
      <c r="J3" s="3">
        <v>0.486981</v>
      </c>
      <c r="K3" s="5">
        <v>0</v>
      </c>
      <c r="L3" s="5">
        <v>0</v>
      </c>
      <c r="M3" s="3">
        <v>1</v>
      </c>
      <c r="O3" s="3">
        <f>180-C3</f>
        <v>0.70934500000001321</v>
      </c>
      <c r="P3" s="3"/>
      <c r="R3" s="3">
        <f t="shared" si="0"/>
        <v>2.6902819999999998</v>
      </c>
      <c r="S3" s="3">
        <f t="shared" si="1"/>
        <v>4.4489679999999998</v>
      </c>
      <c r="U3" s="3">
        <f>W2-I3</f>
        <v>37.767964000000006</v>
      </c>
      <c r="W3" s="56" t="s">
        <v>54</v>
      </c>
    </row>
    <row r="4" spans="1:23" ht="14.4" thickBot="1" x14ac:dyDescent="0.3">
      <c r="A4" s="35" t="s">
        <v>14</v>
      </c>
      <c r="B4" s="9">
        <v>1</v>
      </c>
      <c r="C4">
        <v>80.223990999999998</v>
      </c>
      <c r="D4">
        <v>0.22284399999999999</v>
      </c>
      <c r="E4" s="5">
        <v>1</v>
      </c>
      <c r="F4">
        <v>1.8976599999999999</v>
      </c>
      <c r="G4">
        <v>0.44126900000000002</v>
      </c>
      <c r="H4" s="5">
        <v>0</v>
      </c>
      <c r="I4">
        <v>765.36817900000005</v>
      </c>
      <c r="J4">
        <v>0.46442600000000001</v>
      </c>
      <c r="K4" s="5">
        <v>0</v>
      </c>
      <c r="L4" s="5">
        <v>0</v>
      </c>
      <c r="M4">
        <v>0</v>
      </c>
      <c r="O4">
        <f>C4</f>
        <v>80.223990999999998</v>
      </c>
      <c r="R4">
        <f t="shared" si="0"/>
        <v>1.8976599999999999</v>
      </c>
      <c r="S4">
        <f t="shared" si="1"/>
        <v>0.44126900000000002</v>
      </c>
      <c r="U4">
        <f>I3-I4</f>
        <v>129.4403769999999</v>
      </c>
      <c r="W4" s="2">
        <v>1138.5951439999999</v>
      </c>
    </row>
    <row r="5" spans="1:23" x14ac:dyDescent="0.25">
      <c r="A5" s="15" t="s">
        <v>14</v>
      </c>
      <c r="B5" s="10">
        <v>1</v>
      </c>
      <c r="C5" s="3">
        <v>179.71251599999999</v>
      </c>
      <c r="D5" s="3">
        <v>0.49920100000000001</v>
      </c>
      <c r="E5" s="5">
        <v>0</v>
      </c>
      <c r="F5" s="3">
        <v>2.4027980000000002</v>
      </c>
      <c r="G5" s="3">
        <v>0.55873099999999998</v>
      </c>
      <c r="H5" s="5">
        <v>1</v>
      </c>
      <c r="I5" s="3">
        <v>882.61860200000001</v>
      </c>
      <c r="J5" s="3">
        <v>0.53557399999999999</v>
      </c>
      <c r="K5" s="5">
        <v>1</v>
      </c>
      <c r="L5" s="5">
        <v>0</v>
      </c>
      <c r="M5" s="3">
        <v>1</v>
      </c>
      <c r="N5" s="5"/>
      <c r="O5" s="3">
        <f>180-C5</f>
        <v>0.28748400000000629</v>
      </c>
      <c r="P5" s="3"/>
      <c r="R5" s="3">
        <f t="shared" si="0"/>
        <v>2.4027980000000002</v>
      </c>
      <c r="S5" s="3">
        <f t="shared" si="1"/>
        <v>0.55873099999999998</v>
      </c>
      <c r="U5" s="3">
        <f>I3-I5</f>
        <v>12.189953999999943</v>
      </c>
      <c r="W5" t="s">
        <v>56</v>
      </c>
    </row>
    <row r="6" spans="1:23" ht="14.4" thickBot="1" x14ac:dyDescent="0.3">
      <c r="A6" s="35" t="s">
        <v>14</v>
      </c>
      <c r="B6" s="9">
        <v>2</v>
      </c>
      <c r="C6">
        <v>95.363077000000004</v>
      </c>
      <c r="D6">
        <v>0.26489699999999999</v>
      </c>
      <c r="E6" s="5">
        <v>1</v>
      </c>
      <c r="F6">
        <v>-3.0644309999999999</v>
      </c>
      <c r="G6">
        <v>2.4270149999999999</v>
      </c>
      <c r="H6" s="5">
        <v>0</v>
      </c>
      <c r="I6">
        <v>909.94248400000004</v>
      </c>
      <c r="J6">
        <v>0.51404700000000003</v>
      </c>
      <c r="K6" s="5">
        <v>1</v>
      </c>
      <c r="L6" s="5">
        <v>0</v>
      </c>
      <c r="M6" s="5">
        <v>0</v>
      </c>
      <c r="O6">
        <f>180-C6</f>
        <v>84.636922999999996</v>
      </c>
      <c r="R6">
        <f t="shared" si="0"/>
        <v>3.0644309999999999</v>
      </c>
      <c r="S6">
        <f t="shared" si="1"/>
        <v>2.4270149999999999</v>
      </c>
      <c r="U6">
        <f>I5-I6</f>
        <v>-27.323882000000026</v>
      </c>
      <c r="W6" s="2"/>
    </row>
    <row r="7" spans="1:23" x14ac:dyDescent="0.25">
      <c r="A7" s="15" t="s">
        <v>14</v>
      </c>
      <c r="B7" s="10">
        <v>2</v>
      </c>
      <c r="C7" s="3">
        <v>179.398999</v>
      </c>
      <c r="D7" s="3">
        <v>0.49833100000000002</v>
      </c>
      <c r="E7" s="5">
        <v>0</v>
      </c>
      <c r="F7" s="3">
        <v>1.801798</v>
      </c>
      <c r="G7" s="3">
        <v>-1.4270149999999999</v>
      </c>
      <c r="H7" s="5">
        <v>1</v>
      </c>
      <c r="I7" s="3">
        <v>860.210555</v>
      </c>
      <c r="J7" s="3">
        <v>0.48595300000000002</v>
      </c>
      <c r="K7" s="5">
        <v>0</v>
      </c>
      <c r="L7" s="5">
        <v>0</v>
      </c>
      <c r="M7" s="6">
        <v>1</v>
      </c>
      <c r="N7" s="5"/>
      <c r="O7" s="3">
        <f>180-C7</f>
        <v>0.60100099999999657</v>
      </c>
      <c r="P7" s="3"/>
      <c r="R7" s="3">
        <f t="shared" si="0"/>
        <v>1.801798</v>
      </c>
      <c r="S7" s="3">
        <f t="shared" si="1"/>
        <v>1.4270149999999999</v>
      </c>
      <c r="U7" s="3">
        <f>I5-I7</f>
        <v>22.40804700000001</v>
      </c>
      <c r="W7" t="s">
        <v>57</v>
      </c>
    </row>
    <row r="8" spans="1:23" ht="14.4" thickBot="1" x14ac:dyDescent="0.3">
      <c r="A8" s="35" t="s">
        <v>14</v>
      </c>
      <c r="B8" s="9">
        <v>3</v>
      </c>
      <c r="C8">
        <v>100.429512</v>
      </c>
      <c r="D8">
        <v>0.27897100000000002</v>
      </c>
      <c r="E8" s="5">
        <v>1</v>
      </c>
      <c r="F8">
        <v>3.6534080000000002</v>
      </c>
      <c r="G8">
        <v>0.85904100000000005</v>
      </c>
      <c r="H8" s="5">
        <v>1</v>
      </c>
      <c r="I8">
        <v>802.05463999999995</v>
      </c>
      <c r="J8">
        <v>0.48885200000000001</v>
      </c>
      <c r="K8" s="5">
        <v>0</v>
      </c>
      <c r="L8" s="5">
        <v>0</v>
      </c>
      <c r="M8" s="5">
        <v>1</v>
      </c>
      <c r="O8" s="5">
        <f>180-C8</f>
        <v>79.570487999999997</v>
      </c>
      <c r="R8">
        <f t="shared" si="0"/>
        <v>3.6534080000000002</v>
      </c>
      <c r="S8">
        <f t="shared" si="1"/>
        <v>0.85904100000000005</v>
      </c>
      <c r="U8">
        <f>I7-I8</f>
        <v>58.15591500000005</v>
      </c>
      <c r="W8" s="2">
        <f>SUM(F3,F5,F7,F8,F11,F13,F14,F17,F21,F24,F28,F31,F32,F35,F40,F41)</f>
        <v>20.687358</v>
      </c>
    </row>
    <row r="9" spans="1:23" x14ac:dyDescent="0.25">
      <c r="A9" s="15" t="s">
        <v>14</v>
      </c>
      <c r="B9" s="10">
        <v>3</v>
      </c>
      <c r="C9" s="3">
        <v>1.2045399999999999</v>
      </c>
      <c r="D9" s="3">
        <v>3.346E-3</v>
      </c>
      <c r="E9" s="5">
        <v>0</v>
      </c>
      <c r="F9" s="3">
        <v>0.59948400000000002</v>
      </c>
      <c r="G9" s="3">
        <v>0.140959</v>
      </c>
      <c r="H9" s="5">
        <v>0</v>
      </c>
      <c r="I9" s="3">
        <v>838.63605099999995</v>
      </c>
      <c r="J9" s="3">
        <v>0.51114800000000005</v>
      </c>
      <c r="K9" s="5">
        <v>1</v>
      </c>
      <c r="L9" s="5">
        <v>0</v>
      </c>
      <c r="M9" s="6">
        <v>0</v>
      </c>
      <c r="O9" s="3">
        <f>C9</f>
        <v>1.2045399999999999</v>
      </c>
      <c r="P9" s="3"/>
      <c r="R9" s="3">
        <f t="shared" si="0"/>
        <v>0.59948400000000002</v>
      </c>
      <c r="S9" s="3">
        <f t="shared" si="1"/>
        <v>0.140959</v>
      </c>
      <c r="U9" s="3">
        <f>I7-I9</f>
        <v>21.574504000000047</v>
      </c>
      <c r="W9" t="s">
        <v>64</v>
      </c>
    </row>
    <row r="10" spans="1:23" ht="14.4" thickBot="1" x14ac:dyDescent="0.3">
      <c r="A10" s="35" t="s">
        <v>14</v>
      </c>
      <c r="B10" s="9">
        <v>4</v>
      </c>
      <c r="C10">
        <v>109.69085200000001</v>
      </c>
      <c r="D10">
        <v>0.304697</v>
      </c>
      <c r="E10" s="5">
        <v>1</v>
      </c>
      <c r="F10">
        <v>0.61844299999999996</v>
      </c>
      <c r="G10">
        <v>0.39417099999999999</v>
      </c>
      <c r="H10" s="5">
        <v>0</v>
      </c>
      <c r="I10">
        <v>758.11443699999995</v>
      </c>
      <c r="J10">
        <v>0.50183999999999995</v>
      </c>
      <c r="K10" s="5">
        <v>1</v>
      </c>
      <c r="L10" s="5">
        <v>0</v>
      </c>
      <c r="M10" s="5">
        <v>0</v>
      </c>
      <c r="O10" s="5">
        <f>180-C10</f>
        <v>70.309147999999993</v>
      </c>
      <c r="R10">
        <f t="shared" si="0"/>
        <v>0.61844299999999996</v>
      </c>
      <c r="S10">
        <f t="shared" si="1"/>
        <v>0.39417099999999999</v>
      </c>
      <c r="U10">
        <f>I8-I10</f>
        <v>43.940202999999997</v>
      </c>
      <c r="W10" s="2">
        <f>SUM(R3,R5,R7,R8,R11,R13,R14,R17,R21,R24,R25,R28,R31,R32,R35,R40,R41)</f>
        <v>42.288977999999993</v>
      </c>
    </row>
    <row r="11" spans="1:23" x14ac:dyDescent="0.25">
      <c r="A11" s="15" t="s">
        <v>14</v>
      </c>
      <c r="B11" s="10">
        <v>4</v>
      </c>
      <c r="C11" s="3">
        <v>177.297122</v>
      </c>
      <c r="D11" s="3">
        <v>0.49249199999999999</v>
      </c>
      <c r="E11" s="5">
        <v>0</v>
      </c>
      <c r="F11" s="3">
        <v>0.95052999999999999</v>
      </c>
      <c r="G11" s="3">
        <v>0.60582899999999995</v>
      </c>
      <c r="H11" s="5">
        <v>1</v>
      </c>
      <c r="I11" s="3">
        <v>752.55528500000003</v>
      </c>
      <c r="J11" s="3">
        <v>0.49815999999999999</v>
      </c>
      <c r="K11" s="5">
        <v>0</v>
      </c>
      <c r="L11" s="5">
        <v>0</v>
      </c>
      <c r="M11" s="6">
        <v>1</v>
      </c>
      <c r="O11" s="3">
        <f>180-C11</f>
        <v>2.7028779999999983</v>
      </c>
      <c r="P11" s="3"/>
      <c r="R11" s="3">
        <f t="shared" si="0"/>
        <v>0.95052999999999999</v>
      </c>
      <c r="S11" s="3">
        <f t="shared" si="1"/>
        <v>0.60582899999999995</v>
      </c>
      <c r="U11" s="3">
        <f>I8-I11</f>
        <v>49.499354999999923</v>
      </c>
      <c r="W11" t="s">
        <v>60</v>
      </c>
    </row>
    <row r="12" spans="1:23" ht="14.4" thickBot="1" x14ac:dyDescent="0.3">
      <c r="A12" s="35" t="s">
        <v>14</v>
      </c>
      <c r="B12" s="9">
        <v>5</v>
      </c>
      <c r="C12">
        <v>66.853690999999998</v>
      </c>
      <c r="D12">
        <v>0.18570500000000001</v>
      </c>
      <c r="E12" s="5">
        <v>1</v>
      </c>
      <c r="F12">
        <v>1.4322109999999999</v>
      </c>
      <c r="G12">
        <v>0.52985899999999997</v>
      </c>
      <c r="H12" s="5">
        <v>1</v>
      </c>
      <c r="I12">
        <v>714.59271799999999</v>
      </c>
      <c r="J12">
        <v>0.497027</v>
      </c>
      <c r="K12" s="5">
        <v>0</v>
      </c>
      <c r="L12" s="5">
        <v>0</v>
      </c>
      <c r="M12" s="5">
        <v>0</v>
      </c>
      <c r="O12" s="5">
        <f>C12</f>
        <v>66.853690999999998</v>
      </c>
      <c r="R12">
        <f t="shared" si="0"/>
        <v>1.4322109999999999</v>
      </c>
      <c r="S12">
        <f t="shared" si="1"/>
        <v>0.52985899999999997</v>
      </c>
      <c r="U12">
        <f>I11-I12</f>
        <v>37.962567000000035</v>
      </c>
      <c r="W12" s="2">
        <f>AVERAGE(O3,O5,O7,O8,O11,O13,O14,O17,O21,O24,O28,O31,O32,O35,O40,O41)</f>
        <v>30.416677499999999</v>
      </c>
    </row>
    <row r="13" spans="1:23" x14ac:dyDescent="0.25">
      <c r="A13" s="15" t="s">
        <v>14</v>
      </c>
      <c r="B13" s="10">
        <v>5</v>
      </c>
      <c r="C13" s="3">
        <v>179.67973900000001</v>
      </c>
      <c r="D13" s="3">
        <v>0.49911</v>
      </c>
      <c r="E13" s="5">
        <v>0</v>
      </c>
      <c r="F13" s="3">
        <v>1.270791</v>
      </c>
      <c r="G13" s="3">
        <v>0.47014099999999998</v>
      </c>
      <c r="H13" s="5">
        <v>0</v>
      </c>
      <c r="I13" s="3">
        <v>723.14049599999998</v>
      </c>
      <c r="J13" s="3">
        <v>0.502973</v>
      </c>
      <c r="K13" s="5">
        <v>1</v>
      </c>
      <c r="L13" s="5">
        <v>0</v>
      </c>
      <c r="M13" s="6">
        <v>1</v>
      </c>
      <c r="O13" s="3">
        <f>180-C13</f>
        <v>0.32026099999998792</v>
      </c>
      <c r="P13" s="3"/>
      <c r="R13" s="3">
        <f t="shared" si="0"/>
        <v>1.270791</v>
      </c>
      <c r="S13" s="3">
        <f t="shared" si="1"/>
        <v>0.47014099999999998</v>
      </c>
      <c r="U13" s="3">
        <f>I11-I13</f>
        <v>29.414789000000042</v>
      </c>
      <c r="W13" t="s">
        <v>59</v>
      </c>
    </row>
    <row r="14" spans="1:23" ht="14.4" thickBot="1" x14ac:dyDescent="0.3">
      <c r="A14" s="35" t="s">
        <v>14</v>
      </c>
      <c r="B14" s="9">
        <v>6</v>
      </c>
      <c r="C14">
        <v>66.470747000000003</v>
      </c>
      <c r="D14">
        <v>0.184641</v>
      </c>
      <c r="E14" s="5">
        <v>1</v>
      </c>
      <c r="F14">
        <v>2.140889</v>
      </c>
      <c r="G14">
        <v>-3.12093</v>
      </c>
      <c r="H14" s="5">
        <v>2</v>
      </c>
      <c r="I14">
        <v>674.15603099999998</v>
      </c>
      <c r="J14">
        <v>0.32533000000000001</v>
      </c>
      <c r="K14" s="5">
        <v>1</v>
      </c>
      <c r="L14" s="5">
        <v>0</v>
      </c>
      <c r="M14" s="5">
        <v>1</v>
      </c>
      <c r="O14">
        <f>C14</f>
        <v>66.470747000000003</v>
      </c>
      <c r="R14">
        <f t="shared" si="0"/>
        <v>2.140889</v>
      </c>
      <c r="S14">
        <f t="shared" si="1"/>
        <v>3.12093</v>
      </c>
      <c r="U14">
        <f>I13-I14</f>
        <v>48.984465</v>
      </c>
      <c r="W14" s="2">
        <f>AVERAGE(F3,F5,F7,F8,F11,F13,F14,F17,F21,F24,F28,F31,F32,F35,F40,F41)</f>
        <v>1.292959875</v>
      </c>
    </row>
    <row r="15" spans="1:23" x14ac:dyDescent="0.25">
      <c r="A15" s="14" t="s">
        <v>14</v>
      </c>
      <c r="B15" s="9">
        <v>6</v>
      </c>
      <c r="C15">
        <v>102.85161100000001</v>
      </c>
      <c r="D15">
        <v>0.28569899999999998</v>
      </c>
      <c r="E15" s="5">
        <v>2</v>
      </c>
      <c r="F15">
        <v>-2.5747390000000001</v>
      </c>
      <c r="G15">
        <v>3.7533840000000001</v>
      </c>
      <c r="H15" s="5">
        <v>1</v>
      </c>
      <c r="I15">
        <v>765.36817900000005</v>
      </c>
      <c r="J15">
        <v>0.36934699999999998</v>
      </c>
      <c r="K15" s="5">
        <v>2</v>
      </c>
      <c r="L15" s="5">
        <v>0</v>
      </c>
      <c r="M15" s="5">
        <v>0</v>
      </c>
      <c r="O15">
        <f>C15</f>
        <v>102.85161100000001</v>
      </c>
      <c r="R15">
        <f t="shared" si="0"/>
        <v>2.5747390000000001</v>
      </c>
      <c r="S15">
        <f t="shared" si="1"/>
        <v>3.7533840000000001</v>
      </c>
      <c r="U15">
        <f>I13-I15</f>
        <v>-42.22768300000007</v>
      </c>
      <c r="W15" t="s">
        <v>65</v>
      </c>
    </row>
    <row r="16" spans="1:23" ht="14.4" thickBot="1" x14ac:dyDescent="0.3">
      <c r="A16" s="36" t="s">
        <v>14</v>
      </c>
      <c r="B16" s="10">
        <v>6</v>
      </c>
      <c r="C16" s="3">
        <v>178.47708</v>
      </c>
      <c r="D16" s="3">
        <v>0.49576999999999999</v>
      </c>
      <c r="E16" s="5">
        <v>0</v>
      </c>
      <c r="F16" s="3">
        <v>-0.25212800000000002</v>
      </c>
      <c r="G16" s="3">
        <v>0.36754599999999998</v>
      </c>
      <c r="H16" s="5">
        <v>0</v>
      </c>
      <c r="I16" s="3">
        <v>632.69543299999998</v>
      </c>
      <c r="J16" s="3">
        <v>0.30532300000000001</v>
      </c>
      <c r="K16" s="5">
        <v>0</v>
      </c>
      <c r="L16" s="5">
        <v>0</v>
      </c>
      <c r="M16" s="6">
        <v>0</v>
      </c>
      <c r="O16" s="3">
        <f t="shared" ref="O16:O21" si="2">180-C16</f>
        <v>1.5229199999999992</v>
      </c>
      <c r="P16" s="3"/>
      <c r="R16" s="3">
        <f t="shared" si="0"/>
        <v>0.25212800000000002</v>
      </c>
      <c r="S16" s="3">
        <f t="shared" si="1"/>
        <v>0.36754599999999998</v>
      </c>
      <c r="U16" s="3">
        <f>I13-I16</f>
        <v>90.445063000000005</v>
      </c>
      <c r="W16" s="2">
        <f>AVERAGE(R3,R5,R7,R8,R11,R13,R14,R17,R21,R24,R25,R28,R31,R32,R35,R40,R41)</f>
        <v>2.4875869411764704</v>
      </c>
    </row>
    <row r="17" spans="1:23" x14ac:dyDescent="0.25">
      <c r="A17" s="14" t="s">
        <v>14</v>
      </c>
      <c r="B17" s="9">
        <v>7</v>
      </c>
      <c r="C17">
        <v>113.055447</v>
      </c>
      <c r="D17">
        <v>0.31404300000000002</v>
      </c>
      <c r="E17" s="5">
        <v>1</v>
      </c>
      <c r="F17">
        <v>-0.28405999999999998</v>
      </c>
      <c r="G17">
        <v>-5.0001189999999998</v>
      </c>
      <c r="H17" s="5">
        <v>0</v>
      </c>
      <c r="I17">
        <v>593.49850800000002</v>
      </c>
      <c r="J17">
        <v>0.30447299999999999</v>
      </c>
      <c r="K17" s="5">
        <v>0</v>
      </c>
      <c r="L17" s="5">
        <v>0</v>
      </c>
      <c r="M17" s="5">
        <v>1</v>
      </c>
      <c r="O17">
        <f t="shared" si="2"/>
        <v>66.944552999999999</v>
      </c>
      <c r="R17">
        <f t="shared" si="0"/>
        <v>0.28405999999999998</v>
      </c>
      <c r="S17">
        <f t="shared" si="1"/>
        <v>5.0001189999999998</v>
      </c>
      <c r="U17">
        <f>I14-I17</f>
        <v>80.657522999999969</v>
      </c>
      <c r="W17" t="s">
        <v>61</v>
      </c>
    </row>
    <row r="18" spans="1:23" ht="14.4" thickBot="1" x14ac:dyDescent="0.3">
      <c r="A18" s="35" t="s">
        <v>14</v>
      </c>
      <c r="B18" s="9">
        <v>7</v>
      </c>
      <c r="C18">
        <v>177.55321699999999</v>
      </c>
      <c r="D18">
        <v>0.493203</v>
      </c>
      <c r="E18" s="5">
        <v>0</v>
      </c>
      <c r="F18">
        <v>2.1407340000000001</v>
      </c>
      <c r="G18">
        <v>37.681866999999997</v>
      </c>
      <c r="H18" s="5">
        <v>2</v>
      </c>
      <c r="I18">
        <v>658.32958499999995</v>
      </c>
      <c r="J18">
        <v>0.33773300000000001</v>
      </c>
      <c r="K18" s="5">
        <v>1</v>
      </c>
      <c r="L18" s="5">
        <v>0</v>
      </c>
      <c r="M18" s="5">
        <v>0</v>
      </c>
      <c r="O18">
        <f t="shared" si="2"/>
        <v>2.4467830000000106</v>
      </c>
      <c r="R18">
        <f t="shared" si="0"/>
        <v>2.1407340000000001</v>
      </c>
      <c r="S18">
        <f t="shared" si="1"/>
        <v>37.681866999999997</v>
      </c>
      <c r="U18">
        <f>I14-I18</f>
        <v>15.826446000000033</v>
      </c>
      <c r="W18" s="2"/>
    </row>
    <row r="19" spans="1:23" x14ac:dyDescent="0.25">
      <c r="A19" s="15" t="s">
        <v>14</v>
      </c>
      <c r="B19" s="10">
        <v>7</v>
      </c>
      <c r="C19" s="3">
        <v>87.682370000000006</v>
      </c>
      <c r="D19" s="3">
        <v>0.243562</v>
      </c>
      <c r="E19" s="5">
        <v>2</v>
      </c>
      <c r="F19" s="3">
        <v>-1.799863</v>
      </c>
      <c r="G19" s="3">
        <v>-31.681747999999999</v>
      </c>
      <c r="H19" s="5">
        <v>1</v>
      </c>
      <c r="I19" s="3">
        <v>697.43361600000003</v>
      </c>
      <c r="J19" s="3">
        <v>0.357794</v>
      </c>
      <c r="K19" s="5">
        <v>2</v>
      </c>
      <c r="L19" s="5">
        <v>0</v>
      </c>
      <c r="M19" s="6">
        <v>0</v>
      </c>
      <c r="O19" s="3">
        <f t="shared" si="2"/>
        <v>92.317629999999994</v>
      </c>
      <c r="P19" s="3"/>
      <c r="R19" s="3">
        <f t="shared" si="0"/>
        <v>1.799863</v>
      </c>
      <c r="S19" s="3">
        <f t="shared" si="1"/>
        <v>31.681747999999999</v>
      </c>
      <c r="U19" s="3">
        <f>I14-I19</f>
        <v>-23.277585000000045</v>
      </c>
      <c r="W19" t="s">
        <v>58</v>
      </c>
    </row>
    <row r="20" spans="1:23" ht="14.4" thickBot="1" x14ac:dyDescent="0.3">
      <c r="A20" s="35" t="s">
        <v>14</v>
      </c>
      <c r="B20" s="9">
        <v>8</v>
      </c>
      <c r="C20">
        <v>77.153645999999995</v>
      </c>
      <c r="D20">
        <v>0.21431600000000001</v>
      </c>
      <c r="E20" s="5">
        <v>1</v>
      </c>
      <c r="F20">
        <v>-2.302505</v>
      </c>
      <c r="G20">
        <v>0.70437899999999998</v>
      </c>
      <c r="H20" s="5">
        <v>1</v>
      </c>
      <c r="I20">
        <v>632.69543299999998</v>
      </c>
      <c r="J20">
        <v>0.55417899999999998</v>
      </c>
      <c r="K20" s="5">
        <v>1</v>
      </c>
      <c r="L20" s="5">
        <v>0</v>
      </c>
      <c r="M20" s="5">
        <v>0</v>
      </c>
      <c r="O20" s="5">
        <f t="shared" si="2"/>
        <v>102.84635400000001</v>
      </c>
      <c r="R20">
        <f t="shared" si="0"/>
        <v>2.302505</v>
      </c>
      <c r="S20">
        <f t="shared" si="1"/>
        <v>0.70437899999999998</v>
      </c>
      <c r="U20">
        <f>I17-I20</f>
        <v>-39.196924999999965</v>
      </c>
      <c r="W20" s="2"/>
    </row>
    <row r="21" spans="1:23" x14ac:dyDescent="0.25">
      <c r="A21" s="15" t="s">
        <v>14</v>
      </c>
      <c r="B21" s="10">
        <v>8</v>
      </c>
      <c r="C21" s="3">
        <v>172.311601</v>
      </c>
      <c r="D21" s="3">
        <v>0.47864299999999999</v>
      </c>
      <c r="E21" s="5">
        <v>0</v>
      </c>
      <c r="F21" s="3">
        <v>-0.96633899999999995</v>
      </c>
      <c r="G21" s="3">
        <v>0.29562100000000002</v>
      </c>
      <c r="H21" s="5">
        <v>0</v>
      </c>
      <c r="I21" s="3">
        <v>508.98423500000001</v>
      </c>
      <c r="J21" s="3">
        <v>0.44582100000000002</v>
      </c>
      <c r="K21" s="5">
        <v>0</v>
      </c>
      <c r="L21" s="5">
        <v>0</v>
      </c>
      <c r="M21" s="6">
        <v>1</v>
      </c>
      <c r="O21" s="3">
        <f t="shared" si="2"/>
        <v>7.688399000000004</v>
      </c>
      <c r="P21" s="3"/>
      <c r="R21" s="3">
        <f t="shared" si="0"/>
        <v>0.96633899999999995</v>
      </c>
      <c r="S21" s="3">
        <f t="shared" si="1"/>
        <v>0.29562100000000002</v>
      </c>
      <c r="U21" s="3">
        <f>I17-I21</f>
        <v>84.514273000000003</v>
      </c>
      <c r="W21" t="s">
        <v>68</v>
      </c>
    </row>
    <row r="22" spans="1:23" ht="14.4" thickBot="1" x14ac:dyDescent="0.3">
      <c r="A22" s="35" t="s">
        <v>14</v>
      </c>
      <c r="B22" s="9">
        <v>9</v>
      </c>
      <c r="C22">
        <v>70.577217000000005</v>
      </c>
      <c r="D22">
        <v>0.196048</v>
      </c>
      <c r="E22" s="5">
        <v>1</v>
      </c>
      <c r="F22">
        <v>5.6369150000000001</v>
      </c>
      <c r="G22">
        <v>2.5878139999999998</v>
      </c>
      <c r="H22" s="5">
        <v>2</v>
      </c>
      <c r="I22">
        <v>472.43277899999998</v>
      </c>
      <c r="J22">
        <v>0.33925100000000002</v>
      </c>
      <c r="K22" s="5">
        <v>1</v>
      </c>
      <c r="L22" s="5">
        <v>0</v>
      </c>
      <c r="M22" s="5">
        <v>0</v>
      </c>
      <c r="O22" s="5">
        <f>C22</f>
        <v>70.577217000000005</v>
      </c>
      <c r="R22">
        <f t="shared" si="0"/>
        <v>5.6369150000000001</v>
      </c>
      <c r="S22">
        <f t="shared" si="1"/>
        <v>2.5878139999999998</v>
      </c>
      <c r="U22">
        <f>I21-I22</f>
        <v>36.55145600000003</v>
      </c>
      <c r="W22" s="2">
        <v>17</v>
      </c>
    </row>
    <row r="23" spans="1:23" x14ac:dyDescent="0.25">
      <c r="A23" s="14" t="s">
        <v>14</v>
      </c>
      <c r="B23" s="9">
        <v>9</v>
      </c>
      <c r="C23">
        <v>70.491652999999999</v>
      </c>
      <c r="D23">
        <v>0.19581000000000001</v>
      </c>
      <c r="E23" s="5">
        <v>2</v>
      </c>
      <c r="F23">
        <v>-3.8240249999999998</v>
      </c>
      <c r="G23">
        <v>-1.7555460000000001</v>
      </c>
      <c r="H23" s="5">
        <v>1</v>
      </c>
      <c r="I23">
        <v>557.01578500000005</v>
      </c>
      <c r="J23">
        <v>0.39999000000000001</v>
      </c>
      <c r="K23" s="5">
        <v>2</v>
      </c>
      <c r="L23" s="5">
        <v>0</v>
      </c>
      <c r="M23" s="5">
        <v>0</v>
      </c>
      <c r="O23" s="5">
        <f>180-C23</f>
        <v>109.508347</v>
      </c>
      <c r="R23">
        <f t="shared" si="0"/>
        <v>3.8240249999999998</v>
      </c>
      <c r="S23">
        <f t="shared" si="1"/>
        <v>1.7555460000000001</v>
      </c>
      <c r="U23">
        <f>I21-I23</f>
        <v>-48.031550000000038</v>
      </c>
      <c r="W23" t="s">
        <v>69</v>
      </c>
    </row>
    <row r="24" spans="1:23" ht="14.4" thickBot="1" x14ac:dyDescent="0.3">
      <c r="A24" s="36" t="s">
        <v>14</v>
      </c>
      <c r="B24" s="10">
        <v>9</v>
      </c>
      <c r="C24" s="3">
        <v>4.9341249999999999</v>
      </c>
      <c r="D24" s="3">
        <v>1.3705999999999999E-2</v>
      </c>
      <c r="E24" s="5">
        <v>0</v>
      </c>
      <c r="F24" s="3">
        <v>0.36536299999999999</v>
      </c>
      <c r="G24" s="3">
        <v>0.16773199999999999</v>
      </c>
      <c r="H24" s="5">
        <v>0</v>
      </c>
      <c r="I24" s="3">
        <v>363.12643700000001</v>
      </c>
      <c r="J24" s="3">
        <v>0.26075900000000002</v>
      </c>
      <c r="K24" s="5">
        <v>0</v>
      </c>
      <c r="L24" s="5">
        <v>0</v>
      </c>
      <c r="M24" s="6">
        <v>1</v>
      </c>
      <c r="O24" s="3">
        <f>C24</f>
        <v>4.9341249999999999</v>
      </c>
      <c r="P24" s="3"/>
      <c r="R24" s="3">
        <f t="shared" si="0"/>
        <v>0.36536299999999999</v>
      </c>
      <c r="S24" s="3">
        <f t="shared" si="1"/>
        <v>0.16773199999999999</v>
      </c>
      <c r="U24" s="3">
        <f>I21-I24</f>
        <v>145.857798</v>
      </c>
      <c r="W24" s="2">
        <v>6</v>
      </c>
    </row>
    <row r="25" spans="1:23" x14ac:dyDescent="0.25">
      <c r="A25" s="14" t="s">
        <v>14</v>
      </c>
      <c r="B25" s="9">
        <v>10</v>
      </c>
      <c r="C25">
        <v>178.98963599999999</v>
      </c>
      <c r="D25">
        <v>0.497193</v>
      </c>
      <c r="E25" s="5">
        <v>0</v>
      </c>
      <c r="F25">
        <v>1.3757280000000001</v>
      </c>
      <c r="G25">
        <v>-0.23383499999999999</v>
      </c>
      <c r="H25" s="5">
        <v>0</v>
      </c>
      <c r="I25">
        <v>344.71937000000003</v>
      </c>
      <c r="J25">
        <v>0.47604600000000002</v>
      </c>
      <c r="K25" s="5">
        <v>0</v>
      </c>
      <c r="L25" s="5">
        <v>0</v>
      </c>
      <c r="M25" s="5">
        <v>1</v>
      </c>
      <c r="O25">
        <f>180-C25</f>
        <v>1.0103640000000098</v>
      </c>
      <c r="R25">
        <f t="shared" si="0"/>
        <v>1.3757280000000001</v>
      </c>
      <c r="S25">
        <f t="shared" si="1"/>
        <v>0.23383499999999999</v>
      </c>
      <c r="U25">
        <f>I24-I25</f>
        <v>18.407066999999984</v>
      </c>
      <c r="W25" t="s">
        <v>73</v>
      </c>
    </row>
    <row r="26" spans="1:23" ht="14.4" thickBot="1" x14ac:dyDescent="0.3">
      <c r="A26" s="36" t="s">
        <v>14</v>
      </c>
      <c r="B26" s="10">
        <v>10</v>
      </c>
      <c r="C26" s="3">
        <v>94.137293999999997</v>
      </c>
      <c r="D26" s="3">
        <v>0.261492</v>
      </c>
      <c r="E26" s="5">
        <v>1</v>
      </c>
      <c r="F26" s="3">
        <v>-7.2590589999999997</v>
      </c>
      <c r="G26" s="3">
        <v>1.233835</v>
      </c>
      <c r="H26" s="5">
        <v>1</v>
      </c>
      <c r="I26" s="3">
        <v>379.41041999999999</v>
      </c>
      <c r="J26" s="3">
        <v>0.52395400000000003</v>
      </c>
      <c r="K26" s="5">
        <v>1</v>
      </c>
      <c r="L26" s="5">
        <v>1</v>
      </c>
      <c r="M26" s="6">
        <v>0</v>
      </c>
      <c r="O26" s="3">
        <f>C26</f>
        <v>94.137293999999997</v>
      </c>
      <c r="P26" s="3"/>
      <c r="R26" s="3">
        <f t="shared" si="0"/>
        <v>7.2590589999999997</v>
      </c>
      <c r="S26" s="3">
        <f t="shared" si="1"/>
        <v>1.233835</v>
      </c>
      <c r="U26" s="3">
        <f>I24-I26</f>
        <v>-16.283982999999978</v>
      </c>
      <c r="W26" s="2">
        <v>8</v>
      </c>
    </row>
    <row r="27" spans="1:23" x14ac:dyDescent="0.25">
      <c r="A27" s="14" t="s">
        <v>14</v>
      </c>
      <c r="B27" s="9">
        <v>11</v>
      </c>
      <c r="C27">
        <v>163.94343699999999</v>
      </c>
      <c r="D27">
        <v>0.45539800000000003</v>
      </c>
      <c r="E27" s="5">
        <v>0</v>
      </c>
      <c r="F27">
        <v>-0.20924300000000001</v>
      </c>
      <c r="G27">
        <v>4.4743999999999999E-2</v>
      </c>
      <c r="H27" s="5">
        <v>0</v>
      </c>
      <c r="I27">
        <v>324.082787</v>
      </c>
      <c r="J27">
        <v>0.484572</v>
      </c>
      <c r="K27" s="5">
        <v>0</v>
      </c>
      <c r="L27" s="5">
        <v>0</v>
      </c>
      <c r="M27" s="5">
        <v>0</v>
      </c>
      <c r="O27">
        <f>180-C27</f>
        <v>16.056563000000011</v>
      </c>
      <c r="R27">
        <f t="shared" si="0"/>
        <v>0.20924300000000001</v>
      </c>
      <c r="S27">
        <f t="shared" si="1"/>
        <v>4.4743999999999999E-2</v>
      </c>
      <c r="U27">
        <f>I25-I27</f>
        <v>20.63658300000003</v>
      </c>
      <c r="W27" t="s">
        <v>74</v>
      </c>
    </row>
    <row r="28" spans="1:23" ht="14.4" thickBot="1" x14ac:dyDescent="0.3">
      <c r="A28" s="36" t="s">
        <v>14</v>
      </c>
      <c r="B28" s="10">
        <v>11</v>
      </c>
      <c r="C28" s="3">
        <v>75.445018000000005</v>
      </c>
      <c r="D28" s="3">
        <v>0.20956900000000001</v>
      </c>
      <c r="E28" s="5">
        <v>1</v>
      </c>
      <c r="F28" s="3">
        <v>-4.4671589999999997</v>
      </c>
      <c r="G28" s="3">
        <v>0.95525599999999999</v>
      </c>
      <c r="H28" s="5">
        <v>1</v>
      </c>
      <c r="I28" s="3">
        <v>344.71937000000003</v>
      </c>
      <c r="J28" s="3">
        <v>0.515428</v>
      </c>
      <c r="K28" s="5">
        <v>1</v>
      </c>
      <c r="L28" s="5">
        <v>1</v>
      </c>
      <c r="M28" s="6">
        <v>1</v>
      </c>
      <c r="O28" s="3">
        <f>C28</f>
        <v>75.445018000000005</v>
      </c>
      <c r="P28" s="3"/>
      <c r="R28" s="3">
        <f t="shared" si="0"/>
        <v>4.4671589999999997</v>
      </c>
      <c r="S28" s="3">
        <f t="shared" si="1"/>
        <v>0.95525599999999999</v>
      </c>
      <c r="U28" s="3">
        <f>I25-I28</f>
        <v>0</v>
      </c>
      <c r="W28" s="2">
        <f>AVERAGE(E3,E5,E7,E8,E11,E13,E14,E17,E21,E24,E28,E31,E32,E35,E40,E41)</f>
        <v>0.375</v>
      </c>
    </row>
    <row r="29" spans="1:23" x14ac:dyDescent="0.25">
      <c r="A29" s="14" t="s">
        <v>14</v>
      </c>
      <c r="B29" s="9">
        <v>12</v>
      </c>
      <c r="C29">
        <v>94.279619999999994</v>
      </c>
      <c r="D29">
        <v>0.26188800000000001</v>
      </c>
      <c r="E29" s="5">
        <v>1</v>
      </c>
      <c r="F29">
        <v>1.0414239999999999</v>
      </c>
      <c r="G29">
        <v>0.12940099999999999</v>
      </c>
      <c r="H29" s="5">
        <v>1</v>
      </c>
      <c r="I29">
        <v>193.386638</v>
      </c>
      <c r="J29">
        <v>0.199159</v>
      </c>
      <c r="K29" s="5">
        <v>0</v>
      </c>
      <c r="L29" s="5">
        <v>0</v>
      </c>
      <c r="M29" s="5">
        <v>0</v>
      </c>
      <c r="O29">
        <f>180-C29</f>
        <v>85.720380000000006</v>
      </c>
      <c r="R29">
        <f t="shared" si="0"/>
        <v>1.0414239999999999</v>
      </c>
      <c r="S29">
        <f t="shared" si="1"/>
        <v>0.12940099999999999</v>
      </c>
      <c r="U29">
        <f>I28-I29</f>
        <v>151.33273200000002</v>
      </c>
      <c r="W29" t="s">
        <v>75</v>
      </c>
    </row>
    <row r="30" spans="1:23" ht="14.4" thickBot="1" x14ac:dyDescent="0.3">
      <c r="A30" s="35" t="s">
        <v>14</v>
      </c>
      <c r="B30" s="9">
        <v>12</v>
      </c>
      <c r="C30">
        <v>81.211271999999994</v>
      </c>
      <c r="D30">
        <v>0.22558700000000001</v>
      </c>
      <c r="E30" s="5">
        <v>2</v>
      </c>
      <c r="F30">
        <v>-0.130994</v>
      </c>
      <c r="G30">
        <v>-1.6277E-2</v>
      </c>
      <c r="H30" s="5">
        <v>0</v>
      </c>
      <c r="I30">
        <v>472.43277899999998</v>
      </c>
      <c r="J30">
        <v>0.48653400000000002</v>
      </c>
      <c r="K30" s="5">
        <v>2</v>
      </c>
      <c r="L30" s="5">
        <v>0</v>
      </c>
      <c r="M30" s="5">
        <v>0</v>
      </c>
      <c r="O30">
        <f>180-C30</f>
        <v>98.788728000000006</v>
      </c>
      <c r="R30">
        <f t="shared" si="0"/>
        <v>0.130994</v>
      </c>
      <c r="S30">
        <f t="shared" si="1"/>
        <v>1.6277E-2</v>
      </c>
      <c r="U30">
        <f>I28-I30</f>
        <v>-127.71340899999996</v>
      </c>
      <c r="W30" s="2">
        <f>AVERAGE(H3,H5,H7,H8,H11,H13,H14,H17,H21,H24,H28,H31,H32,H35,H40,H41)</f>
        <v>0.8125</v>
      </c>
    </row>
    <row r="31" spans="1:23" x14ac:dyDescent="0.25">
      <c r="A31" s="15" t="s">
        <v>14</v>
      </c>
      <c r="B31" s="10">
        <v>12</v>
      </c>
      <c r="C31" s="3">
        <v>0.50584099999999999</v>
      </c>
      <c r="D31" s="3">
        <v>1.405E-3</v>
      </c>
      <c r="E31" s="5">
        <v>0</v>
      </c>
      <c r="F31" s="3">
        <v>7.137607</v>
      </c>
      <c r="G31" s="3">
        <v>0.886876</v>
      </c>
      <c r="H31" s="5">
        <v>2</v>
      </c>
      <c r="I31" s="3">
        <v>305.19819799999999</v>
      </c>
      <c r="J31" s="3">
        <v>0.31430799999999998</v>
      </c>
      <c r="K31" s="5">
        <v>1</v>
      </c>
      <c r="L31" s="5">
        <v>1</v>
      </c>
      <c r="M31" s="6">
        <v>1</v>
      </c>
      <c r="O31" s="3">
        <f>C31</f>
        <v>0.50584099999999999</v>
      </c>
      <c r="P31" s="3"/>
      <c r="R31" s="3">
        <f t="shared" si="0"/>
        <v>7.137607</v>
      </c>
      <c r="S31" s="3">
        <f t="shared" si="1"/>
        <v>0.886876</v>
      </c>
      <c r="U31" s="3">
        <f>I28-I31</f>
        <v>39.521172000000035</v>
      </c>
      <c r="W31" t="s">
        <v>76</v>
      </c>
    </row>
    <row r="32" spans="1:23" ht="14.4" thickBot="1" x14ac:dyDescent="0.3">
      <c r="A32" s="35" t="s">
        <v>14</v>
      </c>
      <c r="B32" s="9">
        <v>13</v>
      </c>
      <c r="C32">
        <v>84.610073999999997</v>
      </c>
      <c r="D32">
        <v>0.23502799999999999</v>
      </c>
      <c r="E32" s="5">
        <v>1</v>
      </c>
      <c r="F32">
        <v>-4.3953879999999996</v>
      </c>
      <c r="G32">
        <v>-7.9571909999999999</v>
      </c>
      <c r="H32" s="5">
        <v>1</v>
      </c>
      <c r="I32">
        <v>305.19819799999999</v>
      </c>
      <c r="J32">
        <v>0.29114400000000001</v>
      </c>
      <c r="K32" s="5">
        <v>1</v>
      </c>
      <c r="L32" s="5">
        <v>0</v>
      </c>
      <c r="M32" s="5">
        <v>1</v>
      </c>
      <c r="O32">
        <f>C32</f>
        <v>84.610073999999997</v>
      </c>
      <c r="R32">
        <f t="shared" si="0"/>
        <v>4.3953879999999996</v>
      </c>
      <c r="S32">
        <f t="shared" si="1"/>
        <v>7.9571909999999999</v>
      </c>
      <c r="U32">
        <f>I31-I32</f>
        <v>0</v>
      </c>
      <c r="W32" s="2">
        <f>AVERAGE(K3,K5,K7,K8,K11,K13,K14,K17,K21,K24,K28,K31,K32,K35,K40,K41)</f>
        <v>0.375</v>
      </c>
    </row>
    <row r="33" spans="1:23" x14ac:dyDescent="0.25">
      <c r="A33" s="14" t="s">
        <v>14</v>
      </c>
      <c r="B33" s="9">
        <v>13</v>
      </c>
      <c r="C33">
        <v>84.626289</v>
      </c>
      <c r="D33">
        <v>0.235073</v>
      </c>
      <c r="E33" s="5">
        <v>2</v>
      </c>
      <c r="F33">
        <v>-0.238537</v>
      </c>
      <c r="G33">
        <v>-0.43183500000000002</v>
      </c>
      <c r="H33" s="5">
        <v>0</v>
      </c>
      <c r="I33">
        <v>444.19684799999999</v>
      </c>
      <c r="J33">
        <v>0.42374099999999998</v>
      </c>
      <c r="K33" s="5">
        <v>2</v>
      </c>
      <c r="L33" s="5">
        <v>0</v>
      </c>
      <c r="M33" s="5">
        <v>0</v>
      </c>
      <c r="O33">
        <f>180-C33</f>
        <v>95.373711</v>
      </c>
      <c r="R33">
        <f t="shared" si="0"/>
        <v>0.238537</v>
      </c>
      <c r="S33">
        <f t="shared" si="1"/>
        <v>0.43183500000000002</v>
      </c>
      <c r="U33">
        <f>I31-I33</f>
        <v>-138.99865</v>
      </c>
    </row>
    <row r="34" spans="1:23" x14ac:dyDescent="0.25">
      <c r="A34" s="36" t="s">
        <v>14</v>
      </c>
      <c r="B34" s="10">
        <v>13</v>
      </c>
      <c r="C34" s="3">
        <v>1.951303</v>
      </c>
      <c r="D34" s="3">
        <v>5.4200000000000003E-3</v>
      </c>
      <c r="E34" s="5">
        <v>0</v>
      </c>
      <c r="F34" s="3">
        <v>5.1863039999999998</v>
      </c>
      <c r="G34" s="3">
        <v>9.3890259999999994</v>
      </c>
      <c r="H34" s="5">
        <v>2</v>
      </c>
      <c r="I34" s="3">
        <v>298.87834500000002</v>
      </c>
      <c r="J34" s="3">
        <v>0.28511500000000001</v>
      </c>
      <c r="K34" s="5">
        <v>0</v>
      </c>
      <c r="L34" s="5">
        <v>1</v>
      </c>
      <c r="M34" s="6">
        <v>0</v>
      </c>
      <c r="O34" s="3">
        <f>C34</f>
        <v>1.951303</v>
      </c>
      <c r="P34" s="3"/>
      <c r="R34" s="3">
        <f t="shared" si="0"/>
        <v>5.1863039999999998</v>
      </c>
      <c r="S34" s="3">
        <f t="shared" si="1"/>
        <v>9.3890259999999994</v>
      </c>
      <c r="U34" s="3">
        <f>I31-I34</f>
        <v>6.3198529999999664</v>
      </c>
    </row>
    <row r="35" spans="1:23" x14ac:dyDescent="0.25">
      <c r="A35" s="14" t="s">
        <v>14</v>
      </c>
      <c r="B35" s="9">
        <v>14</v>
      </c>
      <c r="C35">
        <v>1.0882229999999999</v>
      </c>
      <c r="D35">
        <v>3.0230000000000001E-3</v>
      </c>
      <c r="E35" s="5">
        <v>0</v>
      </c>
      <c r="F35">
        <v>1.457209</v>
      </c>
      <c r="G35">
        <v>0.59495299999999995</v>
      </c>
      <c r="H35" s="5">
        <v>0</v>
      </c>
      <c r="I35">
        <v>60.135624999999997</v>
      </c>
      <c r="J35">
        <v>0.16827500000000001</v>
      </c>
      <c r="K35" s="5">
        <v>0</v>
      </c>
      <c r="L35" s="5">
        <v>0</v>
      </c>
      <c r="M35" s="5">
        <v>1</v>
      </c>
      <c r="O35">
        <f>C35</f>
        <v>1.0882229999999999</v>
      </c>
      <c r="R35">
        <f t="shared" si="0"/>
        <v>1.457209</v>
      </c>
      <c r="S35">
        <f t="shared" si="1"/>
        <v>0.59495299999999995</v>
      </c>
      <c r="U35">
        <f>I32-I35</f>
        <v>245.06257299999999</v>
      </c>
    </row>
    <row r="36" spans="1:23" x14ac:dyDescent="0.25">
      <c r="A36" s="35" t="s">
        <v>14</v>
      </c>
      <c r="B36" s="9">
        <v>14</v>
      </c>
      <c r="C36">
        <v>104.01554899999999</v>
      </c>
      <c r="D36">
        <v>0.28893200000000002</v>
      </c>
      <c r="E36" s="5">
        <v>1</v>
      </c>
      <c r="F36">
        <v>5.3874649999999997</v>
      </c>
      <c r="G36">
        <v>2.1996069999999999</v>
      </c>
      <c r="H36" s="5">
        <v>2</v>
      </c>
      <c r="I36">
        <v>140.56511900000001</v>
      </c>
      <c r="J36">
        <v>0.39333899999999999</v>
      </c>
      <c r="K36" s="5">
        <v>1</v>
      </c>
      <c r="L36" s="5">
        <v>0</v>
      </c>
      <c r="M36" s="5">
        <v>0</v>
      </c>
      <c r="O36">
        <f>180-C36</f>
        <v>75.984451000000007</v>
      </c>
      <c r="R36">
        <f t="shared" si="0"/>
        <v>5.3874649999999997</v>
      </c>
      <c r="S36">
        <f t="shared" si="1"/>
        <v>2.1996069999999999</v>
      </c>
      <c r="U36">
        <f>I32-I36</f>
        <v>164.63307899999998</v>
      </c>
    </row>
    <row r="37" spans="1:23" x14ac:dyDescent="0.25">
      <c r="A37" s="15" t="s">
        <v>14</v>
      </c>
      <c r="B37" s="10">
        <v>14</v>
      </c>
      <c r="C37" s="3">
        <v>104.018576</v>
      </c>
      <c r="D37" s="3">
        <v>0.28893999999999997</v>
      </c>
      <c r="E37" s="5">
        <v>2</v>
      </c>
      <c r="F37" s="3">
        <v>-4.3953879999999996</v>
      </c>
      <c r="G37" s="3">
        <v>-1.7945599999999999</v>
      </c>
      <c r="H37" s="5">
        <v>1</v>
      </c>
      <c r="I37" s="3">
        <v>156.663476</v>
      </c>
      <c r="J37" s="3">
        <v>0.438386</v>
      </c>
      <c r="K37" s="5">
        <v>2</v>
      </c>
      <c r="L37" s="5">
        <v>0</v>
      </c>
      <c r="M37" s="6">
        <v>0</v>
      </c>
      <c r="O37" s="3">
        <f>C37</f>
        <v>104.018576</v>
      </c>
      <c r="P37" s="3"/>
      <c r="R37" s="3">
        <f t="shared" si="0"/>
        <v>4.3953879999999996</v>
      </c>
      <c r="S37" s="3">
        <f t="shared" si="1"/>
        <v>1.7945599999999999</v>
      </c>
      <c r="U37" s="3">
        <f>I32-I37</f>
        <v>148.53472199999999</v>
      </c>
    </row>
    <row r="38" spans="1:23" x14ac:dyDescent="0.25">
      <c r="A38" s="14" t="s">
        <v>14</v>
      </c>
      <c r="B38" s="9">
        <v>15</v>
      </c>
      <c r="C38">
        <v>102.095636</v>
      </c>
      <c r="D38">
        <v>0.28359899999999999</v>
      </c>
      <c r="E38" s="5">
        <v>1</v>
      </c>
      <c r="F38">
        <v>6.7860389999999997</v>
      </c>
      <c r="G38">
        <v>2.329434</v>
      </c>
      <c r="H38" s="5">
        <v>2</v>
      </c>
      <c r="I38">
        <v>42.173031000000002</v>
      </c>
      <c r="J38">
        <v>0.20033899999999999</v>
      </c>
      <c r="K38" s="5">
        <v>1</v>
      </c>
      <c r="L38" s="5">
        <v>0</v>
      </c>
      <c r="M38" s="5">
        <v>0</v>
      </c>
      <c r="O38">
        <f>180-C38</f>
        <v>77.904364000000001</v>
      </c>
      <c r="R38">
        <f t="shared" si="0"/>
        <v>6.7860389999999997</v>
      </c>
      <c r="S38">
        <f t="shared" si="1"/>
        <v>2.329434</v>
      </c>
      <c r="U38">
        <f>I35-I38</f>
        <v>17.962593999999996</v>
      </c>
    </row>
    <row r="39" spans="1:23" x14ac:dyDescent="0.25">
      <c r="A39" s="35" t="s">
        <v>14</v>
      </c>
      <c r="B39" s="9">
        <v>15</v>
      </c>
      <c r="C39">
        <v>102.08864800000001</v>
      </c>
      <c r="D39">
        <v>0.28358</v>
      </c>
      <c r="E39" s="5">
        <v>2</v>
      </c>
      <c r="F39">
        <v>-5.0285510000000002</v>
      </c>
      <c r="G39">
        <v>-1.7261439999999999</v>
      </c>
      <c r="H39" s="5">
        <v>1</v>
      </c>
      <c r="I39">
        <v>126.97113</v>
      </c>
      <c r="J39">
        <v>0.603163</v>
      </c>
      <c r="K39" s="5">
        <v>2</v>
      </c>
      <c r="L39" s="5">
        <v>0</v>
      </c>
      <c r="M39" s="5">
        <v>0</v>
      </c>
      <c r="O39">
        <f>C39</f>
        <v>102.08864800000001</v>
      </c>
      <c r="R39">
        <f t="shared" si="0"/>
        <v>5.0285510000000002</v>
      </c>
      <c r="S39">
        <f t="shared" si="1"/>
        <v>1.7261439999999999</v>
      </c>
      <c r="U39">
        <f>I35-I39</f>
        <v>-66.835505000000012</v>
      </c>
    </row>
    <row r="40" spans="1:23" x14ac:dyDescent="0.25">
      <c r="A40" s="15" t="s">
        <v>14</v>
      </c>
      <c r="B40" s="10">
        <v>15</v>
      </c>
      <c r="C40" s="3">
        <v>9.7565570000000008</v>
      </c>
      <c r="D40" s="3">
        <v>2.7102000000000001E-2</v>
      </c>
      <c r="E40" s="5">
        <v>0</v>
      </c>
      <c r="F40" s="3">
        <v>1.1556820000000001</v>
      </c>
      <c r="G40" s="3">
        <v>0.39670899999999998</v>
      </c>
      <c r="H40" s="5">
        <v>0</v>
      </c>
      <c r="I40" s="3">
        <v>41.364645000000003</v>
      </c>
      <c r="J40" s="3">
        <v>0.19649800000000001</v>
      </c>
      <c r="K40" s="5">
        <v>0</v>
      </c>
      <c r="L40" s="5">
        <v>0</v>
      </c>
      <c r="M40" s="6">
        <v>1</v>
      </c>
      <c r="O40" s="3">
        <f>C40</f>
        <v>9.7565570000000008</v>
      </c>
      <c r="P40" s="3"/>
      <c r="R40" s="3">
        <f t="shared" si="0"/>
        <v>1.1556820000000001</v>
      </c>
      <c r="S40" s="3">
        <f t="shared" si="1"/>
        <v>0.39670899999999998</v>
      </c>
      <c r="U40" s="3">
        <f>I35-I40</f>
        <v>18.770979999999994</v>
      </c>
    </row>
    <row r="41" spans="1:23" x14ac:dyDescent="0.25">
      <c r="A41" s="14" t="s">
        <v>14</v>
      </c>
      <c r="B41" s="9">
        <v>16</v>
      </c>
      <c r="C41">
        <v>85.031846000000002</v>
      </c>
      <c r="D41">
        <v>0.23619999999999999</v>
      </c>
      <c r="E41" s="5">
        <v>1</v>
      </c>
      <c r="F41">
        <v>5.7739469999999997</v>
      </c>
      <c r="G41">
        <v>4.9547129999999999</v>
      </c>
      <c r="H41" s="5">
        <v>2</v>
      </c>
      <c r="I41">
        <v>0</v>
      </c>
      <c r="J41">
        <v>0</v>
      </c>
      <c r="K41" s="5">
        <v>0</v>
      </c>
      <c r="L41" s="5">
        <v>1</v>
      </c>
      <c r="M41" s="5">
        <v>1</v>
      </c>
      <c r="O41">
        <f>C41</f>
        <v>85.031846000000002</v>
      </c>
      <c r="R41">
        <f t="shared" si="0"/>
        <v>5.7739469999999997</v>
      </c>
      <c r="S41">
        <f t="shared" si="1"/>
        <v>4.9547129999999999</v>
      </c>
      <c r="U41">
        <f>I40-I41</f>
        <v>41.364645000000003</v>
      </c>
    </row>
    <row r="42" spans="1:23" x14ac:dyDescent="0.25">
      <c r="A42" s="14" t="s">
        <v>14</v>
      </c>
      <c r="B42" s="9">
        <v>16</v>
      </c>
      <c r="C42">
        <v>84.665991000000005</v>
      </c>
      <c r="D42">
        <v>0.235183</v>
      </c>
      <c r="E42" s="5">
        <v>2</v>
      </c>
      <c r="F42">
        <v>-5.42544</v>
      </c>
      <c r="G42">
        <v>-4.6556540000000002</v>
      </c>
      <c r="H42" s="5">
        <v>1</v>
      </c>
      <c r="I42">
        <v>119.52016</v>
      </c>
      <c r="J42">
        <v>0.68425499999999995</v>
      </c>
      <c r="K42" s="5">
        <v>2</v>
      </c>
      <c r="L42" s="5">
        <v>1</v>
      </c>
      <c r="M42" s="5">
        <v>0</v>
      </c>
      <c r="O42">
        <f>180-C42</f>
        <v>95.334008999999995</v>
      </c>
      <c r="R42">
        <f t="shared" si="0"/>
        <v>5.42544</v>
      </c>
      <c r="S42">
        <f t="shared" si="1"/>
        <v>4.6556540000000002</v>
      </c>
      <c r="U42">
        <f>I40-I42</f>
        <v>-78.155515000000008</v>
      </c>
    </row>
    <row r="43" spans="1:23" ht="14.4" thickBot="1" x14ac:dyDescent="0.3">
      <c r="A43" s="37" t="s">
        <v>14</v>
      </c>
      <c r="B43" s="8">
        <v>16</v>
      </c>
      <c r="C43" s="2">
        <v>0.33884399999999998</v>
      </c>
      <c r="D43" s="2">
        <v>9.41E-4</v>
      </c>
      <c r="E43" s="5">
        <v>0</v>
      </c>
      <c r="F43" s="2">
        <v>0.81683799999999995</v>
      </c>
      <c r="G43" s="2">
        <v>0.70094100000000004</v>
      </c>
      <c r="H43" s="5">
        <v>0</v>
      </c>
      <c r="I43" s="2">
        <v>55.151778</v>
      </c>
      <c r="J43" s="2">
        <v>0.315745</v>
      </c>
      <c r="K43" s="5">
        <v>1</v>
      </c>
      <c r="L43" s="5">
        <v>0</v>
      </c>
      <c r="M43" s="20">
        <v>0</v>
      </c>
      <c r="O43" s="2">
        <f>C43</f>
        <v>0.33884399999999998</v>
      </c>
      <c r="P43" s="2"/>
      <c r="R43" s="2">
        <f t="shared" si="0"/>
        <v>0.81683799999999995</v>
      </c>
      <c r="S43" s="2">
        <f t="shared" si="1"/>
        <v>0.70094100000000004</v>
      </c>
      <c r="U43" s="2">
        <f>I40-I43</f>
        <v>-13.787132999999997</v>
      </c>
      <c r="W43" s="2"/>
    </row>
    <row r="44" spans="1:23" x14ac:dyDescent="0.25">
      <c r="A44" s="35" t="s">
        <v>32</v>
      </c>
      <c r="B44" s="9">
        <v>0</v>
      </c>
      <c r="C44">
        <v>87.686566999999997</v>
      </c>
      <c r="D44">
        <v>0.24357400000000001</v>
      </c>
      <c r="E44" s="5">
        <v>1</v>
      </c>
      <c r="F44">
        <v>-2.0855839999999999</v>
      </c>
      <c r="G44">
        <v>-3.4489679999999998</v>
      </c>
      <c r="H44" s="5">
        <v>0</v>
      </c>
      <c r="I44">
        <v>942.65320699999995</v>
      </c>
      <c r="J44">
        <v>0.513019</v>
      </c>
      <c r="K44" s="5">
        <v>1</v>
      </c>
      <c r="L44" s="5">
        <v>0</v>
      </c>
      <c r="M44" s="5">
        <v>0</v>
      </c>
      <c r="O44" s="5">
        <f>C44</f>
        <v>87.686566999999997</v>
      </c>
      <c r="R44">
        <f t="shared" si="0"/>
        <v>2.0855839999999999</v>
      </c>
      <c r="S44">
        <f t="shared" si="1"/>
        <v>3.4489679999999998</v>
      </c>
      <c r="U44">
        <f>W45-I44</f>
        <v>-10.076686999999993</v>
      </c>
      <c r="W44" s="5" t="s">
        <v>53</v>
      </c>
    </row>
    <row r="45" spans="1:23" ht="14.4" thickBot="1" x14ac:dyDescent="0.3">
      <c r="A45" s="36" t="s">
        <v>32</v>
      </c>
      <c r="B45" s="10">
        <v>0</v>
      </c>
      <c r="C45" s="3">
        <v>179.29065499999999</v>
      </c>
      <c r="D45" s="3">
        <v>0.49802999999999997</v>
      </c>
      <c r="E45" s="5">
        <v>0</v>
      </c>
      <c r="F45" s="3">
        <v>2.6902819999999998</v>
      </c>
      <c r="G45" s="3">
        <v>4.4489679999999998</v>
      </c>
      <c r="H45" s="5">
        <v>1</v>
      </c>
      <c r="I45" s="3">
        <v>894.80855599999995</v>
      </c>
      <c r="J45" s="3">
        <v>0.486981</v>
      </c>
      <c r="K45" s="5">
        <v>0</v>
      </c>
      <c r="L45" s="5">
        <v>0</v>
      </c>
      <c r="M45" s="6">
        <v>1</v>
      </c>
      <c r="O45" s="3">
        <f>180-C45</f>
        <v>0.70934500000001321</v>
      </c>
      <c r="P45" s="3"/>
      <c r="R45" s="3">
        <f t="shared" si="0"/>
        <v>2.6902819999999998</v>
      </c>
      <c r="S45" s="3">
        <f t="shared" si="1"/>
        <v>4.4489679999999998</v>
      </c>
      <c r="U45" s="3">
        <f>W45-I45</f>
        <v>37.767964000000006</v>
      </c>
      <c r="W45" s="2">
        <v>932.57651999999996</v>
      </c>
    </row>
    <row r="46" spans="1:23" x14ac:dyDescent="0.25">
      <c r="A46" s="35" t="s">
        <v>32</v>
      </c>
      <c r="B46" s="9">
        <v>1</v>
      </c>
      <c r="C46">
        <v>80.223990999999998</v>
      </c>
      <c r="D46">
        <v>0.22284399999999999</v>
      </c>
      <c r="E46" s="5">
        <v>1</v>
      </c>
      <c r="F46">
        <v>1.8976599999999999</v>
      </c>
      <c r="G46">
        <v>0.44126900000000002</v>
      </c>
      <c r="H46" s="5">
        <v>0</v>
      </c>
      <c r="I46">
        <v>765.36817900000005</v>
      </c>
      <c r="J46">
        <v>0.46442600000000001</v>
      </c>
      <c r="K46" s="5">
        <v>0</v>
      </c>
      <c r="L46" s="5">
        <v>0</v>
      </c>
      <c r="M46" s="5">
        <v>0</v>
      </c>
      <c r="O46">
        <f>C46</f>
        <v>80.223990999999998</v>
      </c>
      <c r="R46">
        <f t="shared" si="0"/>
        <v>1.8976599999999999</v>
      </c>
      <c r="S46">
        <f t="shared" si="1"/>
        <v>0.44126900000000002</v>
      </c>
      <c r="U46">
        <f>I45-I46</f>
        <v>129.4403769999999</v>
      </c>
      <c r="W46" s="56" t="s">
        <v>54</v>
      </c>
    </row>
    <row r="47" spans="1:23" ht="14.4" thickBot="1" x14ac:dyDescent="0.3">
      <c r="A47" s="36" t="s">
        <v>32</v>
      </c>
      <c r="B47" s="10">
        <v>1</v>
      </c>
      <c r="C47" s="3">
        <v>179.71251599999999</v>
      </c>
      <c r="D47" s="3">
        <v>0.49920100000000001</v>
      </c>
      <c r="E47" s="5">
        <v>0</v>
      </c>
      <c r="F47" s="3">
        <v>2.4027980000000002</v>
      </c>
      <c r="G47" s="3">
        <v>0.55873099999999998</v>
      </c>
      <c r="H47" s="5">
        <v>1</v>
      </c>
      <c r="I47" s="3">
        <v>882.61860200000001</v>
      </c>
      <c r="J47" s="3">
        <v>0.53557399999999999</v>
      </c>
      <c r="K47" s="5">
        <v>1</v>
      </c>
      <c r="L47" s="5">
        <v>0</v>
      </c>
      <c r="M47" s="3">
        <v>1</v>
      </c>
      <c r="O47" s="3">
        <f>180-C47</f>
        <v>0.28748400000000629</v>
      </c>
      <c r="P47" s="3"/>
      <c r="R47" s="3">
        <f t="shared" si="0"/>
        <v>2.4027980000000002</v>
      </c>
      <c r="S47" s="3">
        <f t="shared" si="1"/>
        <v>0.55873099999999998</v>
      </c>
      <c r="U47" s="3">
        <f>I45-I47</f>
        <v>12.189953999999943</v>
      </c>
      <c r="W47" s="2">
        <v>1220.2139460000001</v>
      </c>
    </row>
    <row r="48" spans="1:23" x14ac:dyDescent="0.25">
      <c r="A48" s="35" t="s">
        <v>32</v>
      </c>
      <c r="B48" s="9">
        <v>2</v>
      </c>
      <c r="C48">
        <v>95.363077000000004</v>
      </c>
      <c r="D48">
        <v>0.26489699999999999</v>
      </c>
      <c r="E48" s="5">
        <v>1</v>
      </c>
      <c r="F48">
        <v>-3.0644309999999999</v>
      </c>
      <c r="G48">
        <v>2.4270149999999999</v>
      </c>
      <c r="H48" s="5">
        <v>0</v>
      </c>
      <c r="I48">
        <v>909.94248400000004</v>
      </c>
      <c r="J48">
        <v>0.51404700000000003</v>
      </c>
      <c r="K48" s="5">
        <v>1</v>
      </c>
      <c r="L48" s="5">
        <v>0</v>
      </c>
      <c r="M48">
        <v>0</v>
      </c>
      <c r="O48">
        <f>180-C48</f>
        <v>84.636922999999996</v>
      </c>
      <c r="R48">
        <f t="shared" si="0"/>
        <v>3.0644309999999999</v>
      </c>
      <c r="S48">
        <f t="shared" si="1"/>
        <v>2.4270149999999999</v>
      </c>
      <c r="U48">
        <f>I47-I48</f>
        <v>-27.323882000000026</v>
      </c>
      <c r="W48" t="s">
        <v>56</v>
      </c>
    </row>
    <row r="49" spans="1:23" ht="14.4" thickBot="1" x14ac:dyDescent="0.3">
      <c r="A49" s="36" t="s">
        <v>32</v>
      </c>
      <c r="B49" s="10">
        <v>2</v>
      </c>
      <c r="C49" s="3">
        <v>179.398999</v>
      </c>
      <c r="D49" s="3">
        <v>0.49833100000000002</v>
      </c>
      <c r="E49" s="5">
        <v>0</v>
      </c>
      <c r="F49" s="3">
        <v>1.801798</v>
      </c>
      <c r="G49" s="3">
        <v>-1.4270149999999999</v>
      </c>
      <c r="H49" s="5">
        <v>1</v>
      </c>
      <c r="I49" s="3">
        <v>860.210555</v>
      </c>
      <c r="J49" s="3">
        <v>0.48595300000000002</v>
      </c>
      <c r="K49" s="5">
        <v>0</v>
      </c>
      <c r="L49" s="5">
        <v>0</v>
      </c>
      <c r="M49" s="3">
        <v>1</v>
      </c>
      <c r="O49" s="3">
        <f>180-C49</f>
        <v>0.60100099999999657</v>
      </c>
      <c r="P49" s="3"/>
      <c r="R49" s="3">
        <f t="shared" si="0"/>
        <v>1.801798</v>
      </c>
      <c r="S49" s="3">
        <f t="shared" si="1"/>
        <v>1.4270149999999999</v>
      </c>
      <c r="U49" s="3">
        <f>I47-I49</f>
        <v>22.40804700000001</v>
      </c>
      <c r="W49" s="2"/>
    </row>
    <row r="50" spans="1:23" x14ac:dyDescent="0.25">
      <c r="A50" s="35" t="s">
        <v>32</v>
      </c>
      <c r="B50" s="9">
        <v>3</v>
      </c>
      <c r="C50">
        <v>100.429512</v>
      </c>
      <c r="D50">
        <v>0.27897100000000002</v>
      </c>
      <c r="E50" s="5">
        <v>1</v>
      </c>
      <c r="F50">
        <v>3.6534080000000002</v>
      </c>
      <c r="G50">
        <v>0.85904100000000005</v>
      </c>
      <c r="H50" s="5">
        <v>1</v>
      </c>
      <c r="I50">
        <v>802.05463999999995</v>
      </c>
      <c r="J50">
        <v>0.48885200000000001</v>
      </c>
      <c r="K50" s="5">
        <v>0</v>
      </c>
      <c r="L50" s="5">
        <v>0</v>
      </c>
      <c r="M50">
        <v>0</v>
      </c>
      <c r="O50" s="5">
        <f>180-C50</f>
        <v>79.570487999999997</v>
      </c>
      <c r="R50">
        <f t="shared" si="0"/>
        <v>3.6534080000000002</v>
      </c>
      <c r="S50">
        <f t="shared" si="1"/>
        <v>0.85904100000000005</v>
      </c>
      <c r="U50">
        <f>I49-I50</f>
        <v>58.15591500000005</v>
      </c>
      <c r="W50" t="s">
        <v>57</v>
      </c>
    </row>
    <row r="51" spans="1:23" ht="14.4" thickBot="1" x14ac:dyDescent="0.3">
      <c r="A51" s="36" t="s">
        <v>32</v>
      </c>
      <c r="B51" s="10">
        <v>3</v>
      </c>
      <c r="C51" s="3">
        <v>1.2045399999999999</v>
      </c>
      <c r="D51" s="3">
        <v>3.346E-3</v>
      </c>
      <c r="E51" s="5">
        <v>0</v>
      </c>
      <c r="F51" s="3">
        <v>0.59948400000000002</v>
      </c>
      <c r="G51" s="3">
        <v>0.140959</v>
      </c>
      <c r="H51" s="5">
        <v>0</v>
      </c>
      <c r="I51" s="3">
        <v>838.63605099999995</v>
      </c>
      <c r="J51" s="3">
        <v>0.51114800000000005</v>
      </c>
      <c r="K51" s="5">
        <v>1</v>
      </c>
      <c r="L51" s="5">
        <v>0</v>
      </c>
      <c r="M51" s="3">
        <v>1</v>
      </c>
      <c r="O51" s="3">
        <f>C51</f>
        <v>1.2045399999999999</v>
      </c>
      <c r="P51" s="3"/>
      <c r="R51" s="3">
        <f t="shared" si="0"/>
        <v>0.59948400000000002</v>
      </c>
      <c r="S51" s="3">
        <f t="shared" si="1"/>
        <v>0.140959</v>
      </c>
      <c r="U51" s="3">
        <f>I49-I51</f>
        <v>21.574504000000047</v>
      </c>
      <c r="W51" s="2">
        <f>SUM(F45,F47,F49,F51,F53,F55,F59,F61,F64,F67,F68,F73,F74,F77,F80,F84,F85)</f>
        <v>28.718049000000001</v>
      </c>
    </row>
    <row r="52" spans="1:23" x14ac:dyDescent="0.25">
      <c r="A52" s="35" t="s">
        <v>32</v>
      </c>
      <c r="B52" s="9">
        <v>4</v>
      </c>
      <c r="C52">
        <v>110.179433</v>
      </c>
      <c r="D52">
        <v>0.30605399999999999</v>
      </c>
      <c r="E52" s="5">
        <v>1</v>
      </c>
      <c r="F52">
        <v>-3.5941380000000001</v>
      </c>
      <c r="G52">
        <v>1.1236919999999999</v>
      </c>
      <c r="H52" s="5">
        <v>1</v>
      </c>
      <c r="I52">
        <v>854.838348</v>
      </c>
      <c r="J52">
        <v>0.51428099999999999</v>
      </c>
      <c r="K52" s="5">
        <v>1</v>
      </c>
      <c r="L52" s="5">
        <v>0</v>
      </c>
      <c r="M52">
        <v>0</v>
      </c>
      <c r="O52" s="5">
        <f>180-C52</f>
        <v>69.820566999999997</v>
      </c>
      <c r="R52">
        <f t="shared" si="0"/>
        <v>3.5941380000000001</v>
      </c>
      <c r="S52">
        <f t="shared" si="1"/>
        <v>1.1236919999999999</v>
      </c>
      <c r="U52">
        <f>I51-I52</f>
        <v>-16.202297000000044</v>
      </c>
      <c r="W52" t="s">
        <v>64</v>
      </c>
    </row>
    <row r="53" spans="1:23" ht="14.4" thickBot="1" x14ac:dyDescent="0.3">
      <c r="A53" s="36" t="s">
        <v>32</v>
      </c>
      <c r="B53" s="10">
        <v>4</v>
      </c>
      <c r="C53" s="3">
        <v>0.20385500000000001</v>
      </c>
      <c r="D53" s="3">
        <v>5.6599999999999999E-4</v>
      </c>
      <c r="E53" s="5">
        <v>0</v>
      </c>
      <c r="F53" s="3">
        <v>0.39562999999999998</v>
      </c>
      <c r="G53" s="3">
        <v>-0.123692</v>
      </c>
      <c r="H53" s="5">
        <v>0</v>
      </c>
      <c r="I53" s="3">
        <v>807.36376399999995</v>
      </c>
      <c r="J53" s="3">
        <v>0.48571900000000001</v>
      </c>
      <c r="K53" s="5">
        <v>0</v>
      </c>
      <c r="L53" s="5">
        <v>0</v>
      </c>
      <c r="M53" s="3">
        <v>1</v>
      </c>
      <c r="O53" s="3">
        <f>C53</f>
        <v>0.20385500000000001</v>
      </c>
      <c r="P53" s="3"/>
      <c r="R53" s="3">
        <f t="shared" si="0"/>
        <v>0.39562999999999998</v>
      </c>
      <c r="S53" s="3">
        <f t="shared" si="1"/>
        <v>0.123692</v>
      </c>
      <c r="U53" s="3">
        <f>I51-I53</f>
        <v>31.272287000000006</v>
      </c>
      <c r="W53" s="2">
        <f>SUM(R45,R47,R49,R51,R53,R55,R59,R61,R64,R67,R68,R73,R74,R77,R80,R84,R85)</f>
        <v>34.798668999999997</v>
      </c>
    </row>
    <row r="54" spans="1:23" x14ac:dyDescent="0.25">
      <c r="A54" s="35" t="s">
        <v>32</v>
      </c>
      <c r="B54" s="9">
        <v>5</v>
      </c>
      <c r="C54">
        <v>116.599653</v>
      </c>
      <c r="D54">
        <v>0.32388800000000001</v>
      </c>
      <c r="E54" s="5">
        <v>1</v>
      </c>
      <c r="F54">
        <v>-4.0467139999999997</v>
      </c>
      <c r="G54">
        <v>0.78956400000000004</v>
      </c>
      <c r="H54" s="5">
        <v>2</v>
      </c>
      <c r="I54">
        <v>869.80477900000005</v>
      </c>
      <c r="J54">
        <v>0.35239599999999999</v>
      </c>
      <c r="K54" s="5">
        <v>2</v>
      </c>
      <c r="L54" s="5">
        <v>0</v>
      </c>
      <c r="M54">
        <v>0</v>
      </c>
      <c r="O54">
        <f>180-C54</f>
        <v>63.400346999999996</v>
      </c>
      <c r="R54">
        <f t="shared" si="0"/>
        <v>4.0467139999999997</v>
      </c>
      <c r="S54">
        <f t="shared" si="1"/>
        <v>0.78956400000000004</v>
      </c>
      <c r="U54">
        <f>I53-I54</f>
        <v>-62.441015000000107</v>
      </c>
      <c r="W54" t="s">
        <v>60</v>
      </c>
    </row>
    <row r="55" spans="1:23" ht="14.4" thickBot="1" x14ac:dyDescent="0.3">
      <c r="A55" s="35" t="s">
        <v>32</v>
      </c>
      <c r="B55" s="9">
        <v>5</v>
      </c>
      <c r="C55">
        <v>100.803378</v>
      </c>
      <c r="D55">
        <v>0.28000900000000001</v>
      </c>
      <c r="E55" s="5">
        <v>2</v>
      </c>
      <c r="F55">
        <v>-1.789911</v>
      </c>
      <c r="G55">
        <v>0.34923399999999999</v>
      </c>
      <c r="H55" s="5">
        <v>0</v>
      </c>
      <c r="I55">
        <v>807.36376399999995</v>
      </c>
      <c r="J55">
        <v>0.32709899999999997</v>
      </c>
      <c r="K55" s="5">
        <v>1</v>
      </c>
      <c r="L55" s="5">
        <v>0</v>
      </c>
      <c r="M55">
        <v>1</v>
      </c>
      <c r="O55">
        <f>C55</f>
        <v>100.803378</v>
      </c>
      <c r="R55">
        <f t="shared" si="0"/>
        <v>1.789911</v>
      </c>
      <c r="S55">
        <f t="shared" si="1"/>
        <v>0.34923399999999999</v>
      </c>
      <c r="U55">
        <f>I53-I55</f>
        <v>0</v>
      </c>
      <c r="W55" s="2">
        <f>AVERAGE(O45,O47,O49,O51,O53,O55,O59,O61,O64,O67,O68,O73,O74,O77,O80,O84,O85)</f>
        <v>21.621066470588236</v>
      </c>
    </row>
    <row r="56" spans="1:23" x14ac:dyDescent="0.25">
      <c r="A56" s="36" t="s">
        <v>32</v>
      </c>
      <c r="B56" s="10">
        <v>5</v>
      </c>
      <c r="C56" s="3">
        <v>0.315745</v>
      </c>
      <c r="D56" s="3">
        <v>8.7699999999999996E-4</v>
      </c>
      <c r="E56" s="5">
        <v>0</v>
      </c>
      <c r="F56" s="3">
        <v>0.71137499999999998</v>
      </c>
      <c r="G56" s="3">
        <v>-0.138798</v>
      </c>
      <c r="H56" s="5">
        <v>1</v>
      </c>
      <c r="I56" s="3">
        <v>791.09020799999996</v>
      </c>
      <c r="J56" s="3">
        <v>0.32050499999999998</v>
      </c>
      <c r="K56" s="5">
        <v>0</v>
      </c>
      <c r="L56" s="5">
        <v>0</v>
      </c>
      <c r="M56" s="3">
        <v>0</v>
      </c>
      <c r="O56" s="3">
        <f>C56</f>
        <v>0.315745</v>
      </c>
      <c r="P56" s="3"/>
      <c r="R56" s="3">
        <f t="shared" si="0"/>
        <v>0.71137499999999998</v>
      </c>
      <c r="S56" s="3">
        <f t="shared" si="1"/>
        <v>0.138798</v>
      </c>
      <c r="U56" s="3">
        <f>I53-I56</f>
        <v>16.273555999999985</v>
      </c>
      <c r="W56" t="s">
        <v>59</v>
      </c>
    </row>
    <row r="57" spans="1:23" ht="14.4" thickBot="1" x14ac:dyDescent="0.3">
      <c r="A57" s="35" t="s">
        <v>32</v>
      </c>
      <c r="B57" s="9">
        <v>6</v>
      </c>
      <c r="C57">
        <v>93.002583000000001</v>
      </c>
      <c r="D57">
        <v>0.25834099999999999</v>
      </c>
      <c r="E57" s="5">
        <v>1</v>
      </c>
      <c r="F57">
        <v>3.0110649999999999</v>
      </c>
      <c r="G57">
        <v>0.46548200000000001</v>
      </c>
      <c r="H57" s="5">
        <v>2</v>
      </c>
      <c r="I57">
        <v>718.52746300000001</v>
      </c>
      <c r="J57">
        <v>0.333005</v>
      </c>
      <c r="K57" s="5">
        <v>1</v>
      </c>
      <c r="L57" s="5">
        <v>0</v>
      </c>
      <c r="M57" s="5">
        <v>0</v>
      </c>
      <c r="O57">
        <f>180-C57</f>
        <v>86.997416999999999</v>
      </c>
      <c r="R57">
        <f t="shared" si="0"/>
        <v>3.0110649999999999</v>
      </c>
      <c r="S57">
        <f t="shared" si="1"/>
        <v>0.46548200000000001</v>
      </c>
      <c r="U57">
        <f>I55-I57</f>
        <v>88.836300999999935</v>
      </c>
      <c r="W57" s="2">
        <f>AVERAGE(F45,F47,F49,F51,F53,F55,F59,F61,F64,F67,F68,F73,F74,F77,F80,F84,F85)</f>
        <v>1.689297</v>
      </c>
    </row>
    <row r="58" spans="1:23" x14ac:dyDescent="0.25">
      <c r="A58" s="35" t="s">
        <v>32</v>
      </c>
      <c r="B58" s="9">
        <v>6</v>
      </c>
      <c r="C58">
        <v>88.454082</v>
      </c>
      <c r="D58">
        <v>0.24570600000000001</v>
      </c>
      <c r="E58" s="5">
        <v>2</v>
      </c>
      <c r="F58">
        <v>0.89517400000000003</v>
      </c>
      <c r="G58">
        <v>0.13838500000000001</v>
      </c>
      <c r="H58" s="5">
        <v>0</v>
      </c>
      <c r="I58">
        <v>741.74519999999995</v>
      </c>
      <c r="J58">
        <v>0.34376600000000002</v>
      </c>
      <c r="K58" s="5">
        <v>2</v>
      </c>
      <c r="L58" s="5">
        <v>0</v>
      </c>
      <c r="M58" s="5">
        <v>0</v>
      </c>
      <c r="O58">
        <f>C58</f>
        <v>88.454082</v>
      </c>
      <c r="R58">
        <f t="shared" si="0"/>
        <v>0.89517400000000003</v>
      </c>
      <c r="S58">
        <f t="shared" si="1"/>
        <v>0.13838500000000001</v>
      </c>
      <c r="U58">
        <f>I55-I58</f>
        <v>65.618563999999992</v>
      </c>
      <c r="W58" t="s">
        <v>65</v>
      </c>
    </row>
    <row r="59" spans="1:23" ht="14.4" thickBot="1" x14ac:dyDescent="0.3">
      <c r="A59" s="36" t="s">
        <v>32</v>
      </c>
      <c r="B59" s="10">
        <v>6</v>
      </c>
      <c r="C59" s="3">
        <v>0.18402199999999999</v>
      </c>
      <c r="D59" s="3">
        <v>5.1099999999999995E-4</v>
      </c>
      <c r="E59" s="5">
        <v>0</v>
      </c>
      <c r="F59" s="3">
        <v>2.562468</v>
      </c>
      <c r="G59" s="3">
        <v>0.39613300000000001</v>
      </c>
      <c r="H59" s="5">
        <v>1</v>
      </c>
      <c r="I59" s="3">
        <v>697.43361600000003</v>
      </c>
      <c r="J59" s="3">
        <v>0.32322899999999999</v>
      </c>
      <c r="K59" s="5">
        <v>0</v>
      </c>
      <c r="L59" s="5">
        <v>0</v>
      </c>
      <c r="M59" s="3">
        <v>1</v>
      </c>
      <c r="O59" s="3">
        <f>C59</f>
        <v>0.18402199999999999</v>
      </c>
      <c r="P59" s="3"/>
      <c r="R59" s="3">
        <f t="shared" si="0"/>
        <v>2.562468</v>
      </c>
      <c r="S59" s="3">
        <f t="shared" si="1"/>
        <v>0.39613300000000001</v>
      </c>
      <c r="U59" s="3">
        <f>I55-I59</f>
        <v>109.93014799999992</v>
      </c>
      <c r="W59" s="2">
        <f>AVERAGE(R45,R47,R49,R51,R53,R55,R59,R61,R64,R67,R68,R73,R74,R77,R80,R84,R85)</f>
        <v>2.0469805294117647</v>
      </c>
    </row>
    <row r="60" spans="1:23" x14ac:dyDescent="0.25">
      <c r="A60" s="35" t="s">
        <v>32</v>
      </c>
      <c r="B60" s="9">
        <v>7</v>
      </c>
      <c r="C60">
        <v>88.020009000000002</v>
      </c>
      <c r="D60">
        <v>0.2445</v>
      </c>
      <c r="E60" s="5">
        <v>2</v>
      </c>
      <c r="F60">
        <v>-2.2311049999999999</v>
      </c>
      <c r="G60">
        <v>-0.70939300000000005</v>
      </c>
      <c r="H60" s="5">
        <v>0</v>
      </c>
      <c r="I60">
        <v>714.59271799999999</v>
      </c>
      <c r="J60">
        <v>0.34253600000000001</v>
      </c>
      <c r="K60" s="5">
        <v>2</v>
      </c>
      <c r="L60" s="5">
        <v>0</v>
      </c>
      <c r="M60" s="5">
        <v>0</v>
      </c>
      <c r="O60" s="5">
        <f>180-C60</f>
        <v>91.979990999999998</v>
      </c>
      <c r="R60">
        <f t="shared" si="0"/>
        <v>2.2311049999999999</v>
      </c>
      <c r="S60">
        <f t="shared" si="1"/>
        <v>0.70939300000000005</v>
      </c>
      <c r="U60">
        <f>I59-I60</f>
        <v>-17.159101999999962</v>
      </c>
      <c r="W60" t="s">
        <v>61</v>
      </c>
    </row>
    <row r="61" spans="1:23" ht="14.4" thickBot="1" x14ac:dyDescent="0.3">
      <c r="A61" s="35" t="s">
        <v>32</v>
      </c>
      <c r="B61" s="9">
        <v>7</v>
      </c>
      <c r="C61">
        <v>0.76260499999999998</v>
      </c>
      <c r="D61">
        <v>2.1180000000000001E-3</v>
      </c>
      <c r="E61" s="5">
        <v>0</v>
      </c>
      <c r="F61">
        <v>1.799863</v>
      </c>
      <c r="G61">
        <v>0.57227700000000004</v>
      </c>
      <c r="H61" s="5">
        <v>1</v>
      </c>
      <c r="I61">
        <v>674.15603099999998</v>
      </c>
      <c r="J61">
        <v>0.32315300000000002</v>
      </c>
      <c r="K61" s="5">
        <v>0</v>
      </c>
      <c r="L61" s="5">
        <v>0</v>
      </c>
      <c r="M61" s="5">
        <v>1</v>
      </c>
      <c r="O61">
        <f>C61</f>
        <v>0.76260499999999998</v>
      </c>
      <c r="R61">
        <f t="shared" si="0"/>
        <v>1.799863</v>
      </c>
      <c r="S61">
        <f t="shared" si="1"/>
        <v>0.57227700000000004</v>
      </c>
      <c r="U61">
        <f>I59-I61</f>
        <v>23.277585000000045</v>
      </c>
      <c r="W61" s="2"/>
    </row>
    <row r="62" spans="1:23" x14ac:dyDescent="0.25">
      <c r="A62" s="36" t="s">
        <v>32</v>
      </c>
      <c r="B62" s="10">
        <v>7</v>
      </c>
      <c r="C62" s="3">
        <v>88.000675000000001</v>
      </c>
      <c r="D62" s="3">
        <v>0.244446</v>
      </c>
      <c r="E62" s="5">
        <v>1</v>
      </c>
      <c r="F62" s="3">
        <v>3.5763340000000001</v>
      </c>
      <c r="G62" s="3">
        <v>1.137116</v>
      </c>
      <c r="H62" s="5">
        <v>2</v>
      </c>
      <c r="I62" s="3">
        <v>697.43361600000003</v>
      </c>
      <c r="J62" s="3">
        <v>0.33431100000000002</v>
      </c>
      <c r="K62" s="5">
        <v>1</v>
      </c>
      <c r="L62" s="5">
        <v>0</v>
      </c>
      <c r="M62" s="6">
        <v>0</v>
      </c>
      <c r="O62" s="3">
        <f>C62</f>
        <v>88.000675000000001</v>
      </c>
      <c r="P62" s="3"/>
      <c r="R62" s="3">
        <f t="shared" si="0"/>
        <v>3.5763340000000001</v>
      </c>
      <c r="S62" s="3">
        <f t="shared" si="1"/>
        <v>1.137116</v>
      </c>
      <c r="U62" s="3">
        <f>I59-I62</f>
        <v>0</v>
      </c>
      <c r="W62" t="s">
        <v>58</v>
      </c>
    </row>
    <row r="63" spans="1:23" ht="14.4" thickBot="1" x14ac:dyDescent="0.3">
      <c r="A63" s="35" t="s">
        <v>32</v>
      </c>
      <c r="B63" s="9">
        <v>8</v>
      </c>
      <c r="C63">
        <v>87.682370000000006</v>
      </c>
      <c r="D63">
        <v>0.243562</v>
      </c>
      <c r="E63" s="5">
        <v>1</v>
      </c>
      <c r="F63">
        <v>-2.140889</v>
      </c>
      <c r="G63">
        <v>7.5326279999999999</v>
      </c>
      <c r="H63" s="5">
        <v>1</v>
      </c>
      <c r="I63">
        <v>723.14049599999998</v>
      </c>
      <c r="J63">
        <v>0.36615300000000001</v>
      </c>
      <c r="K63" s="5">
        <v>2</v>
      </c>
      <c r="L63" s="5">
        <v>0</v>
      </c>
      <c r="M63" s="5">
        <v>0</v>
      </c>
      <c r="O63" s="5">
        <f>C63</f>
        <v>87.682370000000006</v>
      </c>
      <c r="R63">
        <f t="shared" si="0"/>
        <v>2.140889</v>
      </c>
      <c r="S63">
        <f t="shared" si="1"/>
        <v>7.5326279999999999</v>
      </c>
      <c r="U63">
        <f>I61-I63</f>
        <v>-48.984465</v>
      </c>
      <c r="W63" s="2"/>
    </row>
    <row r="64" spans="1:23" x14ac:dyDescent="0.25">
      <c r="A64" s="35" t="s">
        <v>32</v>
      </c>
      <c r="B64" s="9">
        <v>8</v>
      </c>
      <c r="C64">
        <v>159.067713</v>
      </c>
      <c r="D64">
        <v>0.441855</v>
      </c>
      <c r="E64" s="5">
        <v>0</v>
      </c>
      <c r="F64">
        <v>-0.28405999999999998</v>
      </c>
      <c r="G64">
        <v>0.99945399999999995</v>
      </c>
      <c r="H64" s="5">
        <v>0</v>
      </c>
      <c r="I64">
        <v>593.49850800000002</v>
      </c>
      <c r="J64">
        <v>0.30051</v>
      </c>
      <c r="K64" s="5">
        <v>0</v>
      </c>
      <c r="L64" s="5">
        <v>0</v>
      </c>
      <c r="M64" s="5">
        <v>1</v>
      </c>
      <c r="O64">
        <f>180-C64</f>
        <v>20.932287000000002</v>
      </c>
      <c r="R64">
        <f t="shared" si="0"/>
        <v>0.28405999999999998</v>
      </c>
      <c r="S64">
        <f t="shared" si="1"/>
        <v>0.99945399999999995</v>
      </c>
      <c r="U64">
        <f>I61-I64</f>
        <v>80.657522999999969</v>
      </c>
      <c r="W64" t="s">
        <v>68</v>
      </c>
    </row>
    <row r="65" spans="1:23" ht="14.4" thickBot="1" x14ac:dyDescent="0.3">
      <c r="A65" s="36" t="s">
        <v>32</v>
      </c>
      <c r="B65" s="10">
        <v>8</v>
      </c>
      <c r="C65" s="3">
        <v>89.871998000000005</v>
      </c>
      <c r="D65" s="3">
        <v>0.249644</v>
      </c>
      <c r="E65" s="5">
        <v>2</v>
      </c>
      <c r="F65" s="3">
        <v>2.1407340000000001</v>
      </c>
      <c r="G65" s="3">
        <v>-7.5320830000000001</v>
      </c>
      <c r="H65" s="5">
        <v>2</v>
      </c>
      <c r="I65" s="3">
        <v>658.32958499999995</v>
      </c>
      <c r="J65" s="3">
        <v>0.33333699999999999</v>
      </c>
      <c r="K65" s="5">
        <v>1</v>
      </c>
      <c r="L65" s="5">
        <v>0</v>
      </c>
      <c r="M65" s="6">
        <v>0</v>
      </c>
      <c r="O65" s="3">
        <f>180-C65</f>
        <v>90.128001999999995</v>
      </c>
      <c r="P65" s="3"/>
      <c r="R65" s="3">
        <f t="shared" si="0"/>
        <v>2.1407340000000001</v>
      </c>
      <c r="S65" s="3">
        <f t="shared" si="1"/>
        <v>7.5320830000000001</v>
      </c>
      <c r="U65" s="3">
        <f>I61-I65</f>
        <v>15.826446000000033</v>
      </c>
      <c r="W65" s="2">
        <v>17</v>
      </c>
    </row>
    <row r="66" spans="1:23" x14ac:dyDescent="0.25">
      <c r="A66" s="35" t="s">
        <v>32</v>
      </c>
      <c r="B66" s="9">
        <v>9</v>
      </c>
      <c r="C66">
        <v>77.153645999999995</v>
      </c>
      <c r="D66">
        <v>0.21431600000000001</v>
      </c>
      <c r="E66" s="5">
        <v>1</v>
      </c>
      <c r="F66">
        <v>-2.302505</v>
      </c>
      <c r="G66">
        <v>0.70437899999999998</v>
      </c>
      <c r="H66" s="5">
        <v>1</v>
      </c>
      <c r="I66">
        <v>632.69543299999998</v>
      </c>
      <c r="J66">
        <v>0.55417899999999998</v>
      </c>
      <c r="K66" s="5">
        <v>1</v>
      </c>
      <c r="L66" s="5">
        <v>0</v>
      </c>
      <c r="M66" s="5">
        <v>0</v>
      </c>
      <c r="O66">
        <f>180-C66</f>
        <v>102.84635400000001</v>
      </c>
      <c r="R66">
        <f t="shared" ref="R66:R129" si="3">ABS(F66)</f>
        <v>2.302505</v>
      </c>
      <c r="S66">
        <f t="shared" ref="S66:S129" si="4">ABS(G66)</f>
        <v>0.70437899999999998</v>
      </c>
      <c r="U66">
        <f>I64-I66</f>
        <v>-39.196924999999965</v>
      </c>
      <c r="W66" t="s">
        <v>69</v>
      </c>
    </row>
    <row r="67" spans="1:23" ht="14.4" thickBot="1" x14ac:dyDescent="0.3">
      <c r="A67" s="36" t="s">
        <v>32</v>
      </c>
      <c r="B67" s="10">
        <v>9</v>
      </c>
      <c r="C67" s="3">
        <v>172.311601</v>
      </c>
      <c r="D67" s="3">
        <v>0.47864299999999999</v>
      </c>
      <c r="E67" s="5">
        <v>0</v>
      </c>
      <c r="F67" s="3">
        <v>-0.96633899999999995</v>
      </c>
      <c r="G67" s="3">
        <v>0.29562100000000002</v>
      </c>
      <c r="H67" s="5">
        <v>0</v>
      </c>
      <c r="I67" s="3">
        <v>508.98423500000001</v>
      </c>
      <c r="J67" s="3">
        <v>0.44582100000000002</v>
      </c>
      <c r="K67" s="5">
        <v>0</v>
      </c>
      <c r="L67" s="5">
        <v>0</v>
      </c>
      <c r="M67" s="6">
        <v>1</v>
      </c>
      <c r="O67" s="3">
        <f>180-C67</f>
        <v>7.688399000000004</v>
      </c>
      <c r="P67" s="3"/>
      <c r="R67" s="3">
        <f t="shared" si="3"/>
        <v>0.96633899999999995</v>
      </c>
      <c r="S67" s="3">
        <f t="shared" si="4"/>
        <v>0.29562100000000002</v>
      </c>
      <c r="U67" s="3">
        <f>I64-I67</f>
        <v>84.514273000000003</v>
      </c>
      <c r="W67" s="2">
        <v>4</v>
      </c>
    </row>
    <row r="68" spans="1:23" x14ac:dyDescent="0.25">
      <c r="A68" s="35" t="s">
        <v>32</v>
      </c>
      <c r="B68" s="9">
        <v>10</v>
      </c>
      <c r="C68">
        <v>70.577217000000005</v>
      </c>
      <c r="D68">
        <v>0.196048</v>
      </c>
      <c r="E68" s="5">
        <v>1</v>
      </c>
      <c r="F68">
        <v>5.6369150000000001</v>
      </c>
      <c r="G68">
        <v>2.5878139999999998</v>
      </c>
      <c r="H68" s="5">
        <v>2</v>
      </c>
      <c r="I68">
        <v>472.43277899999998</v>
      </c>
      <c r="J68">
        <v>0.33925100000000002</v>
      </c>
      <c r="K68" s="5">
        <v>1</v>
      </c>
      <c r="L68" s="5">
        <v>0</v>
      </c>
      <c r="M68" s="5">
        <v>1</v>
      </c>
      <c r="O68" s="5">
        <f>C68</f>
        <v>70.577217000000005</v>
      </c>
      <c r="R68">
        <f t="shared" si="3"/>
        <v>5.6369150000000001</v>
      </c>
      <c r="S68">
        <f t="shared" si="4"/>
        <v>2.5878139999999998</v>
      </c>
      <c r="U68">
        <f>I67-I68</f>
        <v>36.55145600000003</v>
      </c>
      <c r="W68" t="s">
        <v>73</v>
      </c>
    </row>
    <row r="69" spans="1:23" ht="14.4" thickBot="1" x14ac:dyDescent="0.3">
      <c r="A69" s="35" t="s">
        <v>32</v>
      </c>
      <c r="B69" s="9">
        <v>10</v>
      </c>
      <c r="C69">
        <v>70.491652999999999</v>
      </c>
      <c r="D69">
        <v>0.19581000000000001</v>
      </c>
      <c r="E69" s="5">
        <v>2</v>
      </c>
      <c r="F69">
        <v>-3.8240249999999998</v>
      </c>
      <c r="G69">
        <v>-1.7555460000000001</v>
      </c>
      <c r="H69" s="5">
        <v>1</v>
      </c>
      <c r="I69">
        <v>557.01578500000005</v>
      </c>
      <c r="J69">
        <v>0.39999000000000001</v>
      </c>
      <c r="K69" s="5">
        <v>2</v>
      </c>
      <c r="L69" s="5">
        <v>0</v>
      </c>
      <c r="M69" s="5">
        <v>0</v>
      </c>
      <c r="O69" s="5">
        <f>180-C69</f>
        <v>109.508347</v>
      </c>
      <c r="R69">
        <f t="shared" si="3"/>
        <v>3.8240249999999998</v>
      </c>
      <c r="S69">
        <f t="shared" si="4"/>
        <v>1.7555460000000001</v>
      </c>
      <c r="U69">
        <f>I67-I69</f>
        <v>-48.031550000000038</v>
      </c>
      <c r="W69" s="2">
        <v>5</v>
      </c>
    </row>
    <row r="70" spans="1:23" x14ac:dyDescent="0.25">
      <c r="A70" s="36" t="s">
        <v>32</v>
      </c>
      <c r="B70" s="10">
        <v>10</v>
      </c>
      <c r="C70" s="3">
        <v>4.9341249999999999</v>
      </c>
      <c r="D70" s="3">
        <v>1.3705999999999999E-2</v>
      </c>
      <c r="E70" s="5">
        <v>0</v>
      </c>
      <c r="F70" s="3">
        <v>0.36536299999999999</v>
      </c>
      <c r="G70" s="3">
        <v>0.16773199999999999</v>
      </c>
      <c r="H70" s="5">
        <v>0</v>
      </c>
      <c r="I70" s="3">
        <v>363.12643700000001</v>
      </c>
      <c r="J70" s="3">
        <v>0.26075900000000002</v>
      </c>
      <c r="K70" s="5">
        <v>0</v>
      </c>
      <c r="L70" s="5">
        <v>0</v>
      </c>
      <c r="M70" s="6">
        <v>0</v>
      </c>
      <c r="O70" s="3">
        <f>C70</f>
        <v>4.9341249999999999</v>
      </c>
      <c r="P70" s="3"/>
      <c r="R70" s="3">
        <f t="shared" si="3"/>
        <v>0.36536299999999999</v>
      </c>
      <c r="S70" s="3">
        <f t="shared" si="4"/>
        <v>0.16773199999999999</v>
      </c>
      <c r="U70" s="3">
        <f>I67-I70</f>
        <v>145.857798</v>
      </c>
      <c r="W70" t="s">
        <v>74</v>
      </c>
    </row>
    <row r="71" spans="1:23" ht="14.4" thickBot="1" x14ac:dyDescent="0.3">
      <c r="A71" s="35" t="s">
        <v>32</v>
      </c>
      <c r="B71" s="9">
        <v>11</v>
      </c>
      <c r="C71">
        <v>179.83957599999999</v>
      </c>
      <c r="D71">
        <v>0.499554</v>
      </c>
      <c r="E71" s="5">
        <v>0</v>
      </c>
      <c r="F71">
        <v>5.7973379999999999</v>
      </c>
      <c r="G71">
        <v>0.66417199999999998</v>
      </c>
      <c r="H71" s="5">
        <v>2</v>
      </c>
      <c r="I71">
        <v>444.19684799999999</v>
      </c>
      <c r="J71">
        <v>0.35849700000000001</v>
      </c>
      <c r="K71" s="5">
        <v>1</v>
      </c>
      <c r="L71" s="5">
        <v>0</v>
      </c>
      <c r="M71" s="5">
        <v>0</v>
      </c>
      <c r="O71">
        <f>180-C71</f>
        <v>0.16042400000000612</v>
      </c>
      <c r="R71">
        <f t="shared" si="3"/>
        <v>5.7973379999999999</v>
      </c>
      <c r="S71">
        <f t="shared" si="4"/>
        <v>0.66417199999999998</v>
      </c>
      <c r="U71">
        <f>I68-I71</f>
        <v>28.235930999999994</v>
      </c>
      <c r="W71" s="2">
        <f>AVERAGE(E45,E47,E49,E51,E53,E55,E59,E61,E64,E67,E68,E73,E74,E77,E80,E84,E85)</f>
        <v>0.29411764705882354</v>
      </c>
    </row>
    <row r="72" spans="1:23" x14ac:dyDescent="0.25">
      <c r="A72" s="35" t="s">
        <v>32</v>
      </c>
      <c r="B72" s="9">
        <v>11</v>
      </c>
      <c r="C72">
        <v>83.069496000000001</v>
      </c>
      <c r="D72">
        <v>0.23074900000000001</v>
      </c>
      <c r="E72" s="5">
        <v>2</v>
      </c>
      <c r="F72">
        <v>2.8003330000000002</v>
      </c>
      <c r="G72">
        <v>0.32081999999999999</v>
      </c>
      <c r="H72" s="5">
        <v>1</v>
      </c>
      <c r="I72">
        <v>472.43277899999998</v>
      </c>
      <c r="J72">
        <v>0.38128600000000001</v>
      </c>
      <c r="K72" s="5">
        <v>2</v>
      </c>
      <c r="L72" s="5">
        <v>0</v>
      </c>
      <c r="M72" s="5">
        <v>0</v>
      </c>
      <c r="O72">
        <f>C72</f>
        <v>83.069496000000001</v>
      </c>
      <c r="R72">
        <f t="shared" si="3"/>
        <v>2.8003330000000002</v>
      </c>
      <c r="S72">
        <f t="shared" si="4"/>
        <v>0.32081999999999999</v>
      </c>
      <c r="U72">
        <f>I68-I72</f>
        <v>0</v>
      </c>
      <c r="W72" t="s">
        <v>75</v>
      </c>
    </row>
    <row r="73" spans="1:23" ht="14.4" thickBot="1" x14ac:dyDescent="0.3">
      <c r="A73" s="36" t="s">
        <v>32</v>
      </c>
      <c r="B73" s="10">
        <v>11</v>
      </c>
      <c r="C73" s="3">
        <v>71.365228999999999</v>
      </c>
      <c r="D73" s="3">
        <v>0.198237</v>
      </c>
      <c r="E73" s="5">
        <v>1</v>
      </c>
      <c r="F73" s="3">
        <v>0.130994</v>
      </c>
      <c r="G73" s="3">
        <v>1.5007E-2</v>
      </c>
      <c r="H73" s="5">
        <v>0</v>
      </c>
      <c r="I73" s="3">
        <v>322.42200800000001</v>
      </c>
      <c r="J73" s="3">
        <v>0.26021699999999998</v>
      </c>
      <c r="K73" s="5">
        <v>0</v>
      </c>
      <c r="L73" s="5">
        <v>0</v>
      </c>
      <c r="M73" s="6">
        <v>1</v>
      </c>
      <c r="O73" s="3">
        <f>C73</f>
        <v>71.365228999999999</v>
      </c>
      <c r="P73" s="3"/>
      <c r="R73" s="3">
        <f t="shared" si="3"/>
        <v>0.130994</v>
      </c>
      <c r="S73" s="3">
        <f t="shared" si="4"/>
        <v>1.5007E-2</v>
      </c>
      <c r="U73" s="3">
        <f>I68-I73</f>
        <v>150.01077099999998</v>
      </c>
      <c r="W73" s="2">
        <f>AVERAGE(H45,H47,H49,H51,H53,H55,H59,H61,H64,H67,H68,H73,H74,H77,H80,H84,H85)</f>
        <v>0.58823529411764708</v>
      </c>
    </row>
    <row r="74" spans="1:23" x14ac:dyDescent="0.25">
      <c r="A74" s="35" t="s">
        <v>32</v>
      </c>
      <c r="B74" s="9">
        <v>12</v>
      </c>
      <c r="C74">
        <v>175.26668100000001</v>
      </c>
      <c r="D74">
        <v>0.48685200000000001</v>
      </c>
      <c r="E74" s="5">
        <v>0</v>
      </c>
      <c r="F74">
        <v>1.0414239999999999</v>
      </c>
      <c r="G74">
        <v>0.67307399999999995</v>
      </c>
      <c r="H74" s="5">
        <v>0</v>
      </c>
      <c r="I74">
        <v>193.386638</v>
      </c>
      <c r="J74">
        <v>0.22932</v>
      </c>
      <c r="K74" s="5">
        <v>0</v>
      </c>
      <c r="L74" s="5">
        <v>0</v>
      </c>
      <c r="M74" s="5">
        <v>1</v>
      </c>
      <c r="O74">
        <f>180-C74</f>
        <v>4.7333189999999945</v>
      </c>
      <c r="R74">
        <f t="shared" si="3"/>
        <v>1.0414239999999999</v>
      </c>
      <c r="S74">
        <f t="shared" si="4"/>
        <v>0.67307399999999995</v>
      </c>
      <c r="U74">
        <f>I73-I74</f>
        <v>129.03537</v>
      </c>
      <c r="W74" t="s">
        <v>76</v>
      </c>
    </row>
    <row r="75" spans="1:23" ht="14.4" thickBot="1" x14ac:dyDescent="0.3">
      <c r="A75" s="35" t="s">
        <v>32</v>
      </c>
      <c r="B75" s="9">
        <v>12</v>
      </c>
      <c r="C75">
        <v>81.211271999999994</v>
      </c>
      <c r="D75">
        <v>0.22558700000000001</v>
      </c>
      <c r="E75" s="5">
        <v>2</v>
      </c>
      <c r="F75">
        <v>-6.6317659999999998</v>
      </c>
      <c r="G75">
        <v>-4.2861200000000004</v>
      </c>
      <c r="H75" s="5">
        <v>1</v>
      </c>
      <c r="I75">
        <v>344.71937000000003</v>
      </c>
      <c r="J75">
        <v>0.40877200000000002</v>
      </c>
      <c r="K75" s="5">
        <v>2</v>
      </c>
      <c r="L75" s="5">
        <v>1</v>
      </c>
      <c r="M75" s="5">
        <v>0</v>
      </c>
      <c r="O75">
        <f>180-C75</f>
        <v>98.788728000000006</v>
      </c>
      <c r="R75">
        <f t="shared" si="3"/>
        <v>6.6317659999999998</v>
      </c>
      <c r="S75">
        <f t="shared" si="4"/>
        <v>4.2861200000000004</v>
      </c>
      <c r="U75">
        <f>I73-I75</f>
        <v>-22.297362000000021</v>
      </c>
      <c r="W75" s="2">
        <f>AVERAGE(K45,K47,K49,K51,K53,K55,K59,K61,K64,K67,K68,K73,K74,K77,K80,K84,K85)</f>
        <v>0.35294117647058826</v>
      </c>
    </row>
    <row r="76" spans="1:23" x14ac:dyDescent="0.25">
      <c r="A76" s="36" t="s">
        <v>32</v>
      </c>
      <c r="B76" s="10">
        <v>12</v>
      </c>
      <c r="C76" s="3">
        <v>81.219532000000001</v>
      </c>
      <c r="D76" s="3">
        <v>0.22561</v>
      </c>
      <c r="E76" s="5">
        <v>1</v>
      </c>
      <c r="F76" s="3">
        <v>7.137607</v>
      </c>
      <c r="G76" s="3">
        <v>4.6130459999999998</v>
      </c>
      <c r="H76" s="5">
        <v>2</v>
      </c>
      <c r="I76" s="3">
        <v>305.19819799999999</v>
      </c>
      <c r="J76" s="3">
        <v>0.36190800000000001</v>
      </c>
      <c r="K76" s="5">
        <v>1</v>
      </c>
      <c r="L76" s="5">
        <v>1</v>
      </c>
      <c r="M76" s="6">
        <v>0</v>
      </c>
      <c r="O76" s="3">
        <f>C76</f>
        <v>81.219532000000001</v>
      </c>
      <c r="P76" s="3"/>
      <c r="R76" s="3">
        <f t="shared" si="3"/>
        <v>7.137607</v>
      </c>
      <c r="S76" s="3">
        <f t="shared" si="4"/>
        <v>4.6130459999999998</v>
      </c>
      <c r="U76" s="3">
        <f>I73-I76</f>
        <v>17.223810000000014</v>
      </c>
    </row>
    <row r="77" spans="1:23" x14ac:dyDescent="0.25">
      <c r="A77" s="35" t="s">
        <v>32</v>
      </c>
      <c r="B77" s="9">
        <v>13</v>
      </c>
      <c r="C77">
        <v>0.20860600000000001</v>
      </c>
      <c r="D77">
        <v>5.7899999999999998E-4</v>
      </c>
      <c r="E77" s="5">
        <v>0</v>
      </c>
      <c r="F77">
        <v>1.25003</v>
      </c>
      <c r="G77">
        <v>0.74056900000000003</v>
      </c>
      <c r="H77" s="5">
        <v>0</v>
      </c>
      <c r="I77">
        <v>161.09833399999999</v>
      </c>
      <c r="J77">
        <v>0.31516899999999998</v>
      </c>
      <c r="K77" s="5">
        <v>1</v>
      </c>
      <c r="L77" s="5">
        <v>0</v>
      </c>
      <c r="M77" s="5">
        <v>1</v>
      </c>
      <c r="O77">
        <f>C77</f>
        <v>0.20860600000000001</v>
      </c>
      <c r="R77">
        <f t="shared" si="3"/>
        <v>1.25003</v>
      </c>
      <c r="S77">
        <f t="shared" si="4"/>
        <v>0.74056900000000003</v>
      </c>
      <c r="U77">
        <f>I74-I77</f>
        <v>32.288304000000011</v>
      </c>
    </row>
    <row r="78" spans="1:23" x14ac:dyDescent="0.25">
      <c r="A78" s="38" t="s">
        <v>32</v>
      </c>
      <c r="B78" s="12">
        <v>13</v>
      </c>
      <c r="C78" s="7">
        <v>102.883488</v>
      </c>
      <c r="D78" s="7">
        <v>0.28578700000000001</v>
      </c>
      <c r="E78" s="5">
        <v>2</v>
      </c>
      <c r="F78" s="7">
        <v>-4.7658199999999997</v>
      </c>
      <c r="G78" s="7">
        <v>-2.8234669999999999</v>
      </c>
      <c r="H78" s="5">
        <v>1</v>
      </c>
      <c r="I78" s="7">
        <v>193.386638</v>
      </c>
      <c r="J78" s="7">
        <v>0.37833800000000001</v>
      </c>
      <c r="K78" s="5">
        <v>2</v>
      </c>
      <c r="L78" s="5">
        <v>0</v>
      </c>
      <c r="M78" s="5">
        <v>0</v>
      </c>
      <c r="O78">
        <f>C78</f>
        <v>102.883488</v>
      </c>
      <c r="R78">
        <f t="shared" si="3"/>
        <v>4.7658199999999997</v>
      </c>
      <c r="S78">
        <f t="shared" si="4"/>
        <v>2.8234669999999999</v>
      </c>
      <c r="U78">
        <f>I74-I78</f>
        <v>0</v>
      </c>
    </row>
    <row r="79" spans="1:23" x14ac:dyDescent="0.25">
      <c r="A79" s="36" t="s">
        <v>32</v>
      </c>
      <c r="B79" s="10">
        <v>13</v>
      </c>
      <c r="C79" s="3">
        <v>102.886261</v>
      </c>
      <c r="D79" s="3">
        <v>0.28579500000000002</v>
      </c>
      <c r="E79" s="5">
        <v>1</v>
      </c>
      <c r="F79" s="3">
        <v>5.203722</v>
      </c>
      <c r="G79" s="3">
        <v>3.0828980000000001</v>
      </c>
      <c r="H79" s="5">
        <v>2</v>
      </c>
      <c r="I79" s="3">
        <v>156.663476</v>
      </c>
      <c r="J79" s="3">
        <v>0.30649300000000002</v>
      </c>
      <c r="K79" s="5">
        <v>0</v>
      </c>
      <c r="L79" s="5">
        <v>0</v>
      </c>
      <c r="M79" s="6">
        <v>0</v>
      </c>
      <c r="O79" s="3">
        <f>180-C79</f>
        <v>77.113738999999995</v>
      </c>
      <c r="P79" s="3"/>
      <c r="R79" s="3">
        <f t="shared" si="3"/>
        <v>5.203722</v>
      </c>
      <c r="S79" s="3">
        <f t="shared" si="4"/>
        <v>3.0828980000000001</v>
      </c>
      <c r="U79" s="3">
        <f>I74-I79</f>
        <v>36.723162000000002</v>
      </c>
    </row>
    <row r="80" spans="1:23" x14ac:dyDescent="0.25">
      <c r="A80" s="35" t="s">
        <v>32</v>
      </c>
      <c r="B80" s="9">
        <v>14</v>
      </c>
      <c r="C80">
        <v>0.45328600000000002</v>
      </c>
      <c r="D80">
        <v>1.2589999999999999E-3</v>
      </c>
      <c r="E80" s="5">
        <v>0</v>
      </c>
      <c r="F80">
        <v>0.24728600000000001</v>
      </c>
      <c r="G80">
        <v>-0.76351999999999998</v>
      </c>
      <c r="H80" s="5">
        <v>0</v>
      </c>
      <c r="I80">
        <v>119.52016</v>
      </c>
      <c r="J80">
        <v>0.32486300000000001</v>
      </c>
      <c r="K80" s="5">
        <v>1</v>
      </c>
      <c r="L80" s="5">
        <v>0</v>
      </c>
      <c r="M80" s="5">
        <v>1</v>
      </c>
      <c r="O80">
        <f>C80</f>
        <v>0.45328600000000002</v>
      </c>
      <c r="R80">
        <f t="shared" si="3"/>
        <v>0.24728600000000001</v>
      </c>
      <c r="S80">
        <f t="shared" si="4"/>
        <v>0.76351999999999998</v>
      </c>
      <c r="U80">
        <f>I77-I80</f>
        <v>41.57817399999999</v>
      </c>
    </row>
    <row r="81" spans="1:23" x14ac:dyDescent="0.25">
      <c r="A81" s="35" t="s">
        <v>32</v>
      </c>
      <c r="B81" s="9">
        <v>14</v>
      </c>
      <c r="C81">
        <v>90.721997999999999</v>
      </c>
      <c r="D81">
        <v>0.25200600000000001</v>
      </c>
      <c r="E81" s="5">
        <v>2</v>
      </c>
      <c r="F81">
        <v>5.0285510000000002</v>
      </c>
      <c r="G81">
        <v>-15.526151</v>
      </c>
      <c r="H81" s="5">
        <v>2</v>
      </c>
      <c r="I81">
        <v>60.135624999999997</v>
      </c>
      <c r="J81">
        <v>0.16345199999999999</v>
      </c>
      <c r="K81" s="5">
        <v>0</v>
      </c>
      <c r="L81" s="5">
        <v>0</v>
      </c>
      <c r="M81" s="5">
        <v>0</v>
      </c>
      <c r="O81">
        <f>C81</f>
        <v>90.721997999999999</v>
      </c>
      <c r="R81">
        <f t="shared" si="3"/>
        <v>5.0285510000000002</v>
      </c>
      <c r="S81">
        <f t="shared" si="4"/>
        <v>15.526151</v>
      </c>
      <c r="U81">
        <f>I77-I81</f>
        <v>100.96270899999999</v>
      </c>
    </row>
    <row r="82" spans="1:23" x14ac:dyDescent="0.25">
      <c r="A82" s="36" t="s">
        <v>32</v>
      </c>
      <c r="B82" s="10">
        <v>14</v>
      </c>
      <c r="C82" s="3">
        <v>90.728340000000003</v>
      </c>
      <c r="D82" s="3">
        <v>0.252023</v>
      </c>
      <c r="E82" s="5">
        <v>1</v>
      </c>
      <c r="F82" s="3">
        <v>-5.5997130000000004</v>
      </c>
      <c r="G82" s="3">
        <v>17.289670999999998</v>
      </c>
      <c r="H82" s="5">
        <v>1</v>
      </c>
      <c r="I82" s="3">
        <v>188.25389699999999</v>
      </c>
      <c r="J82" s="3">
        <v>0.51168499999999995</v>
      </c>
      <c r="K82" s="5">
        <v>2</v>
      </c>
      <c r="L82" s="5">
        <v>0</v>
      </c>
      <c r="M82" s="6">
        <v>0</v>
      </c>
      <c r="O82" s="3">
        <f>180-C82</f>
        <v>89.271659999999997</v>
      </c>
      <c r="P82" s="3"/>
      <c r="R82" s="3">
        <f t="shared" si="3"/>
        <v>5.5997130000000004</v>
      </c>
      <c r="S82" s="3">
        <f t="shared" si="4"/>
        <v>17.289670999999998</v>
      </c>
      <c r="U82" s="3">
        <f>I77-I82</f>
        <v>-27.155563000000001</v>
      </c>
    </row>
    <row r="83" spans="1:23" x14ac:dyDescent="0.25">
      <c r="A83" s="35" t="s">
        <v>32</v>
      </c>
      <c r="B83" s="9">
        <v>15</v>
      </c>
      <c r="C83">
        <v>0.77722800000000003</v>
      </c>
      <c r="D83">
        <v>2.1589999999999999E-3</v>
      </c>
      <c r="E83" s="5">
        <v>0</v>
      </c>
      <c r="F83">
        <v>-0.52994200000000002</v>
      </c>
      <c r="G83">
        <v>-0.108251</v>
      </c>
      <c r="H83" s="5">
        <v>0</v>
      </c>
      <c r="I83">
        <v>122.752268</v>
      </c>
      <c r="J83">
        <v>0.74795599999999995</v>
      </c>
      <c r="K83" s="5">
        <v>1</v>
      </c>
      <c r="L83" s="5">
        <v>0</v>
      </c>
      <c r="M83" s="5">
        <v>0</v>
      </c>
      <c r="O83">
        <f>C83</f>
        <v>0.77722800000000003</v>
      </c>
      <c r="R83">
        <f t="shared" si="3"/>
        <v>0.52994200000000002</v>
      </c>
      <c r="S83">
        <f t="shared" si="4"/>
        <v>0.108251</v>
      </c>
      <c r="U83">
        <f>I80-I83</f>
        <v>-3.2321079999999967</v>
      </c>
    </row>
    <row r="84" spans="1:23" x14ac:dyDescent="0.25">
      <c r="A84" s="36" t="s">
        <v>32</v>
      </c>
      <c r="B84" s="10">
        <v>15</v>
      </c>
      <c r="C84" s="3">
        <v>86.335346999999999</v>
      </c>
      <c r="D84" s="3">
        <v>0.23982000000000001</v>
      </c>
      <c r="E84" s="5">
        <v>1</v>
      </c>
      <c r="F84" s="3">
        <v>5.42544</v>
      </c>
      <c r="G84" s="3">
        <v>1.1082510000000001</v>
      </c>
      <c r="H84" s="5">
        <v>1</v>
      </c>
      <c r="I84" s="3">
        <v>41.364645000000003</v>
      </c>
      <c r="J84" s="3">
        <v>0.25204399999999999</v>
      </c>
      <c r="K84" s="5">
        <v>0</v>
      </c>
      <c r="L84" s="5">
        <v>1</v>
      </c>
      <c r="M84" s="6">
        <v>1</v>
      </c>
      <c r="O84" s="3">
        <f>C84</f>
        <v>86.335346999999999</v>
      </c>
      <c r="P84" s="3"/>
      <c r="R84" s="3">
        <f t="shared" si="3"/>
        <v>5.42544</v>
      </c>
      <c r="S84" s="3">
        <f t="shared" si="4"/>
        <v>1.1082510000000001</v>
      </c>
      <c r="U84" s="3">
        <f>I80-I84</f>
        <v>78.155515000000008</v>
      </c>
    </row>
    <row r="85" spans="1:23" x14ac:dyDescent="0.25">
      <c r="A85" s="35" t="s">
        <v>32</v>
      </c>
      <c r="B85" s="9">
        <v>16</v>
      </c>
      <c r="C85">
        <v>0.50821000000000005</v>
      </c>
      <c r="D85">
        <v>1.4120000000000001E-3</v>
      </c>
      <c r="E85" s="5">
        <v>0</v>
      </c>
      <c r="F85">
        <v>5.7739469999999997</v>
      </c>
      <c r="G85">
        <v>1.062344</v>
      </c>
      <c r="H85" s="5">
        <v>2</v>
      </c>
      <c r="I85">
        <v>0</v>
      </c>
      <c r="J85">
        <v>0</v>
      </c>
      <c r="K85" s="5">
        <v>0</v>
      </c>
      <c r="L85" s="5">
        <v>1</v>
      </c>
      <c r="M85" s="5">
        <v>1</v>
      </c>
      <c r="O85" s="5">
        <f>C85</f>
        <v>0.50821000000000005</v>
      </c>
      <c r="R85">
        <f t="shared" si="3"/>
        <v>5.7739469999999997</v>
      </c>
      <c r="S85">
        <f t="shared" si="4"/>
        <v>1.062344</v>
      </c>
      <c r="U85">
        <f>I84-I85</f>
        <v>41.364645000000003</v>
      </c>
    </row>
    <row r="86" spans="1:23" x14ac:dyDescent="0.25">
      <c r="A86" s="35" t="s">
        <v>32</v>
      </c>
      <c r="B86" s="9">
        <v>16</v>
      </c>
      <c r="C86">
        <v>84.697629000000006</v>
      </c>
      <c r="D86">
        <v>0.23527100000000001</v>
      </c>
      <c r="E86" s="5">
        <v>1</v>
      </c>
      <c r="F86">
        <v>0.81683799999999995</v>
      </c>
      <c r="G86">
        <v>0.15028900000000001</v>
      </c>
      <c r="H86" s="5">
        <v>1</v>
      </c>
      <c r="I86">
        <v>55.151778</v>
      </c>
      <c r="J86">
        <v>0.478385</v>
      </c>
      <c r="K86" s="5">
        <v>1</v>
      </c>
      <c r="L86" s="5">
        <v>0</v>
      </c>
      <c r="M86" s="5">
        <v>0</v>
      </c>
      <c r="O86" s="5">
        <f>C86</f>
        <v>84.697629000000006</v>
      </c>
      <c r="R86">
        <f t="shared" si="3"/>
        <v>0.81683799999999995</v>
      </c>
      <c r="S86">
        <f t="shared" si="4"/>
        <v>0.15028900000000001</v>
      </c>
      <c r="U86">
        <f>I84-I86</f>
        <v>-13.787132999999997</v>
      </c>
    </row>
    <row r="87" spans="1:23" ht="14.4" thickBot="1" x14ac:dyDescent="0.3">
      <c r="A87" s="37" t="s">
        <v>32</v>
      </c>
      <c r="B87" s="8">
        <v>16</v>
      </c>
      <c r="C87" s="2">
        <v>84.665991000000005</v>
      </c>
      <c r="D87" s="2">
        <v>0.235183</v>
      </c>
      <c r="E87" s="5">
        <v>2</v>
      </c>
      <c r="F87" s="2">
        <v>-1.1556820000000001</v>
      </c>
      <c r="G87" s="2">
        <v>-0.21263299999999999</v>
      </c>
      <c r="H87" s="5">
        <v>0</v>
      </c>
      <c r="I87" s="2">
        <v>60.135624999999997</v>
      </c>
      <c r="J87" s="2">
        <v>0.52161500000000005</v>
      </c>
      <c r="K87" s="5">
        <v>2</v>
      </c>
      <c r="L87" s="5">
        <v>0</v>
      </c>
      <c r="M87" s="2">
        <v>0</v>
      </c>
      <c r="O87" s="2">
        <f>180-C87</f>
        <v>95.334008999999995</v>
      </c>
      <c r="P87" s="2"/>
      <c r="R87" s="2">
        <f t="shared" si="3"/>
        <v>1.1556820000000001</v>
      </c>
      <c r="S87" s="2">
        <f t="shared" si="4"/>
        <v>0.21263299999999999</v>
      </c>
      <c r="U87" s="2">
        <f>I84-I87</f>
        <v>-18.770979999999994</v>
      </c>
      <c r="W87" s="2"/>
    </row>
    <row r="88" spans="1:23" x14ac:dyDescent="0.25">
      <c r="A88" s="35" t="s">
        <v>33</v>
      </c>
      <c r="B88" s="9">
        <v>0</v>
      </c>
      <c r="C88">
        <v>89.689124000000007</v>
      </c>
      <c r="D88">
        <v>0.249136</v>
      </c>
      <c r="E88" s="5">
        <v>1</v>
      </c>
      <c r="F88">
        <v>-2.6005940000000001</v>
      </c>
      <c r="G88">
        <v>4.6207570000000002</v>
      </c>
      <c r="H88" s="5">
        <v>0</v>
      </c>
      <c r="I88">
        <v>889.21770200000003</v>
      </c>
      <c r="J88">
        <v>0.52762399999999998</v>
      </c>
      <c r="K88" s="5">
        <v>1</v>
      </c>
      <c r="L88" s="5">
        <v>0</v>
      </c>
      <c r="M88" s="5">
        <v>0</v>
      </c>
      <c r="O88" s="5">
        <f>C88</f>
        <v>89.689124000000007</v>
      </c>
      <c r="R88">
        <f t="shared" si="3"/>
        <v>2.6005940000000001</v>
      </c>
      <c r="S88">
        <f t="shared" si="4"/>
        <v>4.6207570000000002</v>
      </c>
      <c r="U88">
        <f>W89-I88</f>
        <v>43.358817999999928</v>
      </c>
      <c r="W88" s="5" t="s">
        <v>53</v>
      </c>
    </row>
    <row r="89" spans="1:23" ht="14.4" thickBot="1" x14ac:dyDescent="0.3">
      <c r="A89" s="36" t="s">
        <v>33</v>
      </c>
      <c r="B89" s="10">
        <v>0</v>
      </c>
      <c r="C89" s="3">
        <v>6.241212</v>
      </c>
      <c r="D89" s="3">
        <v>1.7337000000000002E-2</v>
      </c>
      <c r="E89" s="5">
        <v>0</v>
      </c>
      <c r="F89" s="3">
        <v>2.0377869999999998</v>
      </c>
      <c r="G89" s="3">
        <v>-3.6207569999999998</v>
      </c>
      <c r="H89" s="5">
        <v>1</v>
      </c>
      <c r="I89" s="3">
        <v>796.10674600000004</v>
      </c>
      <c r="J89" s="3">
        <v>0.47237600000000002</v>
      </c>
      <c r="K89" s="5">
        <v>0</v>
      </c>
      <c r="L89" s="5">
        <v>0</v>
      </c>
      <c r="M89" s="6">
        <v>1</v>
      </c>
      <c r="O89" s="3">
        <f>C89</f>
        <v>6.241212</v>
      </c>
      <c r="P89" s="3"/>
      <c r="R89" s="3">
        <f t="shared" si="3"/>
        <v>2.0377869999999998</v>
      </c>
      <c r="S89" s="3">
        <f t="shared" si="4"/>
        <v>3.6207569999999998</v>
      </c>
      <c r="U89" s="3">
        <f>W89-I89</f>
        <v>136.46977399999992</v>
      </c>
      <c r="W89" s="2">
        <v>932.57651999999996</v>
      </c>
    </row>
    <row r="90" spans="1:23" x14ac:dyDescent="0.25">
      <c r="A90" s="35" t="s">
        <v>33</v>
      </c>
      <c r="B90" s="9">
        <v>1</v>
      </c>
      <c r="C90">
        <v>78.193141999999995</v>
      </c>
      <c r="D90">
        <v>0.21720300000000001</v>
      </c>
      <c r="E90" s="5">
        <v>2</v>
      </c>
      <c r="F90">
        <v>1.430399</v>
      </c>
      <c r="G90">
        <v>2.4353690000000001</v>
      </c>
      <c r="H90" s="5">
        <v>2</v>
      </c>
      <c r="I90">
        <v>765.36817900000005</v>
      </c>
      <c r="J90">
        <v>0.33075300000000002</v>
      </c>
      <c r="K90" s="5">
        <v>1</v>
      </c>
      <c r="L90" s="5">
        <v>0</v>
      </c>
      <c r="M90" s="5">
        <v>0</v>
      </c>
      <c r="O90" s="5">
        <f>180-C90</f>
        <v>101.80685800000001</v>
      </c>
      <c r="R90">
        <f t="shared" si="3"/>
        <v>1.430399</v>
      </c>
      <c r="S90">
        <f t="shared" si="4"/>
        <v>2.4353690000000001</v>
      </c>
      <c r="U90">
        <f>I89-I90</f>
        <v>30.738566999999989</v>
      </c>
      <c r="W90" s="56" t="s">
        <v>54</v>
      </c>
    </row>
    <row r="91" spans="1:23" ht="14.4" thickBot="1" x14ac:dyDescent="0.3">
      <c r="A91" s="35" t="s">
        <v>33</v>
      </c>
      <c r="B91" s="9">
        <v>1</v>
      </c>
      <c r="C91">
        <v>78.181904000000003</v>
      </c>
      <c r="D91">
        <v>0.217172</v>
      </c>
      <c r="E91" s="5">
        <v>1</v>
      </c>
      <c r="F91">
        <v>-1.1567160000000001</v>
      </c>
      <c r="G91">
        <v>-1.9694020000000001</v>
      </c>
      <c r="H91" s="5">
        <v>0</v>
      </c>
      <c r="I91">
        <v>805.46436800000004</v>
      </c>
      <c r="J91">
        <v>0.34808099999999997</v>
      </c>
      <c r="K91" s="5">
        <v>2</v>
      </c>
      <c r="L91" s="5">
        <v>0</v>
      </c>
      <c r="M91" s="5">
        <v>0</v>
      </c>
      <c r="O91">
        <f>C91</f>
        <v>78.181904000000003</v>
      </c>
      <c r="R91">
        <f t="shared" si="3"/>
        <v>1.1567160000000001</v>
      </c>
      <c r="S91">
        <f t="shared" si="4"/>
        <v>1.9694020000000001</v>
      </c>
      <c r="U91">
        <f>I89-I91</f>
        <v>-9.3576219999999921</v>
      </c>
      <c r="W91" s="2">
        <v>1159.65112</v>
      </c>
    </row>
    <row r="92" spans="1:23" x14ac:dyDescent="0.25">
      <c r="A92" s="36" t="s">
        <v>33</v>
      </c>
      <c r="B92" s="10">
        <v>1</v>
      </c>
      <c r="C92" s="3">
        <v>1.7681450000000001</v>
      </c>
      <c r="D92" s="3">
        <v>4.9119999999999997E-3</v>
      </c>
      <c r="E92" s="5">
        <v>0</v>
      </c>
      <c r="F92" s="3">
        <v>0.31366100000000002</v>
      </c>
      <c r="G92" s="3">
        <v>0.53403299999999998</v>
      </c>
      <c r="H92" s="5">
        <v>1</v>
      </c>
      <c r="I92" s="3">
        <v>743.18367000000001</v>
      </c>
      <c r="J92" s="3">
        <v>0.32116600000000001</v>
      </c>
      <c r="K92" s="5">
        <v>0</v>
      </c>
      <c r="L92" s="5">
        <v>0</v>
      </c>
      <c r="M92" s="6">
        <v>1</v>
      </c>
      <c r="O92" s="3">
        <f>C92</f>
        <v>1.7681450000000001</v>
      </c>
      <c r="P92" s="3"/>
      <c r="R92" s="3">
        <f t="shared" si="3"/>
        <v>0.31366100000000002</v>
      </c>
      <c r="S92" s="3">
        <f t="shared" si="4"/>
        <v>0.53403299999999998</v>
      </c>
      <c r="U92" s="3">
        <f>I89-I92</f>
        <v>52.923076000000037</v>
      </c>
      <c r="W92" t="s">
        <v>56</v>
      </c>
    </row>
    <row r="93" spans="1:23" ht="14.4" thickBot="1" x14ac:dyDescent="0.3">
      <c r="A93" s="35" t="s">
        <v>33</v>
      </c>
      <c r="B93" s="9">
        <v>2</v>
      </c>
      <c r="C93">
        <v>2.0701610000000001</v>
      </c>
      <c r="D93">
        <v>5.7499999999999999E-3</v>
      </c>
      <c r="E93" s="5">
        <v>0</v>
      </c>
      <c r="F93">
        <v>-1.7565</v>
      </c>
      <c r="G93">
        <v>0.79691900000000004</v>
      </c>
      <c r="H93" s="5">
        <v>1</v>
      </c>
      <c r="I93">
        <v>678.04635599999995</v>
      </c>
      <c r="J93">
        <v>0.47708400000000001</v>
      </c>
      <c r="K93" s="5">
        <v>0</v>
      </c>
      <c r="L93" s="5">
        <v>0</v>
      </c>
      <c r="M93" s="5">
        <v>0</v>
      </c>
      <c r="O93" s="5">
        <f>C93</f>
        <v>2.0701610000000001</v>
      </c>
      <c r="R93">
        <f t="shared" si="3"/>
        <v>1.7565</v>
      </c>
      <c r="S93">
        <f t="shared" si="4"/>
        <v>0.79691900000000004</v>
      </c>
      <c r="U93">
        <f>I92-I93</f>
        <v>65.13731400000006</v>
      </c>
      <c r="W93" s="2"/>
    </row>
    <row r="94" spans="1:23" x14ac:dyDescent="0.25">
      <c r="A94" s="36" t="s">
        <v>33</v>
      </c>
      <c r="B94" s="10">
        <v>2</v>
      </c>
      <c r="C94" s="3">
        <v>80.678612999999999</v>
      </c>
      <c r="D94" s="3">
        <v>0.224107</v>
      </c>
      <c r="E94" s="5">
        <v>1</v>
      </c>
      <c r="F94" s="3">
        <v>-0.44761400000000001</v>
      </c>
      <c r="G94" s="3">
        <v>0.20308100000000001</v>
      </c>
      <c r="H94" s="5">
        <v>0</v>
      </c>
      <c r="I94" s="3">
        <v>743.18367000000001</v>
      </c>
      <c r="J94" s="3">
        <v>0.52291600000000005</v>
      </c>
      <c r="K94" s="5">
        <v>1</v>
      </c>
      <c r="L94" s="5">
        <v>0</v>
      </c>
      <c r="M94" s="6">
        <v>1</v>
      </c>
      <c r="O94" s="3">
        <f>C94</f>
        <v>80.678612999999999</v>
      </c>
      <c r="P94" s="3"/>
      <c r="R94" s="3">
        <f t="shared" si="3"/>
        <v>0.44761400000000001</v>
      </c>
      <c r="S94" s="3">
        <f t="shared" si="4"/>
        <v>0.20308100000000001</v>
      </c>
      <c r="U94" s="3">
        <f>I92-I94</f>
        <v>0</v>
      </c>
      <c r="W94" t="s">
        <v>57</v>
      </c>
    </row>
    <row r="95" spans="1:23" ht="14.4" thickBot="1" x14ac:dyDescent="0.3">
      <c r="A95" s="35" t="s">
        <v>33</v>
      </c>
      <c r="B95" s="9">
        <v>3</v>
      </c>
      <c r="C95">
        <v>77.351260999999994</v>
      </c>
      <c r="D95">
        <v>0.214865</v>
      </c>
      <c r="E95" s="5">
        <v>2</v>
      </c>
      <c r="F95">
        <v>-0.17391999999999999</v>
      </c>
      <c r="G95">
        <v>9.8011110000000006</v>
      </c>
      <c r="H95" s="5">
        <v>0</v>
      </c>
      <c r="I95">
        <v>765.36817900000005</v>
      </c>
      <c r="J95">
        <v>0.36838799999999999</v>
      </c>
      <c r="K95" s="5">
        <v>2</v>
      </c>
      <c r="L95" s="5">
        <v>0</v>
      </c>
      <c r="M95" s="5">
        <v>0</v>
      </c>
      <c r="O95" s="5">
        <f>180-C95</f>
        <v>102.64873900000001</v>
      </c>
      <c r="R95">
        <f t="shared" si="3"/>
        <v>0.17391999999999999</v>
      </c>
      <c r="S95">
        <f t="shared" si="4"/>
        <v>9.8011110000000006</v>
      </c>
      <c r="U95">
        <f>I94-I95</f>
        <v>-22.184509000000048</v>
      </c>
      <c r="W95" s="2">
        <f>SUM(F89,F92,F94,F97,F98,F102,F103,F108,F109,F114,F115,F120,F121)</f>
        <v>25.073384999999998</v>
      </c>
    </row>
    <row r="96" spans="1:23" x14ac:dyDescent="0.25">
      <c r="A96" s="35" t="s">
        <v>33</v>
      </c>
      <c r="B96" s="9">
        <v>3</v>
      </c>
      <c r="C96">
        <v>77.383747</v>
      </c>
      <c r="D96">
        <v>0.21495500000000001</v>
      </c>
      <c r="E96" s="5">
        <v>1</v>
      </c>
      <c r="F96">
        <v>-1.789911</v>
      </c>
      <c r="G96">
        <v>100.868582</v>
      </c>
      <c r="H96" s="5">
        <v>1</v>
      </c>
      <c r="I96">
        <v>679.55044099999998</v>
      </c>
      <c r="J96">
        <v>0.32708199999999998</v>
      </c>
      <c r="K96" s="5">
        <v>1</v>
      </c>
      <c r="L96" s="5">
        <v>0</v>
      </c>
      <c r="M96" s="5">
        <v>0</v>
      </c>
      <c r="O96">
        <f>C96</f>
        <v>77.383747</v>
      </c>
      <c r="R96">
        <f t="shared" si="3"/>
        <v>1.789911</v>
      </c>
      <c r="S96">
        <f t="shared" si="4"/>
        <v>100.868582</v>
      </c>
      <c r="U96">
        <f>I94-I96</f>
        <v>63.633229000000028</v>
      </c>
      <c r="W96" t="s">
        <v>64</v>
      </c>
    </row>
    <row r="97" spans="1:23" ht="14.4" thickBot="1" x14ac:dyDescent="0.3">
      <c r="A97" s="36" t="s">
        <v>33</v>
      </c>
      <c r="B97" s="10">
        <v>3</v>
      </c>
      <c r="C97" s="3">
        <v>0.64253899999999997</v>
      </c>
      <c r="D97" s="3">
        <v>1.7849999999999999E-3</v>
      </c>
      <c r="E97" s="5">
        <v>0</v>
      </c>
      <c r="F97" s="3">
        <v>1.946086</v>
      </c>
      <c r="G97" s="3">
        <v>-109.669693</v>
      </c>
      <c r="H97" s="5">
        <v>2</v>
      </c>
      <c r="I97" s="3">
        <v>632.69543299999998</v>
      </c>
      <c r="J97" s="3">
        <v>0.30453000000000002</v>
      </c>
      <c r="K97" s="5">
        <v>0</v>
      </c>
      <c r="L97" s="5">
        <v>0</v>
      </c>
      <c r="M97" s="6">
        <v>1</v>
      </c>
      <c r="O97" s="3">
        <f>C97</f>
        <v>0.64253899999999997</v>
      </c>
      <c r="P97" s="3"/>
      <c r="R97" s="3">
        <f t="shared" si="3"/>
        <v>1.946086</v>
      </c>
      <c r="S97" s="3">
        <f t="shared" si="4"/>
        <v>109.669693</v>
      </c>
      <c r="U97" s="3">
        <f>I94-I97</f>
        <v>110.48823700000003</v>
      </c>
      <c r="W97" s="2">
        <f>SUM(R89,R92,R94,R97,R98,R102,R103,R108,R109,R114,R115,R120,R121)</f>
        <v>27.901290999999997</v>
      </c>
    </row>
    <row r="98" spans="1:23" x14ac:dyDescent="0.25">
      <c r="A98" s="35" t="s">
        <v>33</v>
      </c>
      <c r="B98" s="9">
        <v>4</v>
      </c>
      <c r="C98">
        <v>0.35641899999999999</v>
      </c>
      <c r="D98">
        <v>9.8999999999999999E-4</v>
      </c>
      <c r="E98" s="5">
        <v>0</v>
      </c>
      <c r="F98">
        <v>1.789911</v>
      </c>
      <c r="G98">
        <v>-0.62633799999999995</v>
      </c>
      <c r="H98" s="5">
        <v>2</v>
      </c>
      <c r="I98">
        <v>632.69543299999998</v>
      </c>
      <c r="J98">
        <v>0.34717599999999998</v>
      </c>
      <c r="K98" s="5">
        <v>1</v>
      </c>
      <c r="L98" s="5">
        <v>0</v>
      </c>
      <c r="M98" s="5">
        <v>1</v>
      </c>
      <c r="O98" s="5">
        <f>C98</f>
        <v>0.35641899999999999</v>
      </c>
      <c r="R98">
        <f t="shared" si="3"/>
        <v>1.789911</v>
      </c>
      <c r="S98">
        <f t="shared" si="4"/>
        <v>0.62633799999999995</v>
      </c>
      <c r="U98">
        <f>I97-I98</f>
        <v>0</v>
      </c>
      <c r="W98" t="s">
        <v>60</v>
      </c>
    </row>
    <row r="99" spans="1:23" ht="14.4" thickBot="1" x14ac:dyDescent="0.3">
      <c r="A99" s="35" t="s">
        <v>33</v>
      </c>
      <c r="B99" s="9">
        <v>4</v>
      </c>
      <c r="C99">
        <v>103.169473</v>
      </c>
      <c r="D99">
        <v>0.286582</v>
      </c>
      <c r="E99" s="5">
        <v>1</v>
      </c>
      <c r="F99">
        <v>-2.6788810000000001</v>
      </c>
      <c r="G99">
        <v>0.93741300000000005</v>
      </c>
      <c r="H99" s="5">
        <v>1</v>
      </c>
      <c r="I99">
        <v>557.01578500000005</v>
      </c>
      <c r="J99">
        <v>0.30564799999999998</v>
      </c>
      <c r="K99" s="5">
        <v>0</v>
      </c>
      <c r="L99" s="5">
        <v>0</v>
      </c>
      <c r="M99" s="5">
        <v>0</v>
      </c>
      <c r="O99" s="5">
        <f>180-C99</f>
        <v>76.830527000000004</v>
      </c>
      <c r="R99">
        <f t="shared" si="3"/>
        <v>2.6788810000000001</v>
      </c>
      <c r="S99">
        <f t="shared" si="4"/>
        <v>0.93741300000000005</v>
      </c>
      <c r="U99">
        <f>I97-I99</f>
        <v>75.679647999999929</v>
      </c>
      <c r="W99" s="2">
        <f>AVERAGE(O89,O92,O94,O97,O98,O102,O103,O108,O109,O114,O115,O120,O121)</f>
        <v>42.591022923076927</v>
      </c>
    </row>
    <row r="100" spans="1:23" x14ac:dyDescent="0.25">
      <c r="A100" s="36" t="s">
        <v>33</v>
      </c>
      <c r="B100" s="10">
        <v>4</v>
      </c>
      <c r="C100" s="3">
        <v>103.26873399999999</v>
      </c>
      <c r="D100" s="3">
        <v>0.286858</v>
      </c>
      <c r="E100" s="5">
        <v>2</v>
      </c>
      <c r="F100" s="3">
        <v>-1.9687669999999999</v>
      </c>
      <c r="G100" s="3">
        <v>0.68892500000000001</v>
      </c>
      <c r="H100" s="5">
        <v>0</v>
      </c>
      <c r="I100" s="3">
        <v>632.69543299999998</v>
      </c>
      <c r="J100" s="3">
        <v>0.34717599999999998</v>
      </c>
      <c r="K100" s="5">
        <v>1</v>
      </c>
      <c r="L100" s="5">
        <v>0</v>
      </c>
      <c r="M100" s="6">
        <v>0</v>
      </c>
      <c r="O100" s="3">
        <f>C100</f>
        <v>103.26873399999999</v>
      </c>
      <c r="P100" s="3"/>
      <c r="R100" s="3">
        <f t="shared" si="3"/>
        <v>1.9687669999999999</v>
      </c>
      <c r="S100" s="3">
        <f t="shared" si="4"/>
        <v>0.68892500000000001</v>
      </c>
      <c r="U100" s="3">
        <f>I97-I100</f>
        <v>0</v>
      </c>
      <c r="W100" t="s">
        <v>59</v>
      </c>
    </row>
    <row r="101" spans="1:23" ht="14.4" thickBot="1" x14ac:dyDescent="0.3">
      <c r="A101" s="35" t="s">
        <v>33</v>
      </c>
      <c r="B101" s="9">
        <v>5</v>
      </c>
      <c r="C101">
        <v>102.84635400000001</v>
      </c>
      <c r="D101">
        <v>0.28568399999999999</v>
      </c>
      <c r="E101" s="5">
        <v>1</v>
      </c>
      <c r="F101">
        <v>-3.5985589999999998</v>
      </c>
      <c r="G101">
        <v>0.78831099999999998</v>
      </c>
      <c r="H101" s="5">
        <v>1</v>
      </c>
      <c r="I101">
        <v>593.49850800000002</v>
      </c>
      <c r="J101">
        <v>0.53832899999999995</v>
      </c>
      <c r="K101" s="5">
        <v>1</v>
      </c>
      <c r="L101" s="5">
        <v>0</v>
      </c>
      <c r="M101" s="5">
        <v>0</v>
      </c>
      <c r="O101" s="5">
        <f>C101</f>
        <v>102.84635400000001</v>
      </c>
      <c r="R101">
        <f t="shared" si="3"/>
        <v>3.5985589999999998</v>
      </c>
      <c r="S101">
        <f t="shared" si="4"/>
        <v>0.78831099999999998</v>
      </c>
      <c r="U101">
        <f>I98-I101</f>
        <v>39.196924999999965</v>
      </c>
      <c r="W101" s="2">
        <f>AVERAGE(F89,F92,F94,F97,F98,F102,F103,F108,F109,F114,F115,F120,F121)</f>
        <v>1.928721923076923</v>
      </c>
    </row>
    <row r="102" spans="1:23" x14ac:dyDescent="0.25">
      <c r="A102" s="36" t="s">
        <v>33</v>
      </c>
      <c r="B102" s="10">
        <v>5</v>
      </c>
      <c r="C102" s="3">
        <v>110.46554500000001</v>
      </c>
      <c r="D102" s="3">
        <v>0.30684899999999998</v>
      </c>
      <c r="E102" s="5">
        <v>0</v>
      </c>
      <c r="F102" s="3">
        <v>-0.96633899999999995</v>
      </c>
      <c r="G102" s="3">
        <v>0.21168899999999999</v>
      </c>
      <c r="H102" s="5">
        <v>0</v>
      </c>
      <c r="I102" s="3">
        <v>508.98423500000001</v>
      </c>
      <c r="J102" s="3">
        <v>0.461671</v>
      </c>
      <c r="K102" s="5">
        <v>0</v>
      </c>
      <c r="L102" s="5">
        <v>0</v>
      </c>
      <c r="M102" s="6">
        <v>1</v>
      </c>
      <c r="O102" s="3">
        <f>180-C102</f>
        <v>69.534454999999994</v>
      </c>
      <c r="P102" s="3"/>
      <c r="R102" s="3">
        <f t="shared" si="3"/>
        <v>0.96633899999999995</v>
      </c>
      <c r="S102" s="3">
        <f t="shared" si="4"/>
        <v>0.21168899999999999</v>
      </c>
      <c r="U102" s="3">
        <f>I98-I102</f>
        <v>123.71119799999997</v>
      </c>
      <c r="W102" t="s">
        <v>65</v>
      </c>
    </row>
    <row r="103" spans="1:23" ht="14.4" thickBot="1" x14ac:dyDescent="0.3">
      <c r="A103" s="35" t="s">
        <v>33</v>
      </c>
      <c r="B103" s="9">
        <v>6</v>
      </c>
      <c r="C103">
        <v>70.577217000000005</v>
      </c>
      <c r="D103">
        <v>0.196048</v>
      </c>
      <c r="E103" s="5">
        <v>1</v>
      </c>
      <c r="F103">
        <v>5.6369150000000001</v>
      </c>
      <c r="G103">
        <v>2.5878139999999998</v>
      </c>
      <c r="H103" s="5">
        <v>2</v>
      </c>
      <c r="I103">
        <v>472.43277899999998</v>
      </c>
      <c r="J103">
        <v>0.33925100000000002</v>
      </c>
      <c r="K103" s="5">
        <v>1</v>
      </c>
      <c r="L103" s="5">
        <v>0</v>
      </c>
      <c r="M103" s="5">
        <v>1</v>
      </c>
      <c r="O103">
        <f>C103</f>
        <v>70.577217000000005</v>
      </c>
      <c r="R103">
        <f t="shared" si="3"/>
        <v>5.6369150000000001</v>
      </c>
      <c r="S103">
        <f t="shared" si="4"/>
        <v>2.5878139999999998</v>
      </c>
      <c r="U103">
        <f>I102-I103</f>
        <v>36.55145600000003</v>
      </c>
      <c r="W103" s="2">
        <f>AVERAGE(R89,R92,R94,R97,R98,R102,R103,R108,R109,R114,R115,R120,R121)</f>
        <v>2.1462531538461538</v>
      </c>
    </row>
    <row r="104" spans="1:23" x14ac:dyDescent="0.25">
      <c r="A104" s="35" t="s">
        <v>33</v>
      </c>
      <c r="B104" s="9">
        <v>6</v>
      </c>
      <c r="C104">
        <v>70.491652999999999</v>
      </c>
      <c r="D104">
        <v>0.19581000000000001</v>
      </c>
      <c r="E104" s="5">
        <v>2</v>
      </c>
      <c r="F104">
        <v>-3.8240249999999998</v>
      </c>
      <c r="G104">
        <v>-1.7555460000000001</v>
      </c>
      <c r="H104" s="5">
        <v>1</v>
      </c>
      <c r="I104">
        <v>557.01578500000005</v>
      </c>
      <c r="J104">
        <v>0.39999000000000001</v>
      </c>
      <c r="K104" s="5">
        <v>2</v>
      </c>
      <c r="L104" s="5">
        <v>0</v>
      </c>
      <c r="M104" s="5">
        <v>0</v>
      </c>
      <c r="O104">
        <f>180-C104</f>
        <v>109.508347</v>
      </c>
      <c r="R104">
        <f t="shared" si="3"/>
        <v>3.8240249999999998</v>
      </c>
      <c r="S104">
        <f t="shared" si="4"/>
        <v>1.7555460000000001</v>
      </c>
      <c r="U104">
        <f>I102-I104</f>
        <v>-48.031550000000038</v>
      </c>
      <c r="W104" t="s">
        <v>61</v>
      </c>
    </row>
    <row r="105" spans="1:23" ht="14.4" thickBot="1" x14ac:dyDescent="0.3">
      <c r="A105" s="36" t="s">
        <v>33</v>
      </c>
      <c r="B105" s="10">
        <v>6</v>
      </c>
      <c r="C105" s="3">
        <v>4.9341249999999999</v>
      </c>
      <c r="D105" s="3">
        <v>1.3705999999999999E-2</v>
      </c>
      <c r="E105" s="5">
        <v>0</v>
      </c>
      <c r="F105" s="3">
        <v>0.36536299999999999</v>
      </c>
      <c r="G105" s="3">
        <v>0.16773199999999999</v>
      </c>
      <c r="H105" s="5">
        <v>0</v>
      </c>
      <c r="I105" s="3">
        <v>363.12643700000001</v>
      </c>
      <c r="J105" s="3">
        <v>0.26075900000000002</v>
      </c>
      <c r="K105" s="5">
        <v>0</v>
      </c>
      <c r="L105" s="5">
        <v>0</v>
      </c>
      <c r="M105" s="3">
        <v>0</v>
      </c>
      <c r="O105" s="3">
        <f>C105</f>
        <v>4.9341249999999999</v>
      </c>
      <c r="P105" s="3"/>
      <c r="R105" s="3">
        <f t="shared" si="3"/>
        <v>0.36536299999999999</v>
      </c>
      <c r="S105" s="3">
        <f t="shared" si="4"/>
        <v>0.16773199999999999</v>
      </c>
      <c r="U105" s="3">
        <f>I102-I105</f>
        <v>145.857798</v>
      </c>
      <c r="W105" s="2"/>
    </row>
    <row r="106" spans="1:23" x14ac:dyDescent="0.25">
      <c r="A106" s="35" t="s">
        <v>33</v>
      </c>
      <c r="B106" s="9">
        <v>7</v>
      </c>
      <c r="C106">
        <v>179.83957599999999</v>
      </c>
      <c r="D106">
        <v>0.499554</v>
      </c>
      <c r="E106" s="5">
        <v>0</v>
      </c>
      <c r="F106">
        <v>5.7973379999999999</v>
      </c>
      <c r="G106">
        <v>0.66417199999999998</v>
      </c>
      <c r="H106" s="5">
        <v>2</v>
      </c>
      <c r="I106">
        <v>444.19684799999999</v>
      </c>
      <c r="J106">
        <v>0.35849700000000001</v>
      </c>
      <c r="K106" s="5">
        <v>1</v>
      </c>
      <c r="L106" s="5">
        <v>0</v>
      </c>
      <c r="M106" s="5">
        <v>0</v>
      </c>
      <c r="O106">
        <f>180-C106</f>
        <v>0.16042400000000612</v>
      </c>
      <c r="R106">
        <f t="shared" si="3"/>
        <v>5.7973379999999999</v>
      </c>
      <c r="S106">
        <f t="shared" si="4"/>
        <v>0.66417199999999998</v>
      </c>
      <c r="U106">
        <f>I103-I106</f>
        <v>28.235930999999994</v>
      </c>
      <c r="W106" t="s">
        <v>58</v>
      </c>
    </row>
    <row r="107" spans="1:23" ht="14.4" thickBot="1" x14ac:dyDescent="0.3">
      <c r="A107" s="35" t="s">
        <v>33</v>
      </c>
      <c r="B107" s="9">
        <v>7</v>
      </c>
      <c r="C107">
        <v>83.069496000000001</v>
      </c>
      <c r="D107">
        <v>0.23074900000000001</v>
      </c>
      <c r="E107" s="5">
        <v>2</v>
      </c>
      <c r="F107">
        <v>2.8003330000000002</v>
      </c>
      <c r="G107">
        <v>0.32081999999999999</v>
      </c>
      <c r="H107" s="5">
        <v>1</v>
      </c>
      <c r="I107">
        <v>472.43277899999998</v>
      </c>
      <c r="J107">
        <v>0.38128600000000001</v>
      </c>
      <c r="K107" s="5">
        <v>2</v>
      </c>
      <c r="L107" s="5">
        <v>0</v>
      </c>
      <c r="M107" s="5">
        <v>0</v>
      </c>
      <c r="O107">
        <f>C107</f>
        <v>83.069496000000001</v>
      </c>
      <c r="R107">
        <f t="shared" si="3"/>
        <v>2.8003330000000002</v>
      </c>
      <c r="S107">
        <f t="shared" si="4"/>
        <v>0.32081999999999999</v>
      </c>
      <c r="U107">
        <f>I103-I107</f>
        <v>0</v>
      </c>
      <c r="W107" s="2"/>
    </row>
    <row r="108" spans="1:23" x14ac:dyDescent="0.25">
      <c r="A108" s="36" t="s">
        <v>33</v>
      </c>
      <c r="B108" s="10">
        <v>7</v>
      </c>
      <c r="C108" s="3">
        <v>71.365228999999999</v>
      </c>
      <c r="D108" s="3">
        <v>0.198237</v>
      </c>
      <c r="E108" s="5">
        <v>1</v>
      </c>
      <c r="F108" s="3">
        <v>0.130994</v>
      </c>
      <c r="G108" s="3">
        <v>1.5007E-2</v>
      </c>
      <c r="H108" s="5">
        <v>0</v>
      </c>
      <c r="I108" s="3">
        <v>322.42200800000001</v>
      </c>
      <c r="J108" s="3">
        <v>0.26021699999999998</v>
      </c>
      <c r="K108" s="5">
        <v>0</v>
      </c>
      <c r="L108" s="5">
        <v>0</v>
      </c>
      <c r="M108" s="6">
        <v>1</v>
      </c>
      <c r="O108" s="3">
        <f>C108</f>
        <v>71.365228999999999</v>
      </c>
      <c r="P108" s="3"/>
      <c r="R108" s="3">
        <f t="shared" si="3"/>
        <v>0.130994</v>
      </c>
      <c r="S108" s="3">
        <f t="shared" si="4"/>
        <v>1.5007E-2</v>
      </c>
      <c r="U108" s="3">
        <f>I103-I108</f>
        <v>150.01077099999998</v>
      </c>
      <c r="W108" t="s">
        <v>68</v>
      </c>
    </row>
    <row r="109" spans="1:23" ht="14.4" thickBot="1" x14ac:dyDescent="0.3">
      <c r="A109" s="35" t="s">
        <v>33</v>
      </c>
      <c r="B109" s="9">
        <v>8</v>
      </c>
      <c r="C109">
        <v>175.26668100000001</v>
      </c>
      <c r="D109">
        <v>0.48685200000000001</v>
      </c>
      <c r="E109" s="5">
        <v>0</v>
      </c>
      <c r="F109">
        <v>1.0414239999999999</v>
      </c>
      <c r="G109">
        <v>0.67307399999999995</v>
      </c>
      <c r="H109" s="5">
        <v>0</v>
      </c>
      <c r="I109">
        <v>193.386638</v>
      </c>
      <c r="J109">
        <v>0.22932</v>
      </c>
      <c r="K109" s="5">
        <v>0</v>
      </c>
      <c r="L109" s="5">
        <v>0</v>
      </c>
      <c r="M109" s="5">
        <v>1</v>
      </c>
      <c r="O109">
        <f>180-C109</f>
        <v>4.7333189999999945</v>
      </c>
      <c r="R109">
        <f t="shared" si="3"/>
        <v>1.0414239999999999</v>
      </c>
      <c r="S109">
        <f t="shared" si="4"/>
        <v>0.67307399999999995</v>
      </c>
      <c r="U109">
        <f>I108-I109</f>
        <v>129.03537</v>
      </c>
      <c r="W109" s="2">
        <v>13</v>
      </c>
    </row>
    <row r="110" spans="1:23" x14ac:dyDescent="0.25">
      <c r="A110" s="35" t="s">
        <v>33</v>
      </c>
      <c r="B110" s="9">
        <v>8</v>
      </c>
      <c r="C110">
        <v>81.211271999999994</v>
      </c>
      <c r="D110">
        <v>0.22558700000000001</v>
      </c>
      <c r="E110" s="5">
        <v>2</v>
      </c>
      <c r="F110">
        <v>-6.6317659999999998</v>
      </c>
      <c r="G110">
        <v>-4.2861200000000004</v>
      </c>
      <c r="H110" s="5">
        <v>1</v>
      </c>
      <c r="I110">
        <v>344.71937000000003</v>
      </c>
      <c r="J110">
        <v>0.40877200000000002</v>
      </c>
      <c r="K110" s="5">
        <v>2</v>
      </c>
      <c r="L110" s="5">
        <v>1</v>
      </c>
      <c r="M110" s="5">
        <v>0</v>
      </c>
      <c r="O110">
        <f>180-C110</f>
        <v>98.788728000000006</v>
      </c>
      <c r="R110">
        <f t="shared" si="3"/>
        <v>6.6317659999999998</v>
      </c>
      <c r="S110">
        <f t="shared" si="4"/>
        <v>4.2861200000000004</v>
      </c>
      <c r="U110">
        <f>I108-I110</f>
        <v>-22.297362000000021</v>
      </c>
      <c r="W110" t="s">
        <v>69</v>
      </c>
    </row>
    <row r="111" spans="1:23" ht="14.4" thickBot="1" x14ac:dyDescent="0.3">
      <c r="A111" s="36" t="s">
        <v>33</v>
      </c>
      <c r="B111" s="10">
        <v>8</v>
      </c>
      <c r="C111" s="3">
        <v>81.219532000000001</v>
      </c>
      <c r="D111" s="3">
        <v>0.22561</v>
      </c>
      <c r="E111" s="5">
        <v>1</v>
      </c>
      <c r="F111" s="3">
        <v>7.137607</v>
      </c>
      <c r="G111" s="3">
        <v>4.6130459999999998</v>
      </c>
      <c r="H111" s="5">
        <v>2</v>
      </c>
      <c r="I111" s="3">
        <v>305.19819799999999</v>
      </c>
      <c r="J111" s="3">
        <v>0.36190800000000001</v>
      </c>
      <c r="K111" s="5">
        <v>1</v>
      </c>
      <c r="L111" s="5">
        <v>1</v>
      </c>
      <c r="M111" s="6">
        <v>0</v>
      </c>
      <c r="O111" s="3">
        <f>C111</f>
        <v>81.219532000000001</v>
      </c>
      <c r="P111" s="3"/>
      <c r="R111" s="3">
        <f t="shared" si="3"/>
        <v>7.137607</v>
      </c>
      <c r="S111" s="3">
        <f t="shared" si="4"/>
        <v>4.6130459999999998</v>
      </c>
      <c r="U111" s="3">
        <f>I108-I111</f>
        <v>17.223810000000014</v>
      </c>
      <c r="W111" s="2">
        <v>7</v>
      </c>
    </row>
    <row r="112" spans="1:23" x14ac:dyDescent="0.25">
      <c r="A112" s="35" t="s">
        <v>33</v>
      </c>
      <c r="B112" s="9">
        <v>9</v>
      </c>
      <c r="C112">
        <v>0.20860600000000001</v>
      </c>
      <c r="D112">
        <v>5.7899999999999998E-4</v>
      </c>
      <c r="E112" s="5">
        <v>0</v>
      </c>
      <c r="F112">
        <v>1.25003</v>
      </c>
      <c r="G112">
        <v>0.74056900000000003</v>
      </c>
      <c r="H112" s="5">
        <v>0</v>
      </c>
      <c r="I112">
        <v>161.09833399999999</v>
      </c>
      <c r="J112">
        <v>0.31516899999999998</v>
      </c>
      <c r="K112" s="5">
        <v>1</v>
      </c>
      <c r="L112" s="5">
        <v>0</v>
      </c>
      <c r="M112" s="5">
        <v>0</v>
      </c>
      <c r="O112">
        <f>C112</f>
        <v>0.20860600000000001</v>
      </c>
      <c r="R112">
        <f t="shared" si="3"/>
        <v>1.25003</v>
      </c>
      <c r="S112">
        <f t="shared" si="4"/>
        <v>0.74056900000000003</v>
      </c>
      <c r="U112">
        <f>I109-I112</f>
        <v>32.288304000000011</v>
      </c>
      <c r="W112" t="s">
        <v>73</v>
      </c>
    </row>
    <row r="113" spans="1:23" ht="14.4" thickBot="1" x14ac:dyDescent="0.3">
      <c r="A113" s="35" t="s">
        <v>33</v>
      </c>
      <c r="B113" s="9">
        <v>9</v>
      </c>
      <c r="C113">
        <v>102.883488</v>
      </c>
      <c r="D113">
        <v>0.28578700000000001</v>
      </c>
      <c r="E113" s="5">
        <v>2</v>
      </c>
      <c r="F113">
        <v>-4.7658199999999997</v>
      </c>
      <c r="G113">
        <v>-2.8234669999999999</v>
      </c>
      <c r="H113" s="5">
        <v>1</v>
      </c>
      <c r="I113">
        <v>193.386638</v>
      </c>
      <c r="J113">
        <v>0.37833800000000001</v>
      </c>
      <c r="K113" s="5">
        <v>2</v>
      </c>
      <c r="L113" s="5">
        <v>0</v>
      </c>
      <c r="M113" s="5">
        <v>0</v>
      </c>
      <c r="O113">
        <f>C113</f>
        <v>102.883488</v>
      </c>
      <c r="R113">
        <f t="shared" si="3"/>
        <v>4.7658199999999997</v>
      </c>
      <c r="S113">
        <f t="shared" si="4"/>
        <v>2.8234669999999999</v>
      </c>
      <c r="U113">
        <f>I109-I113</f>
        <v>0</v>
      </c>
      <c r="W113" s="2">
        <v>9</v>
      </c>
    </row>
    <row r="114" spans="1:23" x14ac:dyDescent="0.25">
      <c r="A114" s="36" t="s">
        <v>33</v>
      </c>
      <c r="B114" s="10">
        <v>9</v>
      </c>
      <c r="C114" s="3">
        <v>102.886261</v>
      </c>
      <c r="D114" s="3">
        <v>0.28579500000000002</v>
      </c>
      <c r="E114" s="5">
        <v>1</v>
      </c>
      <c r="F114" s="3">
        <v>5.203722</v>
      </c>
      <c r="G114" s="3">
        <v>3.0828980000000001</v>
      </c>
      <c r="H114" s="5">
        <v>2</v>
      </c>
      <c r="I114" s="3">
        <v>156.663476</v>
      </c>
      <c r="J114" s="3">
        <v>0.30649300000000002</v>
      </c>
      <c r="K114" s="5">
        <v>0</v>
      </c>
      <c r="L114" s="5">
        <v>0</v>
      </c>
      <c r="M114" s="6">
        <v>1</v>
      </c>
      <c r="O114" s="3">
        <f>180-C114</f>
        <v>77.113738999999995</v>
      </c>
      <c r="P114" s="3"/>
      <c r="R114" s="3">
        <f t="shared" si="3"/>
        <v>5.203722</v>
      </c>
      <c r="S114" s="3">
        <f t="shared" si="4"/>
        <v>3.0828980000000001</v>
      </c>
      <c r="U114" s="3">
        <f>I109-I114</f>
        <v>36.723162000000002</v>
      </c>
      <c r="W114" t="s">
        <v>74</v>
      </c>
    </row>
    <row r="115" spans="1:23" ht="14.4" thickBot="1" x14ac:dyDescent="0.3">
      <c r="A115" s="35" t="s">
        <v>33</v>
      </c>
      <c r="B115" s="9">
        <v>10</v>
      </c>
      <c r="C115">
        <v>75.884007999999994</v>
      </c>
      <c r="D115">
        <v>0.210789</v>
      </c>
      <c r="E115" s="5">
        <v>1</v>
      </c>
      <c r="F115">
        <v>1.457209</v>
      </c>
      <c r="G115">
        <v>0.22502800000000001</v>
      </c>
      <c r="H115" s="5">
        <v>1</v>
      </c>
      <c r="I115">
        <v>60.135624999999997</v>
      </c>
      <c r="J115">
        <v>0.118869</v>
      </c>
      <c r="K115" s="5">
        <v>0</v>
      </c>
      <c r="L115" s="5">
        <v>0</v>
      </c>
      <c r="M115" s="5">
        <v>1</v>
      </c>
      <c r="O115">
        <f>C115</f>
        <v>75.884007999999994</v>
      </c>
      <c r="R115">
        <f t="shared" si="3"/>
        <v>1.457209</v>
      </c>
      <c r="S115">
        <f t="shared" si="4"/>
        <v>0.22502800000000001</v>
      </c>
      <c r="U115">
        <f>I114-I115</f>
        <v>96.527850999999998</v>
      </c>
      <c r="W115" s="2">
        <f>AVERAGE(E89,E92,E94,E97,E98,E102,E103,E108,E109,E114,E115,E120,E121)</f>
        <v>0.46153846153846156</v>
      </c>
    </row>
    <row r="116" spans="1:23" x14ac:dyDescent="0.25">
      <c r="A116" s="35" t="s">
        <v>33</v>
      </c>
      <c r="B116" s="9">
        <v>10</v>
      </c>
      <c r="C116">
        <v>179.81625700000001</v>
      </c>
      <c r="D116">
        <v>0.49948999999999999</v>
      </c>
      <c r="E116" s="5">
        <v>0</v>
      </c>
      <c r="F116">
        <v>5.3874649999999997</v>
      </c>
      <c r="G116">
        <v>0.83195300000000005</v>
      </c>
      <c r="H116" s="5">
        <v>2</v>
      </c>
      <c r="I116">
        <v>140.56511900000001</v>
      </c>
      <c r="J116">
        <v>0.27785199999999999</v>
      </c>
      <c r="K116" s="5">
        <v>1</v>
      </c>
      <c r="L116" s="5">
        <v>0</v>
      </c>
      <c r="M116" s="5">
        <v>0</v>
      </c>
      <c r="O116">
        <f>180-C116</f>
        <v>0.18374299999999266</v>
      </c>
      <c r="R116">
        <f t="shared" si="3"/>
        <v>5.3874649999999997</v>
      </c>
      <c r="S116">
        <f t="shared" si="4"/>
        <v>0.83195300000000005</v>
      </c>
      <c r="U116">
        <f>I114-I116</f>
        <v>16.098356999999993</v>
      </c>
      <c r="W116" t="s">
        <v>75</v>
      </c>
    </row>
    <row r="117" spans="1:23" ht="14.4" thickBot="1" x14ac:dyDescent="0.3">
      <c r="A117" s="36" t="s">
        <v>33</v>
      </c>
      <c r="B117" s="10">
        <v>10</v>
      </c>
      <c r="C117" s="3">
        <v>75.981424000000004</v>
      </c>
      <c r="D117" s="3">
        <v>0.21106</v>
      </c>
      <c r="E117" s="5">
        <v>2</v>
      </c>
      <c r="F117" s="3">
        <v>-0.36898599999999998</v>
      </c>
      <c r="G117" s="3">
        <v>-5.6980000000000003E-2</v>
      </c>
      <c r="H117" s="5">
        <v>0</v>
      </c>
      <c r="I117" s="3">
        <v>305.19819799999999</v>
      </c>
      <c r="J117" s="3">
        <v>0.60327900000000001</v>
      </c>
      <c r="K117" s="5">
        <v>2</v>
      </c>
      <c r="L117" s="5">
        <v>0</v>
      </c>
      <c r="M117" s="6">
        <v>0</v>
      </c>
      <c r="O117" s="3">
        <f>180-C117</f>
        <v>104.018576</v>
      </c>
      <c r="P117" s="3"/>
      <c r="R117" s="3">
        <f t="shared" si="3"/>
        <v>0.36898599999999998</v>
      </c>
      <c r="S117" s="3">
        <f t="shared" si="4"/>
        <v>5.6980000000000003E-2</v>
      </c>
      <c r="U117" s="3">
        <f>I114-I117</f>
        <v>-148.53472199999999</v>
      </c>
      <c r="W117" s="2">
        <f>AVERAGE(H89,H92,H94,H97,H98,H102,H103,H108,H109,H114,H115,H120,H121)</f>
        <v>1</v>
      </c>
    </row>
    <row r="118" spans="1:23" x14ac:dyDescent="0.25">
      <c r="A118" s="35" t="s">
        <v>33</v>
      </c>
      <c r="B118" s="9">
        <v>11</v>
      </c>
      <c r="C118">
        <v>102.095636</v>
      </c>
      <c r="D118">
        <v>0.28359899999999999</v>
      </c>
      <c r="E118" s="5">
        <v>1</v>
      </c>
      <c r="F118">
        <v>6.7860389999999997</v>
      </c>
      <c r="G118">
        <v>2.329434</v>
      </c>
      <c r="H118" s="5">
        <v>2</v>
      </c>
      <c r="I118">
        <v>42.173031000000002</v>
      </c>
      <c r="J118">
        <v>0.20033899999999999</v>
      </c>
      <c r="K118" s="5">
        <v>1</v>
      </c>
      <c r="L118" s="5">
        <v>0</v>
      </c>
      <c r="M118" s="5">
        <v>0</v>
      </c>
      <c r="O118">
        <f>180-C118</f>
        <v>77.904364000000001</v>
      </c>
      <c r="R118">
        <f t="shared" si="3"/>
        <v>6.7860389999999997</v>
      </c>
      <c r="S118">
        <f t="shared" si="4"/>
        <v>2.329434</v>
      </c>
      <c r="U118">
        <f>I115-I118</f>
        <v>17.962593999999996</v>
      </c>
      <c r="W118" t="s">
        <v>76</v>
      </c>
    </row>
    <row r="119" spans="1:23" ht="14.4" thickBot="1" x14ac:dyDescent="0.3">
      <c r="A119" s="35" t="s">
        <v>33</v>
      </c>
      <c r="B119" s="9">
        <v>11</v>
      </c>
      <c r="C119">
        <v>102.08864800000001</v>
      </c>
      <c r="D119">
        <v>0.28358</v>
      </c>
      <c r="E119" s="5">
        <v>2</v>
      </c>
      <c r="F119">
        <v>-5.0285510000000002</v>
      </c>
      <c r="G119">
        <v>-1.7261439999999999</v>
      </c>
      <c r="H119" s="5">
        <v>1</v>
      </c>
      <c r="I119">
        <v>126.97113</v>
      </c>
      <c r="J119">
        <v>0.603163</v>
      </c>
      <c r="K119" s="5">
        <v>2</v>
      </c>
      <c r="L119" s="5">
        <v>0</v>
      </c>
      <c r="M119" s="5">
        <v>0</v>
      </c>
      <c r="O119">
        <f>C119</f>
        <v>102.08864800000001</v>
      </c>
      <c r="R119">
        <f t="shared" si="3"/>
        <v>5.0285510000000002</v>
      </c>
      <c r="S119">
        <f t="shared" si="4"/>
        <v>1.7261439999999999</v>
      </c>
      <c r="U119">
        <f>I115-I119</f>
        <v>-66.835505000000012</v>
      </c>
      <c r="W119" s="2">
        <f>AVERAGE(K89,K92,K94,K97,K98,K102,K103,K108,K109,K114,K115,K120,K121)</f>
        <v>0.23076923076923078</v>
      </c>
    </row>
    <row r="120" spans="1:23" x14ac:dyDescent="0.25">
      <c r="A120" s="36" t="s">
        <v>33</v>
      </c>
      <c r="B120" s="10">
        <v>11</v>
      </c>
      <c r="C120" s="3">
        <v>9.7565570000000008</v>
      </c>
      <c r="D120" s="3">
        <v>2.7102000000000001E-2</v>
      </c>
      <c r="E120" s="5">
        <v>0</v>
      </c>
      <c r="F120" s="3">
        <v>1.1556820000000001</v>
      </c>
      <c r="G120" s="3">
        <v>0.39670899999999998</v>
      </c>
      <c r="H120" s="5">
        <v>0</v>
      </c>
      <c r="I120" s="3">
        <v>41.364645000000003</v>
      </c>
      <c r="J120" s="3">
        <v>0.19649800000000001</v>
      </c>
      <c r="K120" s="5">
        <v>0</v>
      </c>
      <c r="L120" s="5">
        <v>0</v>
      </c>
      <c r="M120" s="6">
        <v>1</v>
      </c>
      <c r="O120" s="3">
        <f>C120</f>
        <v>9.7565570000000008</v>
      </c>
      <c r="P120" s="3"/>
      <c r="R120" s="3">
        <f t="shared" si="3"/>
        <v>1.1556820000000001</v>
      </c>
      <c r="S120" s="3">
        <f t="shared" si="4"/>
        <v>0.39670899999999998</v>
      </c>
      <c r="U120" s="3">
        <f>I115-I120</f>
        <v>18.770979999999994</v>
      </c>
    </row>
    <row r="121" spans="1:23" x14ac:dyDescent="0.25">
      <c r="A121" s="35" t="s">
        <v>33</v>
      </c>
      <c r="B121" s="9">
        <v>12</v>
      </c>
      <c r="C121">
        <v>85.031846000000002</v>
      </c>
      <c r="D121">
        <v>0.23619999999999999</v>
      </c>
      <c r="E121" s="5">
        <v>1</v>
      </c>
      <c r="F121">
        <v>5.7739469999999997</v>
      </c>
      <c r="G121">
        <v>4.9547129999999999</v>
      </c>
      <c r="H121" s="5">
        <v>2</v>
      </c>
      <c r="I121">
        <v>0</v>
      </c>
      <c r="J121">
        <v>0</v>
      </c>
      <c r="K121" s="5">
        <v>0</v>
      </c>
      <c r="L121" s="5">
        <v>1</v>
      </c>
      <c r="M121" s="5">
        <v>1</v>
      </c>
      <c r="O121">
        <f>C121</f>
        <v>85.031846000000002</v>
      </c>
      <c r="R121">
        <f t="shared" si="3"/>
        <v>5.7739469999999997</v>
      </c>
      <c r="S121">
        <f t="shared" si="4"/>
        <v>4.9547129999999999</v>
      </c>
      <c r="U121">
        <f>I120-I121</f>
        <v>41.364645000000003</v>
      </c>
    </row>
    <row r="122" spans="1:23" x14ac:dyDescent="0.25">
      <c r="A122" s="35" t="s">
        <v>33</v>
      </c>
      <c r="B122" s="9">
        <v>12</v>
      </c>
      <c r="C122">
        <v>84.665991000000005</v>
      </c>
      <c r="D122">
        <v>0.235183</v>
      </c>
      <c r="E122" s="5">
        <v>2</v>
      </c>
      <c r="F122">
        <v>-5.42544</v>
      </c>
      <c r="G122">
        <v>-4.6556540000000002</v>
      </c>
      <c r="H122" s="5">
        <v>1</v>
      </c>
      <c r="I122">
        <v>119.52016</v>
      </c>
      <c r="J122">
        <v>0.68425499999999995</v>
      </c>
      <c r="K122" s="5">
        <v>2</v>
      </c>
      <c r="L122" s="5">
        <v>1</v>
      </c>
      <c r="M122" s="5">
        <v>0</v>
      </c>
      <c r="O122">
        <f>180-C122</f>
        <v>95.334008999999995</v>
      </c>
      <c r="R122">
        <f t="shared" si="3"/>
        <v>5.42544</v>
      </c>
      <c r="S122">
        <f t="shared" si="4"/>
        <v>4.6556540000000002</v>
      </c>
      <c r="U122">
        <f>I120-I122</f>
        <v>-78.155515000000008</v>
      </c>
    </row>
    <row r="123" spans="1:23" ht="14.4" thickBot="1" x14ac:dyDescent="0.3">
      <c r="A123" s="37" t="s">
        <v>33</v>
      </c>
      <c r="B123" s="8">
        <v>12</v>
      </c>
      <c r="C123" s="2">
        <v>0.33884399999999998</v>
      </c>
      <c r="D123" s="2">
        <v>9.41E-4</v>
      </c>
      <c r="E123" s="5">
        <v>0</v>
      </c>
      <c r="F123" s="2">
        <v>0.81683799999999995</v>
      </c>
      <c r="G123" s="2">
        <v>0.70094100000000004</v>
      </c>
      <c r="H123" s="5">
        <v>0</v>
      </c>
      <c r="I123" s="2">
        <v>55.151778</v>
      </c>
      <c r="J123" s="2">
        <v>0.315745</v>
      </c>
      <c r="K123" s="5">
        <v>1</v>
      </c>
      <c r="L123" s="5">
        <v>0</v>
      </c>
      <c r="M123" s="20">
        <v>0</v>
      </c>
      <c r="O123" s="2">
        <f>C123</f>
        <v>0.33884399999999998</v>
      </c>
      <c r="P123" s="2"/>
      <c r="R123" s="2">
        <f t="shared" si="3"/>
        <v>0.81683799999999995</v>
      </c>
      <c r="S123" s="2">
        <f t="shared" si="4"/>
        <v>0.70094100000000004</v>
      </c>
      <c r="U123" s="2">
        <f>I120-I123</f>
        <v>-13.787132999999997</v>
      </c>
      <c r="W123" s="2"/>
    </row>
    <row r="124" spans="1:23" x14ac:dyDescent="0.25">
      <c r="A124" s="35" t="s">
        <v>34</v>
      </c>
      <c r="B124" s="9">
        <v>0</v>
      </c>
      <c r="C124">
        <v>87.686566999999997</v>
      </c>
      <c r="D124">
        <v>0.24357400000000001</v>
      </c>
      <c r="E124" s="5">
        <v>1</v>
      </c>
      <c r="F124">
        <v>-2.0855839999999999</v>
      </c>
      <c r="G124">
        <v>-3.4489679999999998</v>
      </c>
      <c r="H124" s="5">
        <v>0</v>
      </c>
      <c r="I124">
        <v>942.65320699999995</v>
      </c>
      <c r="J124">
        <v>0.513019</v>
      </c>
      <c r="K124" s="5">
        <v>1</v>
      </c>
      <c r="L124" s="5">
        <v>0</v>
      </c>
      <c r="M124" s="5">
        <v>0</v>
      </c>
      <c r="O124" s="5">
        <f>C124</f>
        <v>87.686566999999997</v>
      </c>
      <c r="R124">
        <f t="shared" si="3"/>
        <v>2.0855839999999999</v>
      </c>
      <c r="S124">
        <f t="shared" si="4"/>
        <v>3.4489679999999998</v>
      </c>
      <c r="U124">
        <f>W125-I124</f>
        <v>-10.076686999999993</v>
      </c>
      <c r="W124" s="5" t="s">
        <v>53</v>
      </c>
    </row>
    <row r="125" spans="1:23" ht="14.4" thickBot="1" x14ac:dyDescent="0.3">
      <c r="A125" s="36" t="s">
        <v>34</v>
      </c>
      <c r="B125" s="10">
        <v>0</v>
      </c>
      <c r="C125" s="3">
        <v>179.29065499999999</v>
      </c>
      <c r="D125" s="3">
        <v>0.49802999999999997</v>
      </c>
      <c r="E125" s="5">
        <v>0</v>
      </c>
      <c r="F125" s="3">
        <v>2.6902819999999998</v>
      </c>
      <c r="G125" s="3">
        <v>4.4489679999999998</v>
      </c>
      <c r="H125" s="5">
        <v>1</v>
      </c>
      <c r="I125" s="3">
        <v>894.80855599999995</v>
      </c>
      <c r="J125" s="3">
        <v>0.486981</v>
      </c>
      <c r="K125" s="5">
        <v>0</v>
      </c>
      <c r="L125" s="5">
        <v>0</v>
      </c>
      <c r="M125" s="3">
        <v>1</v>
      </c>
      <c r="O125" s="3">
        <f>180-C125</f>
        <v>0.70934500000001321</v>
      </c>
      <c r="P125" s="3"/>
      <c r="R125" s="3">
        <f t="shared" si="3"/>
        <v>2.6902819999999998</v>
      </c>
      <c r="S125" s="3">
        <f t="shared" si="4"/>
        <v>4.4489679999999998</v>
      </c>
      <c r="U125" s="3">
        <f>W125-I125</f>
        <v>37.767964000000006</v>
      </c>
      <c r="W125" s="2">
        <v>932.57651999999996</v>
      </c>
    </row>
    <row r="126" spans="1:23" x14ac:dyDescent="0.25">
      <c r="A126" s="35" t="s">
        <v>34</v>
      </c>
      <c r="B126" s="9">
        <v>1</v>
      </c>
      <c r="C126">
        <v>80.223990999999998</v>
      </c>
      <c r="D126">
        <v>0.22284399999999999</v>
      </c>
      <c r="E126" s="5">
        <v>1</v>
      </c>
      <c r="F126">
        <v>1.8976599999999999</v>
      </c>
      <c r="G126">
        <v>0.44126900000000002</v>
      </c>
      <c r="H126" s="5">
        <v>0</v>
      </c>
      <c r="I126">
        <v>765.36817900000005</v>
      </c>
      <c r="J126">
        <v>0.46442600000000001</v>
      </c>
      <c r="K126" s="5">
        <v>0</v>
      </c>
      <c r="L126" s="5">
        <v>0</v>
      </c>
      <c r="M126" s="5">
        <v>0</v>
      </c>
      <c r="O126">
        <f>C126</f>
        <v>80.223990999999998</v>
      </c>
      <c r="R126">
        <f t="shared" si="3"/>
        <v>1.8976599999999999</v>
      </c>
      <c r="S126">
        <f t="shared" si="4"/>
        <v>0.44126900000000002</v>
      </c>
      <c r="U126">
        <f>I125-I126</f>
        <v>129.4403769999999</v>
      </c>
      <c r="W126" s="56" t="s">
        <v>54</v>
      </c>
    </row>
    <row r="127" spans="1:23" ht="14.4" thickBot="1" x14ac:dyDescent="0.3">
      <c r="A127" s="40" t="s">
        <v>34</v>
      </c>
      <c r="B127" s="41">
        <v>1</v>
      </c>
      <c r="C127" s="42">
        <v>179.71251599999999</v>
      </c>
      <c r="D127" s="42">
        <v>0.49920100000000001</v>
      </c>
      <c r="E127" s="5">
        <v>0</v>
      </c>
      <c r="F127" s="42">
        <v>2.4027980000000002</v>
      </c>
      <c r="G127" s="42">
        <v>0.55873099999999998</v>
      </c>
      <c r="H127" s="5">
        <v>1</v>
      </c>
      <c r="I127" s="42">
        <v>882.61860200000001</v>
      </c>
      <c r="J127" s="42">
        <v>0.53557399999999999</v>
      </c>
      <c r="K127" s="5">
        <v>1</v>
      </c>
      <c r="L127" s="5">
        <v>0</v>
      </c>
      <c r="M127" s="43">
        <v>1</v>
      </c>
      <c r="O127" s="3">
        <f>180-C127</f>
        <v>0.28748400000000629</v>
      </c>
      <c r="P127" s="3"/>
      <c r="R127" s="3">
        <f t="shared" si="3"/>
        <v>2.4027980000000002</v>
      </c>
      <c r="S127" s="3">
        <f t="shared" si="4"/>
        <v>0.55873099999999998</v>
      </c>
      <c r="U127" s="3">
        <f>I125-I127</f>
        <v>12.189953999999943</v>
      </c>
      <c r="W127" s="2">
        <v>1295.7661479999999</v>
      </c>
    </row>
    <row r="128" spans="1:23" x14ac:dyDescent="0.25">
      <c r="A128" s="35" t="s">
        <v>34</v>
      </c>
      <c r="B128" s="9">
        <v>2</v>
      </c>
      <c r="C128">
        <v>95.363077000000004</v>
      </c>
      <c r="D128">
        <v>0.26489699999999999</v>
      </c>
      <c r="E128" s="5">
        <v>1</v>
      </c>
      <c r="F128">
        <v>-3.0644309999999999</v>
      </c>
      <c r="G128">
        <v>2.4270149999999999</v>
      </c>
      <c r="H128" s="5">
        <v>0</v>
      </c>
      <c r="I128">
        <v>909.94248400000004</v>
      </c>
      <c r="J128">
        <v>0.51404700000000003</v>
      </c>
      <c r="K128" s="5">
        <v>1</v>
      </c>
      <c r="L128" s="5">
        <v>0</v>
      </c>
      <c r="M128" s="5">
        <v>0</v>
      </c>
      <c r="O128">
        <f>180-C128</f>
        <v>84.636922999999996</v>
      </c>
      <c r="R128">
        <f t="shared" si="3"/>
        <v>3.0644309999999999</v>
      </c>
      <c r="S128">
        <f t="shared" si="4"/>
        <v>2.4270149999999999</v>
      </c>
      <c r="U128">
        <f>I127-I128</f>
        <v>-27.323882000000026</v>
      </c>
      <c r="W128" t="s">
        <v>56</v>
      </c>
    </row>
    <row r="129" spans="1:23" ht="14.4" thickBot="1" x14ac:dyDescent="0.3">
      <c r="A129" s="36" t="s">
        <v>34</v>
      </c>
      <c r="B129" s="10">
        <v>2</v>
      </c>
      <c r="C129" s="3">
        <v>179.398999</v>
      </c>
      <c r="D129" s="3">
        <v>0.49833100000000002</v>
      </c>
      <c r="E129" s="5">
        <v>0</v>
      </c>
      <c r="F129" s="3">
        <v>1.801798</v>
      </c>
      <c r="G129" s="3">
        <v>-1.4270149999999999</v>
      </c>
      <c r="H129" s="5">
        <v>1</v>
      </c>
      <c r="I129" s="3">
        <v>860.210555</v>
      </c>
      <c r="J129" s="3">
        <v>0.48595300000000002</v>
      </c>
      <c r="K129" s="5">
        <v>0</v>
      </c>
      <c r="L129" s="5">
        <v>0</v>
      </c>
      <c r="M129" s="6">
        <v>1</v>
      </c>
      <c r="O129" s="3">
        <f>180-C129</f>
        <v>0.60100099999999657</v>
      </c>
      <c r="P129" s="3"/>
      <c r="R129" s="3">
        <f t="shared" si="3"/>
        <v>1.801798</v>
      </c>
      <c r="S129" s="3">
        <f t="shared" si="4"/>
        <v>1.4270149999999999</v>
      </c>
      <c r="U129" s="3">
        <f>I127-I129</f>
        <v>22.40804700000001</v>
      </c>
      <c r="W129" s="2"/>
    </row>
    <row r="130" spans="1:23" x14ac:dyDescent="0.25">
      <c r="A130" s="35" t="s">
        <v>34</v>
      </c>
      <c r="B130" s="9">
        <v>3</v>
      </c>
      <c r="C130">
        <v>100.429512</v>
      </c>
      <c r="D130">
        <v>0.27897100000000002</v>
      </c>
      <c r="E130" s="5">
        <v>1</v>
      </c>
      <c r="F130">
        <v>3.6534080000000002</v>
      </c>
      <c r="G130">
        <v>0.85904100000000005</v>
      </c>
      <c r="H130" s="5">
        <v>1</v>
      </c>
      <c r="I130">
        <v>802.05463999999995</v>
      </c>
      <c r="J130">
        <v>0.48885200000000001</v>
      </c>
      <c r="K130" s="5">
        <v>0</v>
      </c>
      <c r="L130" s="5">
        <v>0</v>
      </c>
      <c r="M130" s="5">
        <v>0</v>
      </c>
      <c r="O130" s="5">
        <f>180-C130</f>
        <v>79.570487999999997</v>
      </c>
      <c r="R130">
        <f t="shared" ref="R130:R193" si="5">ABS(F130)</f>
        <v>3.6534080000000002</v>
      </c>
      <c r="S130">
        <f t="shared" ref="S130:S193" si="6">ABS(G130)</f>
        <v>0.85904100000000005</v>
      </c>
      <c r="U130">
        <f>I129-I130</f>
        <v>58.15591500000005</v>
      </c>
      <c r="W130" t="s">
        <v>57</v>
      </c>
    </row>
    <row r="131" spans="1:23" ht="14.4" thickBot="1" x14ac:dyDescent="0.3">
      <c r="A131" s="36" t="s">
        <v>34</v>
      </c>
      <c r="B131" s="10">
        <v>3</v>
      </c>
      <c r="C131" s="3">
        <v>1.2045399999999999</v>
      </c>
      <c r="D131" s="3">
        <v>3.346E-3</v>
      </c>
      <c r="E131" s="5">
        <v>0</v>
      </c>
      <c r="F131" s="3">
        <v>0.59948400000000002</v>
      </c>
      <c r="G131" s="3">
        <v>0.140959</v>
      </c>
      <c r="H131" s="5">
        <v>0</v>
      </c>
      <c r="I131" s="3">
        <v>838.63605099999995</v>
      </c>
      <c r="J131" s="3">
        <v>0.51114800000000005</v>
      </c>
      <c r="K131" s="5">
        <v>1</v>
      </c>
      <c r="L131" s="5">
        <v>0</v>
      </c>
      <c r="M131" s="6">
        <v>1</v>
      </c>
      <c r="O131" s="3">
        <f>C131</f>
        <v>1.2045399999999999</v>
      </c>
      <c r="P131" s="3"/>
      <c r="R131" s="3">
        <f t="shared" si="5"/>
        <v>0.59948400000000002</v>
      </c>
      <c r="S131" s="3">
        <f t="shared" si="6"/>
        <v>0.140959</v>
      </c>
      <c r="U131" s="3">
        <f>I129-I131</f>
        <v>21.574504000000047</v>
      </c>
      <c r="W131" s="2">
        <f>SUM(F125,F127,F129,F131,F133,F136,F137,F140,F143,F145,F146,F149,F151,F152,F154,F157,F158,F161,F166,F167)</f>
        <v>24.784275000000001</v>
      </c>
    </row>
    <row r="132" spans="1:23" x14ac:dyDescent="0.25">
      <c r="A132" s="35" t="s">
        <v>34</v>
      </c>
      <c r="B132" s="9">
        <v>4</v>
      </c>
      <c r="C132">
        <v>110.179433</v>
      </c>
      <c r="D132">
        <v>0.30605399999999999</v>
      </c>
      <c r="E132" s="5">
        <v>1</v>
      </c>
      <c r="F132">
        <v>-3.5941380000000001</v>
      </c>
      <c r="G132">
        <v>1.1236919999999999</v>
      </c>
      <c r="H132" s="5">
        <v>1</v>
      </c>
      <c r="I132">
        <v>854.838348</v>
      </c>
      <c r="J132">
        <v>0.51428099999999999</v>
      </c>
      <c r="K132" s="5">
        <v>1</v>
      </c>
      <c r="L132" s="5">
        <v>0</v>
      </c>
      <c r="M132" s="5">
        <v>0</v>
      </c>
      <c r="O132" s="5">
        <f>180-C132</f>
        <v>69.820566999999997</v>
      </c>
      <c r="R132">
        <f t="shared" si="5"/>
        <v>3.5941380000000001</v>
      </c>
      <c r="S132">
        <f t="shared" si="6"/>
        <v>1.1236919999999999</v>
      </c>
      <c r="U132">
        <f>I131-I132</f>
        <v>-16.202297000000044</v>
      </c>
      <c r="W132" t="s">
        <v>64</v>
      </c>
    </row>
    <row r="133" spans="1:23" ht="14.4" thickBot="1" x14ac:dyDescent="0.3">
      <c r="A133" s="36" t="s">
        <v>34</v>
      </c>
      <c r="B133" s="10">
        <v>4</v>
      </c>
      <c r="C133" s="3">
        <v>0.20385500000000001</v>
      </c>
      <c r="D133" s="3">
        <v>5.6599999999999999E-4</v>
      </c>
      <c r="E133" s="5">
        <v>0</v>
      </c>
      <c r="F133" s="3">
        <v>0.39562999999999998</v>
      </c>
      <c r="G133" s="3">
        <v>-0.123692</v>
      </c>
      <c r="H133" s="5">
        <v>0</v>
      </c>
      <c r="I133" s="3">
        <v>807.36376399999995</v>
      </c>
      <c r="J133" s="3">
        <v>0.48571900000000001</v>
      </c>
      <c r="K133" s="5">
        <v>0</v>
      </c>
      <c r="L133" s="5">
        <v>0</v>
      </c>
      <c r="M133" s="6">
        <v>1</v>
      </c>
      <c r="O133" s="3">
        <f>C133</f>
        <v>0.20385500000000001</v>
      </c>
      <c r="P133" s="3"/>
      <c r="R133" s="3">
        <f t="shared" si="5"/>
        <v>0.39562999999999998</v>
      </c>
      <c r="S133" s="3">
        <f t="shared" si="6"/>
        <v>0.123692</v>
      </c>
      <c r="U133" s="3">
        <f>I131-I133</f>
        <v>31.272287000000006</v>
      </c>
      <c r="W133" s="2">
        <f>SUM(R125,R127,R129,R131,R133,R136,R137,R140,R143,R145,R149,R151,R152,R154,R157,R158,R161,R166,R167,R146)</f>
        <v>41.168242999999997</v>
      </c>
    </row>
    <row r="134" spans="1:23" x14ac:dyDescent="0.25">
      <c r="A134" s="35" t="s">
        <v>34</v>
      </c>
      <c r="B134" s="9">
        <v>5</v>
      </c>
      <c r="C134">
        <v>116.599653</v>
      </c>
      <c r="D134">
        <v>0.32388800000000001</v>
      </c>
      <c r="E134" s="5">
        <v>1</v>
      </c>
      <c r="F134">
        <v>-4.0467139999999997</v>
      </c>
      <c r="G134">
        <v>0.78956400000000004</v>
      </c>
      <c r="H134" s="5">
        <v>2</v>
      </c>
      <c r="I134">
        <v>869.80477900000005</v>
      </c>
      <c r="J134">
        <v>0.35239599999999999</v>
      </c>
      <c r="K134" s="5">
        <v>2</v>
      </c>
      <c r="L134" s="5">
        <v>0</v>
      </c>
      <c r="M134" s="5">
        <v>0</v>
      </c>
      <c r="O134">
        <f>180-C134</f>
        <v>63.400346999999996</v>
      </c>
      <c r="R134">
        <f t="shared" si="5"/>
        <v>4.0467139999999997</v>
      </c>
      <c r="S134">
        <f t="shared" si="6"/>
        <v>0.78956400000000004</v>
      </c>
      <c r="U134">
        <f>I133-I134</f>
        <v>-62.441015000000107</v>
      </c>
      <c r="W134" t="s">
        <v>60</v>
      </c>
    </row>
    <row r="135" spans="1:23" ht="14.4" thickBot="1" x14ac:dyDescent="0.3">
      <c r="A135" s="35" t="s">
        <v>34</v>
      </c>
      <c r="B135" s="9">
        <v>5</v>
      </c>
      <c r="C135">
        <v>100.803378</v>
      </c>
      <c r="D135">
        <v>0.28000900000000001</v>
      </c>
      <c r="E135" s="5">
        <v>2</v>
      </c>
      <c r="F135">
        <v>-1.789911</v>
      </c>
      <c r="G135">
        <v>0.34923399999999999</v>
      </c>
      <c r="H135" s="5">
        <v>1</v>
      </c>
      <c r="I135">
        <v>807.36376399999995</v>
      </c>
      <c r="J135">
        <v>0.32709899999999997</v>
      </c>
      <c r="K135" s="5">
        <v>1</v>
      </c>
      <c r="L135" s="5">
        <v>0</v>
      </c>
      <c r="M135" s="5">
        <v>0</v>
      </c>
      <c r="O135">
        <f>C135</f>
        <v>100.803378</v>
      </c>
      <c r="R135">
        <f t="shared" si="5"/>
        <v>1.789911</v>
      </c>
      <c r="S135">
        <f t="shared" si="6"/>
        <v>0.34923399999999999</v>
      </c>
      <c r="U135">
        <f>I133-I135</f>
        <v>0</v>
      </c>
      <c r="W135" s="2">
        <f>AVERAGE(O125,O127,O129,O131,O133,O136,O137,O140,O143,O145,O146,O149,O151,O152,O154,O157,O158,O161,O166,O167)</f>
        <v>25.261390200000001</v>
      </c>
    </row>
    <row r="136" spans="1:23" x14ac:dyDescent="0.25">
      <c r="A136" s="36" t="s">
        <v>34</v>
      </c>
      <c r="B136" s="10">
        <v>5</v>
      </c>
      <c r="C136" s="3">
        <v>0.315745</v>
      </c>
      <c r="D136" s="3">
        <v>8.7699999999999996E-4</v>
      </c>
      <c r="E136" s="5">
        <v>0</v>
      </c>
      <c r="F136" s="3">
        <v>0.71137499999999998</v>
      </c>
      <c r="G136" s="3">
        <v>-0.138798</v>
      </c>
      <c r="H136" s="5">
        <v>0</v>
      </c>
      <c r="I136" s="3">
        <v>791.09020799999996</v>
      </c>
      <c r="J136" s="3">
        <v>0.32050499999999998</v>
      </c>
      <c r="K136" s="5">
        <v>0</v>
      </c>
      <c r="L136" s="5">
        <v>0</v>
      </c>
      <c r="M136" s="6">
        <v>1</v>
      </c>
      <c r="O136" s="3">
        <f>C136</f>
        <v>0.315745</v>
      </c>
      <c r="P136" s="3"/>
      <c r="R136" s="3">
        <f t="shared" si="5"/>
        <v>0.71137499999999998</v>
      </c>
      <c r="S136" s="3">
        <f t="shared" si="6"/>
        <v>0.138798</v>
      </c>
      <c r="U136" s="3">
        <f>I133-I136</f>
        <v>16.273555999999985</v>
      </c>
      <c r="W136" t="s">
        <v>59</v>
      </c>
    </row>
    <row r="137" spans="1:23" ht="14.4" thickBot="1" x14ac:dyDescent="0.3">
      <c r="A137" s="35" t="s">
        <v>34</v>
      </c>
      <c r="B137" s="9">
        <v>6</v>
      </c>
      <c r="C137">
        <v>179.59145100000001</v>
      </c>
      <c r="D137">
        <v>0.498865</v>
      </c>
      <c r="E137" s="5">
        <v>0</v>
      </c>
      <c r="F137">
        <v>1.119923</v>
      </c>
      <c r="G137">
        <v>0.16770199999999999</v>
      </c>
      <c r="H137" s="5">
        <v>0</v>
      </c>
      <c r="I137">
        <v>777.05257900000004</v>
      </c>
      <c r="J137">
        <v>0.50049500000000002</v>
      </c>
      <c r="K137" s="5">
        <v>1</v>
      </c>
      <c r="L137" s="5">
        <v>0</v>
      </c>
      <c r="M137" s="5">
        <v>1</v>
      </c>
      <c r="O137">
        <f>180-C137</f>
        <v>0.40854899999999361</v>
      </c>
      <c r="R137">
        <f t="shared" si="5"/>
        <v>1.119923</v>
      </c>
      <c r="S137">
        <f t="shared" si="6"/>
        <v>0.16770199999999999</v>
      </c>
      <c r="U137">
        <f>I136-I137</f>
        <v>14.037628999999924</v>
      </c>
      <c r="W137" s="2">
        <f>AVERAGE(F125,F127,F129,F131,F133,F136,F137,F140,F143,F145,F146,F149,F151,F152,F154,F157,F158,F161,F166,F167)</f>
        <v>1.23921375</v>
      </c>
    </row>
    <row r="138" spans="1:23" x14ac:dyDescent="0.25">
      <c r="A138" s="40" t="s">
        <v>34</v>
      </c>
      <c r="B138" s="41">
        <v>6</v>
      </c>
      <c r="C138" s="42">
        <v>94.955171000000007</v>
      </c>
      <c r="D138" s="42">
        <v>0.263764</v>
      </c>
      <c r="E138" s="5">
        <v>1</v>
      </c>
      <c r="F138" s="42">
        <v>5.5581440000000004</v>
      </c>
      <c r="G138" s="42">
        <v>0.83229799999999998</v>
      </c>
      <c r="H138" s="5">
        <v>1</v>
      </c>
      <c r="I138" s="42">
        <v>775.51438900000005</v>
      </c>
      <c r="J138" s="42">
        <v>0.49950499999999998</v>
      </c>
      <c r="K138" s="5">
        <v>0</v>
      </c>
      <c r="L138" s="5">
        <v>0</v>
      </c>
      <c r="M138" s="43">
        <v>0</v>
      </c>
      <c r="O138" s="3">
        <f>C138</f>
        <v>94.955171000000007</v>
      </c>
      <c r="P138" s="3"/>
      <c r="R138" s="3">
        <f t="shared" si="5"/>
        <v>5.5581440000000004</v>
      </c>
      <c r="S138" s="3">
        <f t="shared" si="6"/>
        <v>0.83229799999999998</v>
      </c>
      <c r="U138" s="3">
        <f>I136-I138</f>
        <v>15.57581899999991</v>
      </c>
      <c r="W138" t="s">
        <v>65</v>
      </c>
    </row>
    <row r="139" spans="1:23" ht="14.4" thickBot="1" x14ac:dyDescent="0.3">
      <c r="A139" s="35" t="s">
        <v>34</v>
      </c>
      <c r="B139" s="9">
        <v>7</v>
      </c>
      <c r="C139">
        <v>88.789727999999997</v>
      </c>
      <c r="D139">
        <v>0.246638</v>
      </c>
      <c r="E139" s="5">
        <v>1</v>
      </c>
      <c r="F139">
        <v>3.6942140000000001</v>
      </c>
      <c r="G139">
        <v>0.75071399999999999</v>
      </c>
      <c r="H139" s="5">
        <v>1</v>
      </c>
      <c r="I139">
        <v>597.55175799999995</v>
      </c>
      <c r="J139">
        <v>0.44076900000000002</v>
      </c>
      <c r="K139" s="5">
        <v>0</v>
      </c>
      <c r="L139" s="5">
        <v>0</v>
      </c>
      <c r="M139" s="5">
        <v>0</v>
      </c>
      <c r="O139">
        <f>180-C139</f>
        <v>91.210272000000003</v>
      </c>
      <c r="R139">
        <f t="shared" si="5"/>
        <v>3.6942140000000001</v>
      </c>
      <c r="S139">
        <f t="shared" si="6"/>
        <v>0.75071399999999999</v>
      </c>
      <c r="U139">
        <f>I137-I139</f>
        <v>179.50082100000009</v>
      </c>
      <c r="W139" s="2">
        <f>AVERAGE(R125,R127,R129,R131,R133,R136,R137,R140,R143,R145,R149,R151,R152,R154,R157,R158,R161,R166,R167,R146)</f>
        <v>2.0584121499999997</v>
      </c>
    </row>
    <row r="140" spans="1:23" x14ac:dyDescent="0.25">
      <c r="A140" s="36" t="s">
        <v>34</v>
      </c>
      <c r="B140" s="10">
        <v>7</v>
      </c>
      <c r="C140" s="3">
        <v>178.92255800000001</v>
      </c>
      <c r="D140" s="3">
        <v>0.49700699999999998</v>
      </c>
      <c r="E140" s="5">
        <v>0</v>
      </c>
      <c r="F140" s="3">
        <v>1.2267170000000001</v>
      </c>
      <c r="G140" s="3">
        <v>0.24928600000000001</v>
      </c>
      <c r="H140" s="5">
        <v>0</v>
      </c>
      <c r="I140" s="3">
        <v>758.152154</v>
      </c>
      <c r="J140" s="3">
        <v>0.55923100000000003</v>
      </c>
      <c r="K140" s="5">
        <v>1</v>
      </c>
      <c r="L140" s="5">
        <v>0</v>
      </c>
      <c r="M140" s="6">
        <v>1</v>
      </c>
      <c r="O140" s="3">
        <f>180-C140</f>
        <v>1.0774419999999907</v>
      </c>
      <c r="P140" s="3"/>
      <c r="R140" s="3">
        <f t="shared" si="5"/>
        <v>1.2267170000000001</v>
      </c>
      <c r="S140" s="3">
        <f t="shared" si="6"/>
        <v>0.24928600000000001</v>
      </c>
      <c r="U140" s="3">
        <f>I137-I140</f>
        <v>18.900425000000041</v>
      </c>
      <c r="W140" t="s">
        <v>61</v>
      </c>
    </row>
    <row r="141" spans="1:23" ht="14.4" thickBot="1" x14ac:dyDescent="0.3">
      <c r="A141" s="35" t="s">
        <v>34</v>
      </c>
      <c r="B141" s="9">
        <v>8</v>
      </c>
      <c r="C141">
        <v>167.84499500000001</v>
      </c>
      <c r="D141">
        <v>0.46623599999999998</v>
      </c>
      <c r="E141" s="5">
        <v>0</v>
      </c>
      <c r="F141">
        <v>5.1799670000000004</v>
      </c>
      <c r="G141">
        <v>0.49007899999999999</v>
      </c>
      <c r="H141" s="5">
        <v>2</v>
      </c>
      <c r="I141">
        <v>738.24293499999999</v>
      </c>
      <c r="J141">
        <v>0.32998300000000003</v>
      </c>
      <c r="K141" s="5">
        <v>1</v>
      </c>
      <c r="L141" s="5">
        <v>0</v>
      </c>
      <c r="M141" s="5">
        <v>0</v>
      </c>
      <c r="O141">
        <f>180-C141</f>
        <v>12.155004999999989</v>
      </c>
      <c r="R141">
        <f t="shared" si="5"/>
        <v>5.1799670000000004</v>
      </c>
      <c r="S141">
        <f t="shared" si="6"/>
        <v>0.49007899999999999</v>
      </c>
      <c r="U141">
        <f>I140-I141</f>
        <v>19.909219000000007</v>
      </c>
      <c r="W141" s="2"/>
    </row>
    <row r="142" spans="1:23" x14ac:dyDescent="0.25">
      <c r="A142" s="35" t="s">
        <v>34</v>
      </c>
      <c r="B142" s="9">
        <v>8</v>
      </c>
      <c r="C142">
        <v>93.831869999999995</v>
      </c>
      <c r="D142">
        <v>0.26064399999999999</v>
      </c>
      <c r="E142" s="5">
        <v>2</v>
      </c>
      <c r="F142">
        <v>3.098052</v>
      </c>
      <c r="G142">
        <v>0.29310799999999998</v>
      </c>
      <c r="H142" s="5">
        <v>1</v>
      </c>
      <c r="I142">
        <v>806.14509299999997</v>
      </c>
      <c r="J142">
        <v>0.36033399999999999</v>
      </c>
      <c r="K142" s="5">
        <v>2</v>
      </c>
      <c r="L142" s="5">
        <v>0</v>
      </c>
      <c r="M142" s="5">
        <v>0</v>
      </c>
      <c r="O142">
        <f>C142</f>
        <v>93.831869999999995</v>
      </c>
      <c r="R142">
        <f t="shared" si="5"/>
        <v>3.098052</v>
      </c>
      <c r="S142">
        <f t="shared" si="6"/>
        <v>0.29310799999999998</v>
      </c>
      <c r="U142">
        <f>I140-I142</f>
        <v>-47.992938999999978</v>
      </c>
      <c r="W142" t="s">
        <v>58</v>
      </c>
    </row>
    <row r="143" spans="1:23" ht="14.4" thickBot="1" x14ac:dyDescent="0.3">
      <c r="A143" s="36" t="s">
        <v>34</v>
      </c>
      <c r="B143" s="10">
        <v>8</v>
      </c>
      <c r="C143" s="3">
        <v>93.950063999999998</v>
      </c>
      <c r="D143" s="3">
        <v>0.26097199999999998</v>
      </c>
      <c r="E143" s="5">
        <v>1</v>
      </c>
      <c r="F143" s="3">
        <v>2.2916370000000001</v>
      </c>
      <c r="G143" s="3">
        <v>0.21681300000000001</v>
      </c>
      <c r="H143" s="5">
        <v>0</v>
      </c>
      <c r="I143" s="3">
        <v>692.82641799999999</v>
      </c>
      <c r="J143" s="3">
        <v>0.30968299999999999</v>
      </c>
      <c r="K143" s="5">
        <v>0</v>
      </c>
      <c r="L143" s="5">
        <v>0</v>
      </c>
      <c r="M143" s="6">
        <v>1</v>
      </c>
      <c r="O143" s="3">
        <f>180-C143</f>
        <v>86.049936000000002</v>
      </c>
      <c r="P143" s="3"/>
      <c r="R143" s="3">
        <f t="shared" si="5"/>
        <v>2.2916370000000001</v>
      </c>
      <c r="S143" s="3">
        <f t="shared" si="6"/>
        <v>0.21681300000000001</v>
      </c>
      <c r="U143" s="3">
        <f>I140-I143</f>
        <v>65.325736000000006</v>
      </c>
      <c r="W143" s="2"/>
    </row>
    <row r="144" spans="1:23" x14ac:dyDescent="0.25">
      <c r="A144" s="35" t="s">
        <v>34</v>
      </c>
      <c r="B144" s="9">
        <v>9</v>
      </c>
      <c r="C144">
        <v>37.432265000000001</v>
      </c>
      <c r="D144">
        <v>0.103979</v>
      </c>
      <c r="E144" s="5">
        <v>1</v>
      </c>
      <c r="F144">
        <v>-4.5943420000000001</v>
      </c>
      <c r="G144">
        <v>-3.5534560000000002</v>
      </c>
      <c r="H144" s="5">
        <v>0</v>
      </c>
      <c r="I144">
        <v>692.82641799999999</v>
      </c>
      <c r="J144">
        <v>0.53467299999999995</v>
      </c>
      <c r="K144" s="5">
        <v>1</v>
      </c>
      <c r="L144" s="5">
        <v>0</v>
      </c>
      <c r="M144" s="5">
        <v>0</v>
      </c>
      <c r="O144" s="5">
        <f>C144</f>
        <v>37.432265000000001</v>
      </c>
      <c r="R144">
        <f t="shared" si="5"/>
        <v>4.5943420000000001</v>
      </c>
      <c r="S144">
        <f t="shared" si="6"/>
        <v>3.5534560000000002</v>
      </c>
      <c r="U144">
        <f>I143-I144</f>
        <v>0</v>
      </c>
      <c r="W144" t="s">
        <v>68</v>
      </c>
    </row>
    <row r="145" spans="1:23" ht="14.4" thickBot="1" x14ac:dyDescent="0.3">
      <c r="A145" s="36" t="s">
        <v>34</v>
      </c>
      <c r="B145" s="10">
        <v>9</v>
      </c>
      <c r="C145" s="3">
        <v>174.01887500000001</v>
      </c>
      <c r="D145" s="3">
        <v>0.48338599999999998</v>
      </c>
      <c r="E145" s="5">
        <v>0</v>
      </c>
      <c r="F145" s="3">
        <v>5.8872640000000001</v>
      </c>
      <c r="G145" s="3">
        <v>4.5534559999999997</v>
      </c>
      <c r="H145" s="5">
        <v>1</v>
      </c>
      <c r="I145" s="3">
        <v>602.968074</v>
      </c>
      <c r="J145" s="3">
        <v>0.46532699999999999</v>
      </c>
      <c r="K145" s="5">
        <v>0</v>
      </c>
      <c r="L145" s="5">
        <v>1</v>
      </c>
      <c r="M145" s="6">
        <v>1</v>
      </c>
      <c r="O145" s="3">
        <f>180-C145</f>
        <v>5.9811249999999916</v>
      </c>
      <c r="P145" s="3"/>
      <c r="R145" s="3">
        <f t="shared" si="5"/>
        <v>5.8872640000000001</v>
      </c>
      <c r="S145" s="3">
        <f t="shared" si="6"/>
        <v>4.5534559999999997</v>
      </c>
      <c r="U145" s="3">
        <f>I143-I145</f>
        <v>89.858343999999988</v>
      </c>
      <c r="W145" s="2">
        <v>20</v>
      </c>
    </row>
    <row r="146" spans="1:23" x14ac:dyDescent="0.25">
      <c r="A146" s="35" t="s">
        <v>34</v>
      </c>
      <c r="B146" s="9">
        <v>10</v>
      </c>
      <c r="C146">
        <v>22.516549999999999</v>
      </c>
      <c r="D146">
        <v>6.2546000000000004E-2</v>
      </c>
      <c r="E146" s="5">
        <v>0</v>
      </c>
      <c r="F146">
        <v>3.6074480000000002</v>
      </c>
      <c r="G146">
        <v>0.57943999999999996</v>
      </c>
      <c r="H146" s="5">
        <v>1</v>
      </c>
      <c r="I146">
        <v>563.13730699999996</v>
      </c>
      <c r="J146">
        <v>0.50391399999999997</v>
      </c>
      <c r="K146" s="5">
        <v>1</v>
      </c>
      <c r="L146" s="5">
        <v>0</v>
      </c>
      <c r="M146" s="5">
        <v>1</v>
      </c>
      <c r="O146">
        <f>C146</f>
        <v>22.516549999999999</v>
      </c>
      <c r="R146">
        <f t="shared" si="5"/>
        <v>3.6074480000000002</v>
      </c>
      <c r="S146">
        <f t="shared" si="6"/>
        <v>0.57943999999999996</v>
      </c>
      <c r="U146">
        <f>I145-I146</f>
        <v>39.830767000000037</v>
      </c>
      <c r="W146" t="s">
        <v>69</v>
      </c>
    </row>
    <row r="147" spans="1:23" ht="14.4" thickBot="1" x14ac:dyDescent="0.3">
      <c r="A147" s="36" t="s">
        <v>34</v>
      </c>
      <c r="B147" s="10">
        <v>10</v>
      </c>
      <c r="C147" s="3">
        <v>110.579464</v>
      </c>
      <c r="D147" s="3">
        <v>0.30716500000000002</v>
      </c>
      <c r="E147" s="5">
        <v>1</v>
      </c>
      <c r="F147" s="3">
        <v>2.6183040000000002</v>
      </c>
      <c r="G147" s="3">
        <v>0.42055999999999999</v>
      </c>
      <c r="H147" s="5">
        <v>0</v>
      </c>
      <c r="I147" s="3">
        <v>554.389138</v>
      </c>
      <c r="J147" s="3">
        <v>0.49608600000000003</v>
      </c>
      <c r="K147" s="5">
        <v>0</v>
      </c>
      <c r="L147" s="5">
        <v>0</v>
      </c>
      <c r="M147" s="6">
        <v>0</v>
      </c>
      <c r="O147" s="3">
        <f>180-C147</f>
        <v>69.420535999999998</v>
      </c>
      <c r="P147" s="3"/>
      <c r="R147" s="3">
        <f t="shared" si="5"/>
        <v>2.6183040000000002</v>
      </c>
      <c r="S147" s="3">
        <f t="shared" si="6"/>
        <v>0.42055999999999999</v>
      </c>
      <c r="U147" s="3">
        <f>I145-I147</f>
        <v>48.578935999999999</v>
      </c>
      <c r="W147" s="2">
        <v>2</v>
      </c>
    </row>
    <row r="148" spans="1:23" x14ac:dyDescent="0.25">
      <c r="A148" s="35" t="s">
        <v>34</v>
      </c>
      <c r="B148" s="9">
        <v>11</v>
      </c>
      <c r="C148">
        <v>175.98018500000001</v>
      </c>
      <c r="D148">
        <v>0.48883399999999999</v>
      </c>
      <c r="E148" s="5">
        <v>0</v>
      </c>
      <c r="F148">
        <v>-4.0198150000000004</v>
      </c>
      <c r="G148">
        <v>1</v>
      </c>
      <c r="H148" s="5">
        <v>1</v>
      </c>
      <c r="I148">
        <v>597.55175799999995</v>
      </c>
      <c r="J148">
        <v>0.52751300000000001</v>
      </c>
      <c r="K148" s="5">
        <v>1</v>
      </c>
      <c r="L148" s="5">
        <v>0</v>
      </c>
      <c r="M148" s="5">
        <v>0</v>
      </c>
      <c r="O148">
        <f>180-C148</f>
        <v>4.0198149999999941</v>
      </c>
      <c r="R148">
        <f t="shared" si="5"/>
        <v>4.0198150000000004</v>
      </c>
      <c r="S148">
        <f t="shared" si="6"/>
        <v>1</v>
      </c>
      <c r="U148">
        <f>I146-I148</f>
        <v>-34.414450999999985</v>
      </c>
      <c r="W148" t="s">
        <v>73</v>
      </c>
    </row>
    <row r="149" spans="1:23" ht="14.4" thickBot="1" x14ac:dyDescent="0.3">
      <c r="A149" s="40" t="s">
        <v>34</v>
      </c>
      <c r="B149" s="41">
        <v>11</v>
      </c>
      <c r="C149" s="42">
        <v>84.285670999999994</v>
      </c>
      <c r="D149" s="42">
        <v>0.234127</v>
      </c>
      <c r="E149" s="5">
        <v>1</v>
      </c>
      <c r="F149" s="42">
        <v>0</v>
      </c>
      <c r="G149" s="42">
        <v>0</v>
      </c>
      <c r="H149" s="5">
        <v>0</v>
      </c>
      <c r="I149" s="42">
        <v>535.21989599999995</v>
      </c>
      <c r="J149" s="42">
        <v>0.47248699999999999</v>
      </c>
      <c r="K149" s="5">
        <v>0</v>
      </c>
      <c r="L149" s="5">
        <v>0</v>
      </c>
      <c r="M149" s="43">
        <v>1</v>
      </c>
      <c r="O149" s="3">
        <f>180-C149</f>
        <v>95.714329000000006</v>
      </c>
      <c r="P149" s="3"/>
      <c r="R149" s="3">
        <f t="shared" si="5"/>
        <v>0</v>
      </c>
      <c r="S149" s="3">
        <f t="shared" si="6"/>
        <v>0</v>
      </c>
      <c r="U149" s="3">
        <f>I146-I149</f>
        <v>27.917411000000016</v>
      </c>
      <c r="W149" s="2">
        <v>7</v>
      </c>
    </row>
    <row r="150" spans="1:23" x14ac:dyDescent="0.25">
      <c r="A150" s="35" t="s">
        <v>34</v>
      </c>
      <c r="B150" s="9">
        <v>12</v>
      </c>
      <c r="C150">
        <v>88.618350000000007</v>
      </c>
      <c r="D150">
        <v>0.24616199999999999</v>
      </c>
      <c r="E150" s="5">
        <v>1</v>
      </c>
      <c r="F150">
        <v>-3.167316</v>
      </c>
      <c r="G150">
        <v>1.061312</v>
      </c>
      <c r="H150" s="5">
        <v>1</v>
      </c>
      <c r="I150">
        <v>558.01574500000004</v>
      </c>
      <c r="J150">
        <v>0.52595199999999998</v>
      </c>
      <c r="K150" s="5">
        <v>1</v>
      </c>
      <c r="L150" s="5">
        <v>0</v>
      </c>
      <c r="M150" s="5">
        <v>0</v>
      </c>
      <c r="O150" s="5">
        <f>C150</f>
        <v>88.618350000000007</v>
      </c>
      <c r="R150">
        <f t="shared" si="5"/>
        <v>3.167316</v>
      </c>
      <c r="S150">
        <f t="shared" si="6"/>
        <v>1.061312</v>
      </c>
      <c r="U150">
        <f>I149-I150</f>
        <v>-22.795849000000089</v>
      </c>
      <c r="W150" t="s">
        <v>74</v>
      </c>
    </row>
    <row r="151" spans="1:23" ht="14.4" thickBot="1" x14ac:dyDescent="0.3">
      <c r="A151" s="36" t="s">
        <v>34</v>
      </c>
      <c r="B151" s="10">
        <v>12</v>
      </c>
      <c r="C151" s="3">
        <v>179.81702300000001</v>
      </c>
      <c r="D151" s="3">
        <v>0.49949199999999999</v>
      </c>
      <c r="E151" s="5">
        <v>0</v>
      </c>
      <c r="F151" s="3">
        <v>0.182977</v>
      </c>
      <c r="G151" s="3">
        <v>-6.1311999999999998E-2</v>
      </c>
      <c r="H151" s="5">
        <v>0</v>
      </c>
      <c r="I151" s="3">
        <v>502.94728900000001</v>
      </c>
      <c r="J151" s="3">
        <v>0.47404800000000002</v>
      </c>
      <c r="K151" s="5">
        <v>0</v>
      </c>
      <c r="L151" s="5">
        <v>0</v>
      </c>
      <c r="M151" s="6">
        <v>1</v>
      </c>
      <c r="O151" s="3">
        <f>180-C151</f>
        <v>0.18297699999999395</v>
      </c>
      <c r="P151" s="3"/>
      <c r="R151" s="3">
        <f t="shared" si="5"/>
        <v>0.182977</v>
      </c>
      <c r="S151" s="3">
        <f t="shared" si="6"/>
        <v>6.1311999999999998E-2</v>
      </c>
      <c r="U151" s="3">
        <f>I149-I151</f>
        <v>32.272606999999937</v>
      </c>
      <c r="W151" s="2">
        <f>AVERAGE(E125,E127,E129,E131,E133,E136,E137,E140,E143,E145,E149,E151,E152,E154,E157,E158,E161,E166,E167,E146)</f>
        <v>0.2</v>
      </c>
    </row>
    <row r="152" spans="1:23" x14ac:dyDescent="0.25">
      <c r="A152" s="35" t="s">
        <v>34</v>
      </c>
      <c r="B152" s="9">
        <v>13</v>
      </c>
      <c r="C152">
        <v>179.33024599999999</v>
      </c>
      <c r="D152">
        <v>0.49814000000000003</v>
      </c>
      <c r="E152" s="5">
        <v>0</v>
      </c>
      <c r="F152">
        <v>0.85273100000000002</v>
      </c>
      <c r="G152">
        <v>-0.35511999999999999</v>
      </c>
      <c r="H152" s="5">
        <v>0</v>
      </c>
      <c r="I152">
        <v>441.43908099999999</v>
      </c>
      <c r="J152">
        <v>0.45598699999999998</v>
      </c>
      <c r="K152" s="5">
        <v>0</v>
      </c>
      <c r="L152" s="5">
        <v>0</v>
      </c>
      <c r="M152" s="5">
        <v>1</v>
      </c>
      <c r="O152" s="5">
        <f>180-C152</f>
        <v>0.66975400000001173</v>
      </c>
      <c r="R152">
        <f t="shared" si="5"/>
        <v>0.85273100000000002</v>
      </c>
      <c r="S152">
        <f t="shared" si="6"/>
        <v>0.35511999999999999</v>
      </c>
      <c r="U152">
        <f>I151-I152</f>
        <v>61.508208000000025</v>
      </c>
      <c r="W152" t="s">
        <v>75</v>
      </c>
    </row>
    <row r="153" spans="1:23" ht="14.4" thickBot="1" x14ac:dyDescent="0.3">
      <c r="A153" s="36" t="s">
        <v>34</v>
      </c>
      <c r="B153" s="10">
        <v>13</v>
      </c>
      <c r="C153" s="3">
        <v>90.123166999999995</v>
      </c>
      <c r="D153" s="3">
        <v>0.25034200000000001</v>
      </c>
      <c r="E153" s="5">
        <v>1</v>
      </c>
      <c r="F153" s="3">
        <v>-3.2539829999999998</v>
      </c>
      <c r="G153" s="3">
        <v>1.3551200000000001</v>
      </c>
      <c r="H153" s="5">
        <v>1</v>
      </c>
      <c r="I153" s="3">
        <v>526.656792</v>
      </c>
      <c r="J153" s="3">
        <v>0.54401299999999997</v>
      </c>
      <c r="K153" s="5">
        <v>1</v>
      </c>
      <c r="L153" s="5">
        <v>0</v>
      </c>
      <c r="M153" s="6">
        <v>0</v>
      </c>
      <c r="O153" s="3">
        <f>180-C153</f>
        <v>89.876833000000005</v>
      </c>
      <c r="P153" s="3"/>
      <c r="R153" s="3">
        <f t="shared" si="5"/>
        <v>3.2539829999999998</v>
      </c>
      <c r="S153" s="3">
        <f t="shared" si="6"/>
        <v>1.3551200000000001</v>
      </c>
      <c r="U153" s="3">
        <f>I151-I153</f>
        <v>-23.709502999999984</v>
      </c>
      <c r="W153" s="2">
        <f>AVERAGE(H125,H127,H129,H131,H133,H136,H137,H140,H143,H145,H149,H151,H152,H154,H157,H158,H161,H166,H167,H146)</f>
        <v>0.35</v>
      </c>
    </row>
    <row r="154" spans="1:23" x14ac:dyDescent="0.25">
      <c r="A154" s="35" t="s">
        <v>34</v>
      </c>
      <c r="B154" s="9">
        <v>14</v>
      </c>
      <c r="C154">
        <v>88.048265000000001</v>
      </c>
      <c r="D154">
        <v>0.24457899999999999</v>
      </c>
      <c r="E154" s="5">
        <v>0</v>
      </c>
      <c r="F154">
        <v>-3.7965960000000001</v>
      </c>
      <c r="G154" s="18">
        <v>15722000</v>
      </c>
      <c r="H154" s="5">
        <v>0</v>
      </c>
      <c r="I154">
        <v>444.19684799999999</v>
      </c>
      <c r="J154">
        <v>0.50683</v>
      </c>
      <c r="K154" s="5">
        <v>1</v>
      </c>
      <c r="L154" s="5">
        <v>0</v>
      </c>
      <c r="M154" s="5">
        <v>1</v>
      </c>
      <c r="O154" s="5">
        <f>C154</f>
        <v>88.048265000000001</v>
      </c>
      <c r="R154">
        <f t="shared" si="5"/>
        <v>3.7965960000000001</v>
      </c>
      <c r="S154">
        <f t="shared" si="6"/>
        <v>15722000</v>
      </c>
      <c r="U154">
        <f>I152-I154</f>
        <v>-2.7577670000000012</v>
      </c>
      <c r="W154" t="s">
        <v>76</v>
      </c>
    </row>
    <row r="155" spans="1:23" ht="14.4" thickBot="1" x14ac:dyDescent="0.3">
      <c r="A155" s="36" t="s">
        <v>34</v>
      </c>
      <c r="B155" s="10">
        <v>14</v>
      </c>
      <c r="C155" s="3">
        <v>88.048259999999999</v>
      </c>
      <c r="D155" s="3">
        <v>0.24457899999999999</v>
      </c>
      <c r="E155" s="5">
        <v>1</v>
      </c>
      <c r="F155" s="3">
        <v>3.7965949999999999</v>
      </c>
      <c r="G155" s="31">
        <v>-15722000</v>
      </c>
      <c r="H155" s="5">
        <v>1</v>
      </c>
      <c r="I155" s="3">
        <v>432.22508399999998</v>
      </c>
      <c r="J155" s="3">
        <v>0.49317</v>
      </c>
      <c r="K155" s="5">
        <v>0</v>
      </c>
      <c r="L155" s="5">
        <v>0</v>
      </c>
      <c r="M155" s="6">
        <v>0</v>
      </c>
      <c r="O155" s="3">
        <f>180-C155</f>
        <v>91.951740000000001</v>
      </c>
      <c r="P155" s="3"/>
      <c r="R155" s="3">
        <f t="shared" si="5"/>
        <v>3.7965949999999999</v>
      </c>
      <c r="S155" s="3">
        <f t="shared" si="6"/>
        <v>15722000</v>
      </c>
      <c r="U155" s="3">
        <f>I152-I155</f>
        <v>9.2139970000000062</v>
      </c>
      <c r="W155" s="2">
        <f>AVERAGE(K125,K127,K129,K131,K133,K136,K137,K140,K143,K145,K149,K151,K152,K154,K157,K158,K161,K166,K167,K146)</f>
        <v>0.4</v>
      </c>
    </row>
    <row r="156" spans="1:23" x14ac:dyDescent="0.25">
      <c r="A156" s="35" t="s">
        <v>34</v>
      </c>
      <c r="B156" s="9">
        <v>15</v>
      </c>
      <c r="C156">
        <v>2.0007429999999999</v>
      </c>
      <c r="D156">
        <v>5.5579999999999996E-3</v>
      </c>
      <c r="E156" s="5">
        <v>0</v>
      </c>
      <c r="F156">
        <v>-5.7973379999999999</v>
      </c>
      <c r="G156">
        <v>1.0429120000000001</v>
      </c>
      <c r="H156" s="5">
        <v>1</v>
      </c>
      <c r="I156">
        <v>472.43277899999998</v>
      </c>
      <c r="J156">
        <v>0.60752799999999996</v>
      </c>
      <c r="K156" s="5">
        <v>1</v>
      </c>
      <c r="L156" s="5">
        <v>0</v>
      </c>
      <c r="M156" s="5">
        <v>0</v>
      </c>
      <c r="O156" s="5">
        <f>C156</f>
        <v>2.0007429999999999</v>
      </c>
      <c r="R156">
        <f t="shared" si="5"/>
        <v>5.7973379999999999</v>
      </c>
      <c r="S156">
        <f t="shared" si="6"/>
        <v>1.0429120000000001</v>
      </c>
      <c r="U156">
        <f>I154-I156</f>
        <v>-28.235930999999994</v>
      </c>
    </row>
    <row r="157" spans="1:23" x14ac:dyDescent="0.25">
      <c r="A157" s="36" t="s">
        <v>34</v>
      </c>
      <c r="B157" s="10">
        <v>15</v>
      </c>
      <c r="C157" s="3">
        <v>105.249831</v>
      </c>
      <c r="D157" s="3">
        <v>0.29236099999999998</v>
      </c>
      <c r="E157" s="5">
        <v>1</v>
      </c>
      <c r="F157" s="3">
        <v>0.238537</v>
      </c>
      <c r="G157" s="3">
        <v>-4.2911999999999999E-2</v>
      </c>
      <c r="H157" s="5">
        <v>0</v>
      </c>
      <c r="I157" s="3">
        <v>305.19819799999999</v>
      </c>
      <c r="J157" s="3">
        <v>0.39247199999999999</v>
      </c>
      <c r="K157" s="5">
        <v>0</v>
      </c>
      <c r="L157" s="5">
        <v>0</v>
      </c>
      <c r="M157" s="6">
        <v>1</v>
      </c>
      <c r="O157" s="3">
        <f>C157</f>
        <v>105.249831</v>
      </c>
      <c r="P157" s="3"/>
      <c r="R157" s="3">
        <f t="shared" si="5"/>
        <v>0.238537</v>
      </c>
      <c r="S157" s="3">
        <f t="shared" si="6"/>
        <v>4.2911999999999999E-2</v>
      </c>
      <c r="U157" s="3">
        <f>I154-I157</f>
        <v>138.99865</v>
      </c>
    </row>
    <row r="158" spans="1:23" x14ac:dyDescent="0.25">
      <c r="A158" s="35" t="s">
        <v>34</v>
      </c>
      <c r="B158" s="9">
        <v>16</v>
      </c>
      <c r="C158">
        <v>0.13045000000000001</v>
      </c>
      <c r="D158">
        <v>3.6200000000000002E-4</v>
      </c>
      <c r="E158" s="5">
        <v>0</v>
      </c>
      <c r="F158">
        <v>-4.3953879999999996</v>
      </c>
      <c r="G158">
        <v>0.69254800000000005</v>
      </c>
      <c r="H158" s="5">
        <v>0</v>
      </c>
      <c r="I158">
        <v>305.19819799999999</v>
      </c>
      <c r="J158">
        <v>0.32940999999999998</v>
      </c>
      <c r="K158" s="5">
        <v>1</v>
      </c>
      <c r="L158" s="5">
        <v>0</v>
      </c>
      <c r="M158" s="5">
        <v>1</v>
      </c>
      <c r="O158">
        <f>C158</f>
        <v>0.13045000000000001</v>
      </c>
      <c r="R158">
        <f t="shared" si="5"/>
        <v>4.3953879999999996</v>
      </c>
      <c r="S158">
        <f t="shared" si="6"/>
        <v>0.69254800000000005</v>
      </c>
      <c r="U158">
        <f>I157-I158</f>
        <v>0</v>
      </c>
    </row>
    <row r="159" spans="1:23" x14ac:dyDescent="0.25">
      <c r="A159" s="35" t="s">
        <v>34</v>
      </c>
      <c r="B159" s="9">
        <v>16</v>
      </c>
      <c r="C159">
        <v>84.614655999999997</v>
      </c>
      <c r="D159">
        <v>0.235041</v>
      </c>
      <c r="E159" s="5">
        <v>1</v>
      </c>
      <c r="F159">
        <v>5.1863039999999998</v>
      </c>
      <c r="G159">
        <v>-0.81716699999999998</v>
      </c>
      <c r="H159" s="5">
        <v>2</v>
      </c>
      <c r="I159">
        <v>298.87834500000002</v>
      </c>
      <c r="J159">
        <v>0.32258900000000001</v>
      </c>
      <c r="K159" s="5">
        <v>0</v>
      </c>
      <c r="L159" s="5">
        <v>1</v>
      </c>
      <c r="M159" s="5">
        <v>0</v>
      </c>
      <c r="O159">
        <f>C159</f>
        <v>84.614655999999997</v>
      </c>
      <c r="R159">
        <f t="shared" si="5"/>
        <v>5.1863039999999998</v>
      </c>
      <c r="S159">
        <f t="shared" si="6"/>
        <v>0.81716699999999998</v>
      </c>
      <c r="U159">
        <f>I157-I159</f>
        <v>6.3198529999999664</v>
      </c>
    </row>
    <row r="160" spans="1:23" x14ac:dyDescent="0.25">
      <c r="A160" s="36" t="s">
        <v>34</v>
      </c>
      <c r="B160" s="10">
        <v>16</v>
      </c>
      <c r="C160" s="3">
        <v>84.626289</v>
      </c>
      <c r="D160" s="3">
        <v>0.235073</v>
      </c>
      <c r="E160" s="5">
        <v>2</v>
      </c>
      <c r="F160" s="3">
        <v>-7.137607</v>
      </c>
      <c r="G160" s="3">
        <v>1.124619</v>
      </c>
      <c r="H160" s="5">
        <v>1</v>
      </c>
      <c r="I160" s="3">
        <v>322.42200800000001</v>
      </c>
      <c r="J160" s="3">
        <v>0.348001</v>
      </c>
      <c r="K160" s="5">
        <v>2</v>
      </c>
      <c r="L160" s="5">
        <v>1</v>
      </c>
      <c r="M160" s="6">
        <v>0</v>
      </c>
      <c r="O160" s="3">
        <f>180-C160</f>
        <v>95.373711</v>
      </c>
      <c r="P160" s="3"/>
      <c r="R160" s="3">
        <f t="shared" si="5"/>
        <v>7.137607</v>
      </c>
      <c r="S160" s="3">
        <f t="shared" si="6"/>
        <v>1.124619</v>
      </c>
      <c r="U160" s="3">
        <f>I157-I160</f>
        <v>-17.223810000000014</v>
      </c>
    </row>
    <row r="161" spans="1:23" x14ac:dyDescent="0.25">
      <c r="A161" s="39" t="s">
        <v>34</v>
      </c>
      <c r="B161" s="9">
        <v>17</v>
      </c>
      <c r="C161">
        <v>1.0882229999999999</v>
      </c>
      <c r="D161">
        <v>3.0230000000000001E-3</v>
      </c>
      <c r="E161" s="5">
        <v>0</v>
      </c>
      <c r="F161">
        <v>1.457209</v>
      </c>
      <c r="G161">
        <v>0.59495299999999995</v>
      </c>
      <c r="H161" s="5">
        <v>0</v>
      </c>
      <c r="I161">
        <v>60.135624999999997</v>
      </c>
      <c r="J161">
        <v>0.16827500000000001</v>
      </c>
      <c r="K161" s="5">
        <v>0</v>
      </c>
      <c r="L161" s="5">
        <v>0</v>
      </c>
      <c r="M161" s="5">
        <v>1</v>
      </c>
      <c r="O161" s="5">
        <f>C161</f>
        <v>1.0882229999999999</v>
      </c>
      <c r="R161">
        <f t="shared" si="5"/>
        <v>1.457209</v>
      </c>
      <c r="S161">
        <f t="shared" si="6"/>
        <v>0.59495299999999995</v>
      </c>
      <c r="U161">
        <f>I158-I161</f>
        <v>245.06257299999999</v>
      </c>
    </row>
    <row r="162" spans="1:23" x14ac:dyDescent="0.25">
      <c r="A162" s="39" t="s">
        <v>34</v>
      </c>
      <c r="B162" s="9">
        <v>17</v>
      </c>
      <c r="C162">
        <v>104.01554899999999</v>
      </c>
      <c r="D162">
        <v>0.28893200000000002</v>
      </c>
      <c r="E162" s="5">
        <v>1</v>
      </c>
      <c r="F162">
        <v>5.3874649999999997</v>
      </c>
      <c r="G162">
        <v>2.1996069999999999</v>
      </c>
      <c r="H162" s="5">
        <v>2</v>
      </c>
      <c r="I162">
        <v>140.56511900000001</v>
      </c>
      <c r="J162">
        <v>0.39333899999999999</v>
      </c>
      <c r="K162" s="5">
        <v>1</v>
      </c>
      <c r="L162" s="5">
        <v>0</v>
      </c>
      <c r="M162" s="5">
        <v>0</v>
      </c>
      <c r="O162" s="5">
        <f>180-C162</f>
        <v>75.984451000000007</v>
      </c>
      <c r="R162">
        <f t="shared" si="5"/>
        <v>5.3874649999999997</v>
      </c>
      <c r="S162">
        <f t="shared" si="6"/>
        <v>2.1996069999999999</v>
      </c>
      <c r="U162">
        <f>I158-I162</f>
        <v>164.63307899999998</v>
      </c>
    </row>
    <row r="163" spans="1:23" x14ac:dyDescent="0.25">
      <c r="A163" s="40" t="s">
        <v>34</v>
      </c>
      <c r="B163" s="10">
        <v>17</v>
      </c>
      <c r="C163" s="3">
        <v>104.018576</v>
      </c>
      <c r="D163" s="3">
        <v>0.28893999999999997</v>
      </c>
      <c r="E163" s="5">
        <v>2</v>
      </c>
      <c r="F163" s="3">
        <v>-4.3953879999999996</v>
      </c>
      <c r="G163" s="3">
        <v>-1.7945599999999999</v>
      </c>
      <c r="H163" s="5">
        <v>1</v>
      </c>
      <c r="I163" s="3">
        <v>156.663476</v>
      </c>
      <c r="J163" s="3">
        <v>0.438386</v>
      </c>
      <c r="K163" s="5">
        <v>2</v>
      </c>
      <c r="L163" s="5">
        <v>0</v>
      </c>
      <c r="M163" s="6">
        <v>0</v>
      </c>
      <c r="O163" s="3">
        <f>C163</f>
        <v>104.018576</v>
      </c>
      <c r="P163" s="3"/>
      <c r="R163" s="3">
        <f t="shared" si="5"/>
        <v>4.3953879999999996</v>
      </c>
      <c r="S163" s="3">
        <f t="shared" si="6"/>
        <v>1.7945599999999999</v>
      </c>
      <c r="U163" s="3">
        <f>I158-I163</f>
        <v>148.53472199999999</v>
      </c>
    </row>
    <row r="164" spans="1:23" x14ac:dyDescent="0.25">
      <c r="A164" s="39" t="s">
        <v>34</v>
      </c>
      <c r="B164" s="9">
        <v>18</v>
      </c>
      <c r="C164">
        <v>102.095636</v>
      </c>
      <c r="D164">
        <v>0.28359899999999999</v>
      </c>
      <c r="E164" s="5">
        <v>1</v>
      </c>
      <c r="F164">
        <v>6.7860389999999997</v>
      </c>
      <c r="G164">
        <v>0.66146899999999997</v>
      </c>
      <c r="H164" s="5">
        <v>1</v>
      </c>
      <c r="I164">
        <v>42.173031000000002</v>
      </c>
      <c r="J164">
        <v>0.25961499999999998</v>
      </c>
      <c r="K164" s="5">
        <v>0</v>
      </c>
      <c r="L164" s="5">
        <v>0</v>
      </c>
      <c r="M164" s="5">
        <v>0</v>
      </c>
      <c r="O164">
        <f>180-C164</f>
        <v>77.904364000000001</v>
      </c>
      <c r="R164">
        <f t="shared" si="5"/>
        <v>6.7860389999999997</v>
      </c>
      <c r="S164">
        <f t="shared" si="6"/>
        <v>0.66146899999999997</v>
      </c>
      <c r="U164">
        <f>I161-I164</f>
        <v>17.962593999999996</v>
      </c>
    </row>
    <row r="165" spans="1:23" x14ac:dyDescent="0.25">
      <c r="A165" s="39" t="s">
        <v>34</v>
      </c>
      <c r="B165" s="9">
        <v>18</v>
      </c>
      <c r="C165">
        <v>102.08864800000001</v>
      </c>
      <c r="D165">
        <v>0.28358</v>
      </c>
      <c r="E165" s="5">
        <v>2</v>
      </c>
      <c r="F165">
        <v>1.736502</v>
      </c>
      <c r="G165">
        <v>0.169265</v>
      </c>
      <c r="H165" s="5">
        <v>0</v>
      </c>
      <c r="I165">
        <v>60.135624999999997</v>
      </c>
      <c r="J165">
        <v>0.37019200000000002</v>
      </c>
      <c r="K165" s="5">
        <v>1</v>
      </c>
      <c r="L165" s="5">
        <v>0</v>
      </c>
      <c r="M165" s="5">
        <v>0</v>
      </c>
      <c r="O165">
        <f>C165</f>
        <v>102.08864800000001</v>
      </c>
      <c r="R165">
        <f t="shared" si="5"/>
        <v>1.736502</v>
      </c>
      <c r="S165">
        <f t="shared" si="6"/>
        <v>0.169265</v>
      </c>
      <c r="U165">
        <f>I161-I165</f>
        <v>0</v>
      </c>
    </row>
    <row r="166" spans="1:23" x14ac:dyDescent="0.25">
      <c r="A166" s="40" t="s">
        <v>34</v>
      </c>
      <c r="B166" s="10">
        <v>18</v>
      </c>
      <c r="C166" s="3">
        <v>9.7565570000000008</v>
      </c>
      <c r="D166" s="3">
        <v>2.7102000000000001E-2</v>
      </c>
      <c r="E166" s="5">
        <v>0</v>
      </c>
      <c r="F166" s="3">
        <v>1.736502</v>
      </c>
      <c r="G166" s="3">
        <v>0.169265</v>
      </c>
      <c r="H166" s="5">
        <v>0</v>
      </c>
      <c r="I166" s="3">
        <v>60.135624999999997</v>
      </c>
      <c r="J166" s="3">
        <v>0.37019200000000002</v>
      </c>
      <c r="K166" s="5">
        <v>1</v>
      </c>
      <c r="L166" s="5">
        <v>0</v>
      </c>
      <c r="M166" s="6">
        <v>1</v>
      </c>
      <c r="O166" s="3">
        <f>C166</f>
        <v>9.7565570000000008</v>
      </c>
      <c r="P166" s="3"/>
      <c r="R166" s="3">
        <f t="shared" si="5"/>
        <v>1.736502</v>
      </c>
      <c r="S166" s="3">
        <f t="shared" si="6"/>
        <v>0.169265</v>
      </c>
      <c r="U166" s="3">
        <f>I161-I166</f>
        <v>0</v>
      </c>
    </row>
    <row r="167" spans="1:23" x14ac:dyDescent="0.25">
      <c r="A167" s="39" t="s">
        <v>34</v>
      </c>
      <c r="B167" s="9">
        <v>19</v>
      </c>
      <c r="C167">
        <v>85.031846000000002</v>
      </c>
      <c r="D167">
        <v>0.23619999999999999</v>
      </c>
      <c r="E167" s="5">
        <v>1</v>
      </c>
      <c r="F167">
        <v>5.7739469999999997</v>
      </c>
      <c r="G167">
        <v>4.9547129999999999</v>
      </c>
      <c r="H167" s="5">
        <v>2</v>
      </c>
      <c r="I167">
        <v>0</v>
      </c>
      <c r="J167">
        <v>0</v>
      </c>
      <c r="K167" s="5">
        <v>0</v>
      </c>
      <c r="L167" s="5">
        <v>1</v>
      </c>
      <c r="M167" s="5">
        <v>1</v>
      </c>
      <c r="O167">
        <f>C167</f>
        <v>85.031846000000002</v>
      </c>
      <c r="R167">
        <f t="shared" si="5"/>
        <v>5.7739469999999997</v>
      </c>
      <c r="S167">
        <f t="shared" si="6"/>
        <v>4.9547129999999999</v>
      </c>
      <c r="U167">
        <f>I166-I167</f>
        <v>60.135624999999997</v>
      </c>
    </row>
    <row r="168" spans="1:23" x14ac:dyDescent="0.25">
      <c r="A168" s="39" t="s">
        <v>34</v>
      </c>
      <c r="B168" s="9">
        <v>19</v>
      </c>
      <c r="C168">
        <v>84.665991000000005</v>
      </c>
      <c r="D168">
        <v>0.235183</v>
      </c>
      <c r="E168" s="5">
        <v>2</v>
      </c>
      <c r="F168">
        <v>-5.42544</v>
      </c>
      <c r="G168">
        <v>-4.6556540000000002</v>
      </c>
      <c r="H168" s="5">
        <v>1</v>
      </c>
      <c r="I168">
        <v>119.52016</v>
      </c>
      <c r="J168">
        <v>0.68425499999999995</v>
      </c>
      <c r="K168" s="5">
        <v>2</v>
      </c>
      <c r="L168" s="5">
        <v>1</v>
      </c>
      <c r="M168" s="5">
        <v>0</v>
      </c>
      <c r="O168">
        <f>180-C168</f>
        <v>95.334008999999995</v>
      </c>
      <c r="R168">
        <f t="shared" si="5"/>
        <v>5.42544</v>
      </c>
      <c r="S168">
        <f t="shared" si="6"/>
        <v>4.6556540000000002</v>
      </c>
      <c r="U168">
        <f>I166-I168</f>
        <v>-59.384535000000007</v>
      </c>
    </row>
    <row r="169" spans="1:23" ht="14.4" thickBot="1" x14ac:dyDescent="0.3">
      <c r="A169" s="44" t="s">
        <v>34</v>
      </c>
      <c r="B169" s="8">
        <v>19</v>
      </c>
      <c r="C169" s="2">
        <v>0.33884399999999998</v>
      </c>
      <c r="D169" s="2">
        <v>9.41E-4</v>
      </c>
      <c r="E169" s="5">
        <v>0</v>
      </c>
      <c r="F169" s="2">
        <v>0.81683799999999995</v>
      </c>
      <c r="G169" s="2">
        <v>0.70094100000000004</v>
      </c>
      <c r="H169" s="5">
        <v>0</v>
      </c>
      <c r="I169" s="2">
        <v>55.151778</v>
      </c>
      <c r="J169" s="2">
        <v>0.315745</v>
      </c>
      <c r="K169" s="5">
        <v>1</v>
      </c>
      <c r="L169" s="5">
        <v>0</v>
      </c>
      <c r="M169" s="20">
        <v>0</v>
      </c>
      <c r="O169" s="2">
        <f>C169</f>
        <v>0.33884399999999998</v>
      </c>
      <c r="P169" s="2"/>
      <c r="R169" s="2">
        <f t="shared" si="5"/>
        <v>0.81683799999999995</v>
      </c>
      <c r="S169" s="2">
        <f t="shared" si="6"/>
        <v>0.70094100000000004</v>
      </c>
      <c r="U169" s="2">
        <f>I166-I169</f>
        <v>4.9838469999999973</v>
      </c>
      <c r="W169" s="2"/>
    </row>
    <row r="170" spans="1:23" x14ac:dyDescent="0.25">
      <c r="A170" s="39" t="s">
        <v>35</v>
      </c>
      <c r="B170" s="9">
        <v>0</v>
      </c>
      <c r="C170">
        <v>89.689124000000007</v>
      </c>
      <c r="D170">
        <v>0.249136</v>
      </c>
      <c r="E170" s="5">
        <v>1</v>
      </c>
      <c r="F170">
        <v>-2.6005940000000001</v>
      </c>
      <c r="G170">
        <v>4.6207570000000002</v>
      </c>
      <c r="H170" s="5">
        <v>0</v>
      </c>
      <c r="I170">
        <v>889.21770200000003</v>
      </c>
      <c r="J170">
        <v>0.52762399999999998</v>
      </c>
      <c r="K170" s="5">
        <v>1</v>
      </c>
      <c r="L170" s="5">
        <v>0</v>
      </c>
      <c r="M170" s="5">
        <v>0</v>
      </c>
      <c r="O170" s="5">
        <f>C170</f>
        <v>89.689124000000007</v>
      </c>
      <c r="R170">
        <f t="shared" si="5"/>
        <v>2.6005940000000001</v>
      </c>
      <c r="S170">
        <f t="shared" si="6"/>
        <v>4.6207570000000002</v>
      </c>
      <c r="U170">
        <f>W171-I170</f>
        <v>43.358817999999928</v>
      </c>
      <c r="W170" s="5" t="s">
        <v>53</v>
      </c>
    </row>
    <row r="171" spans="1:23" ht="14.4" thickBot="1" x14ac:dyDescent="0.3">
      <c r="A171" s="40" t="s">
        <v>35</v>
      </c>
      <c r="B171" s="10">
        <v>0</v>
      </c>
      <c r="C171" s="3">
        <v>6.241212</v>
      </c>
      <c r="D171" s="3">
        <v>1.7337000000000002E-2</v>
      </c>
      <c r="E171" s="5">
        <v>0</v>
      </c>
      <c r="F171" s="3">
        <v>2.0377869999999998</v>
      </c>
      <c r="G171" s="3">
        <v>-3.6207569999999998</v>
      </c>
      <c r="H171" s="5">
        <v>1</v>
      </c>
      <c r="I171" s="3">
        <v>796.10674600000004</v>
      </c>
      <c r="J171" s="3">
        <v>0.47237600000000002</v>
      </c>
      <c r="K171" s="5">
        <v>0</v>
      </c>
      <c r="L171" s="5">
        <v>0</v>
      </c>
      <c r="M171" s="3">
        <v>1</v>
      </c>
      <c r="O171" s="3">
        <f>C171</f>
        <v>6.241212</v>
      </c>
      <c r="P171" s="3"/>
      <c r="R171" s="3">
        <f t="shared" si="5"/>
        <v>2.0377869999999998</v>
      </c>
      <c r="S171" s="3">
        <f t="shared" si="6"/>
        <v>3.6207569999999998</v>
      </c>
      <c r="U171" s="3">
        <f>W171-I171</f>
        <v>136.46977399999992</v>
      </c>
      <c r="W171" s="2">
        <v>932.57651999999996</v>
      </c>
    </row>
    <row r="172" spans="1:23" x14ac:dyDescent="0.25">
      <c r="A172" s="39" t="s">
        <v>35</v>
      </c>
      <c r="B172" s="9">
        <v>1</v>
      </c>
      <c r="C172">
        <v>78.193141999999995</v>
      </c>
      <c r="D172">
        <v>0.21720300000000001</v>
      </c>
      <c r="E172" s="5">
        <v>2</v>
      </c>
      <c r="F172">
        <v>1.430399</v>
      </c>
      <c r="G172">
        <v>2.4353690000000001</v>
      </c>
      <c r="H172" s="5">
        <v>2</v>
      </c>
      <c r="I172">
        <v>765.36817900000005</v>
      </c>
      <c r="J172">
        <v>0.33075300000000002</v>
      </c>
      <c r="K172" s="5">
        <v>1</v>
      </c>
      <c r="L172" s="5">
        <v>0</v>
      </c>
      <c r="M172" s="5">
        <v>0</v>
      </c>
      <c r="O172" s="5">
        <f>180-C172</f>
        <v>101.80685800000001</v>
      </c>
      <c r="R172">
        <f t="shared" si="5"/>
        <v>1.430399</v>
      </c>
      <c r="S172">
        <f t="shared" si="6"/>
        <v>2.4353690000000001</v>
      </c>
      <c r="U172">
        <f>I171-I172</f>
        <v>30.738566999999989</v>
      </c>
      <c r="W172" s="56" t="s">
        <v>54</v>
      </c>
    </row>
    <row r="173" spans="1:23" ht="14.4" thickBot="1" x14ac:dyDescent="0.3">
      <c r="A173" s="39" t="s">
        <v>35</v>
      </c>
      <c r="B173" s="9">
        <v>1</v>
      </c>
      <c r="C173">
        <v>78.181904000000003</v>
      </c>
      <c r="D173">
        <v>0.217172</v>
      </c>
      <c r="E173" s="5">
        <v>1</v>
      </c>
      <c r="F173">
        <v>-1.1567160000000001</v>
      </c>
      <c r="G173">
        <v>-1.9694020000000001</v>
      </c>
      <c r="H173" s="5">
        <v>1</v>
      </c>
      <c r="I173">
        <v>805.46436800000004</v>
      </c>
      <c r="J173">
        <v>0.34808099999999997</v>
      </c>
      <c r="K173" s="5">
        <v>2</v>
      </c>
      <c r="L173" s="5">
        <v>0</v>
      </c>
      <c r="M173" s="5">
        <v>0</v>
      </c>
      <c r="O173">
        <f>C173</f>
        <v>78.181904000000003</v>
      </c>
      <c r="R173">
        <f t="shared" si="5"/>
        <v>1.1567160000000001</v>
      </c>
      <c r="S173">
        <f t="shared" si="6"/>
        <v>1.9694020000000001</v>
      </c>
      <c r="U173">
        <f>I171-I173</f>
        <v>-9.3576219999999921</v>
      </c>
      <c r="W173" s="2">
        <v>1235.643857</v>
      </c>
    </row>
    <row r="174" spans="1:23" x14ac:dyDescent="0.25">
      <c r="A174" s="40" t="s">
        <v>35</v>
      </c>
      <c r="B174" s="10">
        <v>1</v>
      </c>
      <c r="C174" s="3">
        <v>1.7681450000000001</v>
      </c>
      <c r="D174" s="3">
        <v>4.9119999999999997E-3</v>
      </c>
      <c r="E174" s="5">
        <v>0</v>
      </c>
      <c r="F174" s="3">
        <v>0.31366100000000002</v>
      </c>
      <c r="G174" s="3">
        <v>0.53403299999999998</v>
      </c>
      <c r="H174" s="5">
        <v>0</v>
      </c>
      <c r="I174" s="3">
        <v>743.18367000000001</v>
      </c>
      <c r="J174" s="3">
        <v>0.32116600000000001</v>
      </c>
      <c r="K174" s="5">
        <v>0</v>
      </c>
      <c r="L174" s="5">
        <v>0</v>
      </c>
      <c r="M174" s="6">
        <v>1</v>
      </c>
      <c r="O174" s="3">
        <f>C174</f>
        <v>1.7681450000000001</v>
      </c>
      <c r="P174" s="3"/>
      <c r="R174" s="3">
        <f t="shared" si="5"/>
        <v>0.31366100000000002</v>
      </c>
      <c r="S174" s="3">
        <f t="shared" si="6"/>
        <v>0.53403299999999998</v>
      </c>
      <c r="U174" s="3">
        <f>I171-I174</f>
        <v>52.923076000000037</v>
      </c>
      <c r="W174" t="s">
        <v>56</v>
      </c>
    </row>
    <row r="175" spans="1:23" ht="14.4" thickBot="1" x14ac:dyDescent="0.3">
      <c r="A175" s="39" t="s">
        <v>35</v>
      </c>
      <c r="B175" s="9">
        <v>2</v>
      </c>
      <c r="C175">
        <v>2.0701610000000001</v>
      </c>
      <c r="D175">
        <v>5.7499999999999999E-3</v>
      </c>
      <c r="E175" s="5">
        <v>0</v>
      </c>
      <c r="F175">
        <v>-1.7565</v>
      </c>
      <c r="G175">
        <v>0.79691900000000004</v>
      </c>
      <c r="H175" s="5">
        <v>1</v>
      </c>
      <c r="I175">
        <v>678.04635599999995</v>
      </c>
      <c r="J175">
        <v>0.47708400000000001</v>
      </c>
      <c r="K175" s="5">
        <v>0</v>
      </c>
      <c r="L175" s="5">
        <v>0</v>
      </c>
      <c r="M175" s="5">
        <v>0</v>
      </c>
      <c r="O175" s="5">
        <f>C175</f>
        <v>2.0701610000000001</v>
      </c>
      <c r="R175">
        <f t="shared" si="5"/>
        <v>1.7565</v>
      </c>
      <c r="S175">
        <f t="shared" si="6"/>
        <v>0.79691900000000004</v>
      </c>
      <c r="U175">
        <f>I174-I175</f>
        <v>65.13731400000006</v>
      </c>
      <c r="W175" s="2"/>
    </row>
    <row r="176" spans="1:23" x14ac:dyDescent="0.25">
      <c r="A176" s="40" t="s">
        <v>35</v>
      </c>
      <c r="B176" s="10">
        <v>2</v>
      </c>
      <c r="C176" s="3">
        <v>80.678612999999999</v>
      </c>
      <c r="D176" s="3">
        <v>0.224107</v>
      </c>
      <c r="E176" s="5">
        <v>1</v>
      </c>
      <c r="F176" s="3">
        <v>-0.44761400000000001</v>
      </c>
      <c r="G176" s="3">
        <v>0.20308100000000001</v>
      </c>
      <c r="H176" s="5">
        <v>0</v>
      </c>
      <c r="I176" s="3">
        <v>743.18367000000001</v>
      </c>
      <c r="J176" s="3">
        <v>0.52291600000000005</v>
      </c>
      <c r="K176" s="5">
        <v>1</v>
      </c>
      <c r="L176" s="5">
        <v>0</v>
      </c>
      <c r="M176" s="6">
        <v>1</v>
      </c>
      <c r="O176" s="3">
        <f>C176</f>
        <v>80.678612999999999</v>
      </c>
      <c r="P176" s="3"/>
      <c r="R176" s="3">
        <f t="shared" si="5"/>
        <v>0.44761400000000001</v>
      </c>
      <c r="S176" s="3">
        <f t="shared" si="6"/>
        <v>0.20308100000000001</v>
      </c>
      <c r="U176" s="3">
        <f>I174-I176</f>
        <v>0</v>
      </c>
      <c r="W176" t="s">
        <v>57</v>
      </c>
    </row>
    <row r="177" spans="1:23" ht="14.4" thickBot="1" x14ac:dyDescent="0.3">
      <c r="A177" s="39" t="s">
        <v>35</v>
      </c>
      <c r="B177" s="9">
        <v>3</v>
      </c>
      <c r="C177">
        <v>77.351260999999994</v>
      </c>
      <c r="D177">
        <v>0.214865</v>
      </c>
      <c r="E177" s="5">
        <v>2</v>
      </c>
      <c r="F177">
        <v>-0.17391999999999999</v>
      </c>
      <c r="G177">
        <v>-0.34875800000000001</v>
      </c>
      <c r="H177" s="5">
        <v>0</v>
      </c>
      <c r="I177">
        <v>765.36817900000005</v>
      </c>
      <c r="J177">
        <v>0.36380899999999999</v>
      </c>
      <c r="K177" s="5">
        <v>2</v>
      </c>
      <c r="L177" s="5">
        <v>0</v>
      </c>
      <c r="M177" s="5">
        <v>0</v>
      </c>
      <c r="O177" s="5">
        <f>180-C177</f>
        <v>102.64873900000001</v>
      </c>
      <c r="R177">
        <f t="shared" si="5"/>
        <v>0.17391999999999999</v>
      </c>
      <c r="S177">
        <f t="shared" si="6"/>
        <v>0.34875800000000001</v>
      </c>
      <c r="U177">
        <f>I176-I177</f>
        <v>-22.184509000000048</v>
      </c>
      <c r="W177" s="2">
        <f>SUM(F171,F174,F176,F179,F180,F184,F185,F188,F191,F194,F195,F197,F199,F201,F205,F207)</f>
        <v>11.908942999999999</v>
      </c>
    </row>
    <row r="178" spans="1:23" x14ac:dyDescent="0.25">
      <c r="A178" s="39" t="s">
        <v>35</v>
      </c>
      <c r="B178" s="9">
        <v>3</v>
      </c>
      <c r="C178">
        <v>77.383747</v>
      </c>
      <c r="D178">
        <v>0.21495500000000001</v>
      </c>
      <c r="E178" s="5">
        <v>1</v>
      </c>
      <c r="F178">
        <v>-1.117305</v>
      </c>
      <c r="G178">
        <v>-2.2405040000000001</v>
      </c>
      <c r="H178" s="5">
        <v>1</v>
      </c>
      <c r="I178">
        <v>658.84320500000001</v>
      </c>
      <c r="J178">
        <v>0.31317400000000001</v>
      </c>
      <c r="K178" s="5">
        <v>0</v>
      </c>
      <c r="L178" s="5">
        <v>0</v>
      </c>
      <c r="M178" s="5">
        <v>0</v>
      </c>
      <c r="O178" s="5">
        <f>C178</f>
        <v>77.383747</v>
      </c>
      <c r="R178">
        <f t="shared" si="5"/>
        <v>1.117305</v>
      </c>
      <c r="S178">
        <f t="shared" si="6"/>
        <v>2.2405040000000001</v>
      </c>
      <c r="U178">
        <f>I176-I178</f>
        <v>84.340464999999995</v>
      </c>
      <c r="W178" t="s">
        <v>64</v>
      </c>
    </row>
    <row r="179" spans="1:23" ht="14.4" thickBot="1" x14ac:dyDescent="0.3">
      <c r="A179" s="40" t="s">
        <v>35</v>
      </c>
      <c r="B179" s="10">
        <v>3</v>
      </c>
      <c r="C179" s="3">
        <v>0.64253899999999997</v>
      </c>
      <c r="D179" s="3">
        <v>1.7849999999999999E-3</v>
      </c>
      <c r="E179" s="5">
        <v>0</v>
      </c>
      <c r="F179" s="3">
        <v>1.789911</v>
      </c>
      <c r="G179" s="3">
        <v>3.5892629999999999</v>
      </c>
      <c r="H179" s="5">
        <v>2</v>
      </c>
      <c r="I179" s="3">
        <v>679.55044099999998</v>
      </c>
      <c r="J179" s="3">
        <v>0.323017</v>
      </c>
      <c r="K179" s="5">
        <v>1</v>
      </c>
      <c r="L179" s="5">
        <v>0</v>
      </c>
      <c r="M179" s="6">
        <v>1</v>
      </c>
      <c r="O179" s="3">
        <f>C179</f>
        <v>0.64253899999999997</v>
      </c>
      <c r="P179" s="3"/>
      <c r="R179" s="3">
        <f t="shared" si="5"/>
        <v>1.789911</v>
      </c>
      <c r="S179" s="3">
        <f t="shared" si="6"/>
        <v>3.5892629999999999</v>
      </c>
      <c r="U179" s="3">
        <f>I176-I179</f>
        <v>63.633229000000028</v>
      </c>
      <c r="W179" s="2">
        <f>SUM(R171,R174,R176,R179,R180,R184,R185,R188,R191,R194,R195,R197,R199,R201,R205,R207)</f>
        <v>41.403521000000005</v>
      </c>
    </row>
    <row r="180" spans="1:23" x14ac:dyDescent="0.25">
      <c r="A180" s="39" t="s">
        <v>35</v>
      </c>
      <c r="B180" s="9">
        <v>4</v>
      </c>
      <c r="C180">
        <v>0.35641899999999999</v>
      </c>
      <c r="D180">
        <v>9.8999999999999999E-4</v>
      </c>
      <c r="E180" s="5">
        <v>0</v>
      </c>
      <c r="F180">
        <v>-2.8003330000000002</v>
      </c>
      <c r="G180">
        <v>0.33257399999999998</v>
      </c>
      <c r="H180" s="5">
        <v>1</v>
      </c>
      <c r="I180">
        <v>632.69543299999998</v>
      </c>
      <c r="J180">
        <v>0.34717599999999998</v>
      </c>
      <c r="K180" s="5">
        <v>1</v>
      </c>
      <c r="L180" s="5">
        <v>0</v>
      </c>
      <c r="M180" s="5">
        <v>1</v>
      </c>
      <c r="O180">
        <f>C180</f>
        <v>0.35641899999999999</v>
      </c>
      <c r="R180">
        <f t="shared" si="5"/>
        <v>2.8003330000000002</v>
      </c>
      <c r="S180">
        <f t="shared" si="6"/>
        <v>0.33257399999999998</v>
      </c>
      <c r="U180">
        <f>I179-I180</f>
        <v>46.855007999999998</v>
      </c>
      <c r="W180" t="s">
        <v>60</v>
      </c>
    </row>
    <row r="181" spans="1:23" ht="14.4" thickBot="1" x14ac:dyDescent="0.3">
      <c r="A181" s="39" t="s">
        <v>35</v>
      </c>
      <c r="B181" s="9">
        <v>4</v>
      </c>
      <c r="C181">
        <v>103.169473</v>
      </c>
      <c r="D181">
        <v>0.286582</v>
      </c>
      <c r="E181" s="5">
        <v>1</v>
      </c>
      <c r="F181">
        <v>-2.6788810000000001</v>
      </c>
      <c r="G181">
        <v>0.31814999999999999</v>
      </c>
      <c r="H181" s="5">
        <v>0</v>
      </c>
      <c r="I181">
        <v>557.01578500000005</v>
      </c>
      <c r="J181">
        <v>0.30564799999999998</v>
      </c>
      <c r="K181" s="5">
        <v>0</v>
      </c>
      <c r="L181" s="5">
        <v>0</v>
      </c>
      <c r="M181" s="5">
        <v>0</v>
      </c>
      <c r="O181">
        <f>180-C181</f>
        <v>76.830527000000004</v>
      </c>
      <c r="R181">
        <f t="shared" si="5"/>
        <v>2.6788810000000001</v>
      </c>
      <c r="S181">
        <f t="shared" si="6"/>
        <v>0.31814999999999999</v>
      </c>
      <c r="U181">
        <f>I179-I181</f>
        <v>122.53465599999993</v>
      </c>
      <c r="W181" s="64">
        <f>AVERAGE(O171,O174,O176,O179,O180,O184,O185,O188,O191,O194,O195,O197,O199,O201,O205,O207)</f>
        <v>33.799467437499999</v>
      </c>
    </row>
    <row r="182" spans="1:23" x14ac:dyDescent="0.25">
      <c r="A182" s="40" t="s">
        <v>35</v>
      </c>
      <c r="B182" s="10">
        <v>4</v>
      </c>
      <c r="C182" s="3">
        <v>103.26873399999999</v>
      </c>
      <c r="D182" s="3">
        <v>0.286858</v>
      </c>
      <c r="E182" s="5">
        <v>2</v>
      </c>
      <c r="F182" s="3">
        <v>-2.9409670000000001</v>
      </c>
      <c r="G182" s="3">
        <v>0.34927599999999998</v>
      </c>
      <c r="H182" s="5">
        <v>2</v>
      </c>
      <c r="I182" s="3">
        <v>632.69543299999998</v>
      </c>
      <c r="J182" s="3">
        <v>0.34717599999999998</v>
      </c>
      <c r="K182" s="5">
        <v>1</v>
      </c>
      <c r="L182" s="5">
        <v>0</v>
      </c>
      <c r="M182" s="6">
        <v>0</v>
      </c>
      <c r="O182" s="3">
        <f>C182</f>
        <v>103.26873399999999</v>
      </c>
      <c r="P182" s="3"/>
      <c r="R182" s="3">
        <f t="shared" si="5"/>
        <v>2.9409670000000001</v>
      </c>
      <c r="S182" s="3">
        <f t="shared" si="6"/>
        <v>0.34927599999999998</v>
      </c>
      <c r="U182" s="3">
        <f>I179-I182</f>
        <v>46.855007999999998</v>
      </c>
      <c r="W182" t="s">
        <v>59</v>
      </c>
    </row>
    <row r="183" spans="1:23" ht="14.4" thickBot="1" x14ac:dyDescent="0.3">
      <c r="A183" s="39" t="s">
        <v>35</v>
      </c>
      <c r="B183" s="9">
        <v>5</v>
      </c>
      <c r="C183">
        <v>102.84635400000001</v>
      </c>
      <c r="D183">
        <v>0.28568399999999999</v>
      </c>
      <c r="E183" s="5">
        <v>1</v>
      </c>
      <c r="F183">
        <v>0.28405999999999998</v>
      </c>
      <c r="G183">
        <v>-0.41634100000000002</v>
      </c>
      <c r="H183" s="5">
        <v>1</v>
      </c>
      <c r="I183">
        <v>674.15603099999998</v>
      </c>
      <c r="J183">
        <v>0.56980200000000003</v>
      </c>
      <c r="K183" s="5">
        <v>1</v>
      </c>
      <c r="L183" s="5">
        <v>0</v>
      </c>
      <c r="M183" s="5">
        <v>0</v>
      </c>
      <c r="O183" s="5">
        <f>C183</f>
        <v>102.84635400000001</v>
      </c>
      <c r="R183">
        <f t="shared" si="5"/>
        <v>0.28405999999999998</v>
      </c>
      <c r="S183">
        <f t="shared" si="6"/>
        <v>0.41634100000000002</v>
      </c>
      <c r="U183">
        <f>I180-I183</f>
        <v>-41.460598000000005</v>
      </c>
      <c r="W183" s="2">
        <f>AVERAGE(F171,F174,F176,F179,F180,F184,F185,F188,F191,F194,F195,F197,F199,F201,F205,F207)</f>
        <v>0.74430893749999993</v>
      </c>
    </row>
    <row r="184" spans="1:23" x14ac:dyDescent="0.25">
      <c r="A184" s="40" t="s">
        <v>35</v>
      </c>
      <c r="B184" s="10">
        <v>5</v>
      </c>
      <c r="C184" s="3">
        <v>110.46554500000001</v>
      </c>
      <c r="D184" s="3">
        <v>0.30684899999999998</v>
      </c>
      <c r="E184" s="5">
        <v>0</v>
      </c>
      <c r="F184" s="3">
        <v>-0.96633899999999995</v>
      </c>
      <c r="G184" s="3">
        <v>1.4163410000000001</v>
      </c>
      <c r="H184" s="5">
        <v>0</v>
      </c>
      <c r="I184" s="3">
        <v>508.98423500000001</v>
      </c>
      <c r="J184" s="3">
        <v>0.43019800000000002</v>
      </c>
      <c r="K184" s="5">
        <v>0</v>
      </c>
      <c r="L184" s="5">
        <v>0</v>
      </c>
      <c r="M184" s="6">
        <v>1</v>
      </c>
      <c r="O184" s="3">
        <f>180-C184</f>
        <v>69.534454999999994</v>
      </c>
      <c r="P184" s="3"/>
      <c r="R184" s="3">
        <f t="shared" si="5"/>
        <v>0.96633899999999995</v>
      </c>
      <c r="S184" s="3">
        <f t="shared" si="6"/>
        <v>1.4163410000000001</v>
      </c>
      <c r="U184" s="3">
        <f>I180-I184</f>
        <v>123.71119799999997</v>
      </c>
      <c r="W184" t="s">
        <v>65</v>
      </c>
    </row>
    <row r="185" spans="1:23" ht="14.4" thickBot="1" x14ac:dyDescent="0.3">
      <c r="A185" s="39" t="s">
        <v>35</v>
      </c>
      <c r="B185" s="9">
        <v>6</v>
      </c>
      <c r="C185">
        <v>70.577217000000005</v>
      </c>
      <c r="D185">
        <v>0.196048</v>
      </c>
      <c r="E185" s="5">
        <v>1</v>
      </c>
      <c r="F185">
        <v>5.6369150000000001</v>
      </c>
      <c r="G185">
        <v>2.5878139999999998</v>
      </c>
      <c r="H185" s="5">
        <v>2</v>
      </c>
      <c r="I185">
        <v>472.43277899999998</v>
      </c>
      <c r="J185">
        <v>0.33925100000000002</v>
      </c>
      <c r="K185" s="5">
        <v>1</v>
      </c>
      <c r="L185" s="5">
        <v>0</v>
      </c>
      <c r="M185" s="5">
        <v>1</v>
      </c>
      <c r="O185">
        <f>C185</f>
        <v>70.577217000000005</v>
      </c>
      <c r="R185">
        <f t="shared" si="5"/>
        <v>5.6369150000000001</v>
      </c>
      <c r="S185">
        <f t="shared" si="6"/>
        <v>2.5878139999999998</v>
      </c>
      <c r="U185">
        <f>I184-I185</f>
        <v>36.55145600000003</v>
      </c>
      <c r="W185" s="2">
        <f>AVERAGE(R171,R174,R176,R179,R180,R184,R185,R188,R191,R194,R195,R197,R199,R201,R205,R207)</f>
        <v>2.5877200625000003</v>
      </c>
    </row>
    <row r="186" spans="1:23" x14ac:dyDescent="0.25">
      <c r="A186" s="39" t="s">
        <v>35</v>
      </c>
      <c r="B186" s="9">
        <v>6</v>
      </c>
      <c r="C186">
        <v>70.491652999999999</v>
      </c>
      <c r="D186">
        <v>0.19581000000000001</v>
      </c>
      <c r="E186" s="5">
        <v>2</v>
      </c>
      <c r="F186">
        <v>-3.8240249999999998</v>
      </c>
      <c r="G186">
        <v>-1.7555460000000001</v>
      </c>
      <c r="H186" s="5">
        <v>1</v>
      </c>
      <c r="I186">
        <v>557.01578500000005</v>
      </c>
      <c r="J186">
        <v>0.39999000000000001</v>
      </c>
      <c r="K186" s="5">
        <v>2</v>
      </c>
      <c r="L186" s="5">
        <v>0</v>
      </c>
      <c r="M186" s="5">
        <v>0</v>
      </c>
      <c r="O186">
        <f>180-C186</f>
        <v>109.508347</v>
      </c>
      <c r="R186">
        <f t="shared" si="5"/>
        <v>3.8240249999999998</v>
      </c>
      <c r="S186">
        <f t="shared" si="6"/>
        <v>1.7555460000000001</v>
      </c>
      <c r="U186">
        <f>I184-I186</f>
        <v>-48.031550000000038</v>
      </c>
      <c r="W186" t="s">
        <v>61</v>
      </c>
    </row>
    <row r="187" spans="1:23" ht="14.4" thickBot="1" x14ac:dyDescent="0.3">
      <c r="A187" s="40" t="s">
        <v>35</v>
      </c>
      <c r="B187" s="10">
        <v>6</v>
      </c>
      <c r="C187" s="3">
        <v>4.9341249999999999</v>
      </c>
      <c r="D187" s="3">
        <v>1.3705999999999999E-2</v>
      </c>
      <c r="E187" s="5">
        <v>0</v>
      </c>
      <c r="F187" s="3">
        <v>0.36536299999999999</v>
      </c>
      <c r="G187" s="3">
        <v>0.16773199999999999</v>
      </c>
      <c r="H187" s="5">
        <v>0</v>
      </c>
      <c r="I187" s="3">
        <v>363.12643700000001</v>
      </c>
      <c r="J187" s="3">
        <v>0.26075900000000002</v>
      </c>
      <c r="K187" s="5">
        <v>0</v>
      </c>
      <c r="L187" s="5">
        <v>0</v>
      </c>
      <c r="M187" s="3">
        <v>0</v>
      </c>
      <c r="O187" s="3">
        <f>C187</f>
        <v>4.9341249999999999</v>
      </c>
      <c r="P187" s="3"/>
      <c r="R187" s="3">
        <f t="shared" si="5"/>
        <v>0.36536299999999999</v>
      </c>
      <c r="S187" s="3">
        <f t="shared" si="6"/>
        <v>0.16773199999999999</v>
      </c>
      <c r="U187" s="3">
        <f>I184-I187</f>
        <v>145.857798</v>
      </c>
      <c r="W187" s="2"/>
    </row>
    <row r="188" spans="1:23" x14ac:dyDescent="0.25">
      <c r="A188" s="39" t="s">
        <v>35</v>
      </c>
      <c r="B188" s="9">
        <v>7</v>
      </c>
      <c r="C188">
        <v>179.83957599999999</v>
      </c>
      <c r="D188">
        <v>0.499554</v>
      </c>
      <c r="E188" s="5">
        <v>0</v>
      </c>
      <c r="F188">
        <v>5.7973379999999999</v>
      </c>
      <c r="G188">
        <v>1.2746550000000001</v>
      </c>
      <c r="H188" s="5">
        <v>2</v>
      </c>
      <c r="I188">
        <v>444.19684799999999</v>
      </c>
      <c r="J188">
        <v>0.30122300000000002</v>
      </c>
      <c r="K188" s="5">
        <v>0</v>
      </c>
      <c r="L188" s="5">
        <v>0</v>
      </c>
      <c r="M188" s="5">
        <v>1</v>
      </c>
      <c r="O188">
        <f>180-C188</f>
        <v>0.16042400000000612</v>
      </c>
      <c r="R188">
        <f t="shared" si="5"/>
        <v>5.7973379999999999</v>
      </c>
      <c r="S188">
        <f t="shared" si="6"/>
        <v>1.2746550000000001</v>
      </c>
      <c r="U188">
        <f>I185-I188</f>
        <v>28.235930999999994</v>
      </c>
      <c r="W188" t="s">
        <v>58</v>
      </c>
    </row>
    <row r="189" spans="1:23" ht="14.4" thickBot="1" x14ac:dyDescent="0.3">
      <c r="A189" s="39" t="s">
        <v>35</v>
      </c>
      <c r="B189" s="9">
        <v>7</v>
      </c>
      <c r="C189">
        <v>83.069496000000001</v>
      </c>
      <c r="D189">
        <v>0.23074900000000001</v>
      </c>
      <c r="E189" s="5">
        <v>2</v>
      </c>
      <c r="F189">
        <v>1.551158</v>
      </c>
      <c r="G189">
        <v>0.34105099999999999</v>
      </c>
      <c r="H189" s="5">
        <v>1</v>
      </c>
      <c r="I189">
        <v>558.01574500000004</v>
      </c>
      <c r="J189">
        <v>0.37840699999999999</v>
      </c>
      <c r="K189" s="5">
        <v>2</v>
      </c>
      <c r="L189" s="5">
        <v>0</v>
      </c>
      <c r="M189" s="5">
        <v>0</v>
      </c>
      <c r="O189">
        <f>C189</f>
        <v>83.069496000000001</v>
      </c>
      <c r="R189">
        <f t="shared" si="5"/>
        <v>1.551158</v>
      </c>
      <c r="S189">
        <f t="shared" si="6"/>
        <v>0.34105099999999999</v>
      </c>
      <c r="U189">
        <f>I185-I189</f>
        <v>-85.582966000000056</v>
      </c>
      <c r="W189" s="2"/>
    </row>
    <row r="190" spans="1:23" x14ac:dyDescent="0.25">
      <c r="A190" s="40" t="s">
        <v>35</v>
      </c>
      <c r="B190" s="10">
        <v>7</v>
      </c>
      <c r="C190" s="3">
        <v>71.365228999999999</v>
      </c>
      <c r="D190" s="3">
        <v>0.198237</v>
      </c>
      <c r="E190" s="5">
        <v>1</v>
      </c>
      <c r="F190" s="3">
        <v>-2.8003330000000002</v>
      </c>
      <c r="G190" s="3">
        <v>-0.61570599999999998</v>
      </c>
      <c r="H190" s="5">
        <v>0</v>
      </c>
      <c r="I190" s="3">
        <v>472.43277899999998</v>
      </c>
      <c r="J190" s="3">
        <v>0.32036999999999999</v>
      </c>
      <c r="K190" s="5">
        <v>1</v>
      </c>
      <c r="L190" s="5">
        <v>0</v>
      </c>
      <c r="M190" s="6">
        <v>0</v>
      </c>
      <c r="O190" s="3">
        <f>C190</f>
        <v>71.365228999999999</v>
      </c>
      <c r="P190" s="3"/>
      <c r="R190" s="3">
        <f t="shared" si="5"/>
        <v>2.8003330000000002</v>
      </c>
      <c r="S190" s="3">
        <f t="shared" si="6"/>
        <v>0.61570599999999998</v>
      </c>
      <c r="U190" s="3">
        <f>I185-I190</f>
        <v>0</v>
      </c>
      <c r="W190" t="s">
        <v>68</v>
      </c>
    </row>
    <row r="191" spans="1:23" ht="14.4" thickBot="1" x14ac:dyDescent="0.3">
      <c r="A191" s="39" t="s">
        <v>35</v>
      </c>
      <c r="B191" s="9">
        <v>8</v>
      </c>
      <c r="C191">
        <v>177.999257</v>
      </c>
      <c r="D191">
        <v>0.49444199999999999</v>
      </c>
      <c r="E191" s="5">
        <v>0</v>
      </c>
      <c r="F191">
        <v>3.7965960000000001</v>
      </c>
      <c r="G191">
        <v>0.94088499999999997</v>
      </c>
      <c r="H191" s="5">
        <v>1</v>
      </c>
      <c r="I191">
        <v>441.43908099999999</v>
      </c>
      <c r="J191">
        <v>0.59123599999999998</v>
      </c>
      <c r="K191" s="5">
        <v>1</v>
      </c>
      <c r="L191" s="5">
        <v>0</v>
      </c>
      <c r="M191" s="5">
        <v>1</v>
      </c>
      <c r="O191">
        <f>180-C191</f>
        <v>2.0007429999999999</v>
      </c>
      <c r="R191">
        <f t="shared" si="5"/>
        <v>3.7965960000000001</v>
      </c>
      <c r="S191">
        <f t="shared" si="6"/>
        <v>0.94088499999999997</v>
      </c>
      <c r="U191">
        <f>I188-I191</f>
        <v>2.7577670000000012</v>
      </c>
      <c r="W191" s="2">
        <v>16</v>
      </c>
    </row>
    <row r="192" spans="1:23" x14ac:dyDescent="0.25">
      <c r="A192" s="40" t="s">
        <v>35</v>
      </c>
      <c r="B192" s="10">
        <v>8</v>
      </c>
      <c r="C192" s="3">
        <v>74.787229999999994</v>
      </c>
      <c r="D192" s="3">
        <v>0.20774200000000001</v>
      </c>
      <c r="E192" s="5">
        <v>1</v>
      </c>
      <c r="F192" s="3">
        <v>0.238537</v>
      </c>
      <c r="G192" s="3">
        <v>5.9115000000000001E-2</v>
      </c>
      <c r="H192" s="5">
        <v>0</v>
      </c>
      <c r="I192" s="3">
        <v>305.19819799999999</v>
      </c>
      <c r="J192" s="3">
        <v>0.40876400000000002</v>
      </c>
      <c r="K192" s="5">
        <v>0</v>
      </c>
      <c r="L192" s="5">
        <v>0</v>
      </c>
      <c r="M192" s="6">
        <v>0</v>
      </c>
      <c r="O192" s="3">
        <f>C192</f>
        <v>74.787229999999994</v>
      </c>
      <c r="P192" s="3"/>
      <c r="R192" s="3">
        <f t="shared" si="5"/>
        <v>0.238537</v>
      </c>
      <c r="S192" s="3">
        <f t="shared" si="6"/>
        <v>5.9115000000000001E-2</v>
      </c>
      <c r="U192" s="3">
        <f>I188-I192</f>
        <v>138.99865</v>
      </c>
      <c r="W192" t="s">
        <v>69</v>
      </c>
    </row>
    <row r="193" spans="1:23" ht="14.4" thickBot="1" x14ac:dyDescent="0.3">
      <c r="A193" s="39" t="s">
        <v>35</v>
      </c>
      <c r="B193" s="9">
        <v>9</v>
      </c>
      <c r="C193">
        <v>88.048265000000001</v>
      </c>
      <c r="D193">
        <v>0.24457899999999999</v>
      </c>
      <c r="E193" s="5">
        <v>1</v>
      </c>
      <c r="F193">
        <v>-0.85273100000000002</v>
      </c>
      <c r="G193">
        <v>-0.28966399999999998</v>
      </c>
      <c r="H193" s="5">
        <v>0</v>
      </c>
      <c r="I193">
        <v>502.94728900000001</v>
      </c>
      <c r="J193">
        <v>0.53781199999999996</v>
      </c>
      <c r="K193" s="5">
        <v>1</v>
      </c>
      <c r="L193" s="5">
        <v>0</v>
      </c>
      <c r="M193" s="5">
        <v>0</v>
      </c>
      <c r="O193">
        <f>C193</f>
        <v>88.048265000000001</v>
      </c>
      <c r="R193">
        <f t="shared" si="5"/>
        <v>0.85273100000000002</v>
      </c>
      <c r="S193">
        <f t="shared" si="6"/>
        <v>0.28966399999999998</v>
      </c>
      <c r="U193">
        <f>I191-I193</f>
        <v>-61.508208000000025</v>
      </c>
      <c r="W193" s="2">
        <v>4</v>
      </c>
    </row>
    <row r="194" spans="1:23" x14ac:dyDescent="0.25">
      <c r="A194" s="40" t="s">
        <v>35</v>
      </c>
      <c r="B194" s="10">
        <v>9</v>
      </c>
      <c r="C194" s="3">
        <v>179.99999600000001</v>
      </c>
      <c r="D194" s="3">
        <v>0.5</v>
      </c>
      <c r="E194" s="5">
        <v>0</v>
      </c>
      <c r="F194" s="3">
        <v>3.7965949999999999</v>
      </c>
      <c r="G194" s="3">
        <v>1.2896639999999999</v>
      </c>
      <c r="H194" s="5">
        <v>1</v>
      </c>
      <c r="I194" s="3">
        <v>432.22508399999998</v>
      </c>
      <c r="J194" s="3">
        <v>0.46218799999999999</v>
      </c>
      <c r="K194" s="5">
        <v>0</v>
      </c>
      <c r="L194" s="5">
        <v>0</v>
      </c>
      <c r="M194" s="6">
        <v>1</v>
      </c>
      <c r="O194" s="61">
        <f>180-C194</f>
        <v>3.9999999899009708E-6</v>
      </c>
      <c r="P194" s="3"/>
      <c r="R194" s="3">
        <f t="shared" ref="R194:R257" si="7">ABS(F194)</f>
        <v>3.7965949999999999</v>
      </c>
      <c r="S194" s="3">
        <f t="shared" ref="S194:S257" si="8">ABS(G194)</f>
        <v>1.2896639999999999</v>
      </c>
      <c r="U194" s="3">
        <f>I191-I194</f>
        <v>9.2139970000000062</v>
      </c>
      <c r="W194" t="s">
        <v>73</v>
      </c>
    </row>
    <row r="195" spans="1:23" ht="14.4" thickBot="1" x14ac:dyDescent="0.3">
      <c r="A195" s="39" t="s">
        <v>35</v>
      </c>
      <c r="B195" s="9">
        <v>10</v>
      </c>
      <c r="C195">
        <v>103.476068</v>
      </c>
      <c r="D195">
        <v>0.28743400000000002</v>
      </c>
      <c r="E195" s="5">
        <v>1</v>
      </c>
      <c r="F195">
        <v>0.28127400000000002</v>
      </c>
      <c r="G195">
        <v>5.2720000000000003E-2</v>
      </c>
      <c r="H195" s="5">
        <v>0</v>
      </c>
      <c r="I195">
        <v>298.87834500000002</v>
      </c>
      <c r="J195">
        <v>0.40024799999999999</v>
      </c>
      <c r="K195" s="5">
        <v>0</v>
      </c>
      <c r="L195" s="5">
        <v>0</v>
      </c>
      <c r="M195" s="5">
        <v>1</v>
      </c>
      <c r="O195">
        <f>C195</f>
        <v>103.476068</v>
      </c>
      <c r="R195">
        <f t="shared" si="7"/>
        <v>0.28127400000000002</v>
      </c>
      <c r="S195">
        <f t="shared" si="8"/>
        <v>5.2720000000000003E-2</v>
      </c>
      <c r="U195">
        <f>I194-I195</f>
        <v>133.34673899999996</v>
      </c>
      <c r="W195" s="2">
        <v>7</v>
      </c>
    </row>
    <row r="196" spans="1:23" x14ac:dyDescent="0.25">
      <c r="A196" s="40" t="s">
        <v>35</v>
      </c>
      <c r="B196" s="10">
        <v>10</v>
      </c>
      <c r="C196" s="3">
        <v>178.63008099999999</v>
      </c>
      <c r="D196" s="3">
        <v>0.496195</v>
      </c>
      <c r="E196" s="5">
        <v>0</v>
      </c>
      <c r="F196" s="3">
        <v>5.0539509999999996</v>
      </c>
      <c r="G196" s="3">
        <v>0.94728000000000001</v>
      </c>
      <c r="H196" s="5">
        <v>1</v>
      </c>
      <c r="I196" s="3">
        <v>447.85366800000003</v>
      </c>
      <c r="J196" s="3">
        <v>0.59975199999999995</v>
      </c>
      <c r="K196" s="5">
        <v>1</v>
      </c>
      <c r="L196" s="5">
        <v>0</v>
      </c>
      <c r="M196" s="6">
        <v>0</v>
      </c>
      <c r="O196" s="3">
        <f>180-C196</f>
        <v>1.3699190000000101</v>
      </c>
      <c r="P196" s="3"/>
      <c r="R196" s="3">
        <f t="shared" si="7"/>
        <v>5.0539509999999996</v>
      </c>
      <c r="S196" s="3">
        <f t="shared" si="8"/>
        <v>0.94728000000000001</v>
      </c>
      <c r="U196" s="3">
        <f>I194-I196</f>
        <v>-15.628584000000046</v>
      </c>
      <c r="W196" t="s">
        <v>74</v>
      </c>
    </row>
    <row r="197" spans="1:23" ht="14.4" thickBot="1" x14ac:dyDescent="0.3">
      <c r="A197" s="39" t="s">
        <v>35</v>
      </c>
      <c r="B197" s="9">
        <v>11</v>
      </c>
      <c r="C197">
        <v>0.363209</v>
      </c>
      <c r="D197">
        <v>1.0089999999999999E-3</v>
      </c>
      <c r="E197" s="5">
        <v>0</v>
      </c>
      <c r="F197">
        <v>-4.4671589999999997</v>
      </c>
      <c r="G197">
        <v>0.462752</v>
      </c>
      <c r="H197" s="5">
        <v>0</v>
      </c>
      <c r="I197">
        <v>298.87834500000002</v>
      </c>
      <c r="J197">
        <v>0.49476900000000001</v>
      </c>
      <c r="K197" s="5">
        <v>0</v>
      </c>
      <c r="L197" s="5">
        <v>0</v>
      </c>
      <c r="M197" s="5">
        <v>1</v>
      </c>
      <c r="O197">
        <f>C197</f>
        <v>0.363209</v>
      </c>
      <c r="R197">
        <f t="shared" si="7"/>
        <v>4.4671589999999997</v>
      </c>
      <c r="S197">
        <f t="shared" si="8"/>
        <v>0.462752</v>
      </c>
      <c r="U197">
        <f>I195-I197</f>
        <v>0</v>
      </c>
      <c r="W197" s="2">
        <f>AVERAGE(E171,E174,E176,E179,E180,E184,E185,E188,E191,E194,E195,E197,E199,E201,E205,E207)</f>
        <v>0.3125</v>
      </c>
    </row>
    <row r="198" spans="1:23" x14ac:dyDescent="0.25">
      <c r="A198" s="40" t="s">
        <v>35</v>
      </c>
      <c r="B198" s="10">
        <v>11</v>
      </c>
      <c r="C198" s="3">
        <v>92.772431999999995</v>
      </c>
      <c r="D198" s="3">
        <v>0.25770100000000001</v>
      </c>
      <c r="E198" s="5">
        <v>1</v>
      </c>
      <c r="F198" s="3">
        <v>-5.1863039999999998</v>
      </c>
      <c r="G198" s="3">
        <v>0.53724799999999995</v>
      </c>
      <c r="H198" s="5">
        <v>1</v>
      </c>
      <c r="I198" s="3">
        <v>305.19819799999999</v>
      </c>
      <c r="J198" s="3">
        <v>0.50523099999999999</v>
      </c>
      <c r="K198" s="5">
        <v>1</v>
      </c>
      <c r="L198" s="5">
        <v>1</v>
      </c>
      <c r="M198" s="6">
        <v>0</v>
      </c>
      <c r="O198" s="3">
        <f>180-C198</f>
        <v>87.227568000000005</v>
      </c>
      <c r="P198" s="3"/>
      <c r="R198" s="3">
        <f t="shared" si="7"/>
        <v>5.1863039999999998</v>
      </c>
      <c r="S198" s="3">
        <f t="shared" si="8"/>
        <v>0.53724799999999995</v>
      </c>
      <c r="U198" s="3">
        <f>I195-I198</f>
        <v>-6.3198529999999664</v>
      </c>
      <c r="W198" t="s">
        <v>75</v>
      </c>
    </row>
    <row r="199" spans="1:23" ht="14.4" thickBot="1" x14ac:dyDescent="0.3">
      <c r="A199" s="39" t="s">
        <v>35</v>
      </c>
      <c r="B199" s="9">
        <v>12</v>
      </c>
      <c r="C199">
        <v>11.76022</v>
      </c>
      <c r="D199">
        <v>3.2667000000000002E-2</v>
      </c>
      <c r="E199" s="5">
        <v>0</v>
      </c>
      <c r="F199">
        <v>0.73535600000000001</v>
      </c>
      <c r="G199">
        <v>9.8457000000000003E-2</v>
      </c>
      <c r="H199" s="5">
        <v>0</v>
      </c>
      <c r="I199">
        <v>140.56511900000001</v>
      </c>
      <c r="J199">
        <v>0.34827200000000003</v>
      </c>
      <c r="K199" s="5">
        <v>0</v>
      </c>
      <c r="L199" s="5">
        <v>0</v>
      </c>
      <c r="M199" s="5">
        <v>1</v>
      </c>
      <c r="O199">
        <f>C199</f>
        <v>11.76022</v>
      </c>
      <c r="R199">
        <f t="shared" si="7"/>
        <v>0.73535600000000001</v>
      </c>
      <c r="S199">
        <f t="shared" si="8"/>
        <v>9.8457000000000003E-2</v>
      </c>
      <c r="U199">
        <f>I197-I199</f>
        <v>158.31322600000001</v>
      </c>
      <c r="W199" s="2">
        <f>AVERAGE(H171,H174,H176,H179,H180,H184,H185,H188,H191,H194,H195,H197,H199,H201,H205,H207)</f>
        <v>0.6875</v>
      </c>
    </row>
    <row r="200" spans="1:23" x14ac:dyDescent="0.25">
      <c r="A200" s="40" t="s">
        <v>35</v>
      </c>
      <c r="B200" s="10">
        <v>12</v>
      </c>
      <c r="C200" s="3">
        <v>92.826386999999997</v>
      </c>
      <c r="D200" s="3">
        <v>0.257851</v>
      </c>
      <c r="E200" s="5">
        <v>1</v>
      </c>
      <c r="F200" s="3">
        <v>6.7334820000000004</v>
      </c>
      <c r="G200" s="3">
        <v>0.90154299999999998</v>
      </c>
      <c r="H200" s="5">
        <v>1</v>
      </c>
      <c r="I200" s="3">
        <v>263.04231199999998</v>
      </c>
      <c r="J200" s="3">
        <v>0.65172799999999997</v>
      </c>
      <c r="K200" s="5">
        <v>1</v>
      </c>
      <c r="L200" s="5">
        <v>1</v>
      </c>
      <c r="M200" s="6">
        <v>0</v>
      </c>
      <c r="O200" s="3">
        <f>C200</f>
        <v>92.826386999999997</v>
      </c>
      <c r="P200" s="3"/>
      <c r="R200" s="3">
        <f t="shared" si="7"/>
        <v>6.7334820000000004</v>
      </c>
      <c r="S200" s="3">
        <f t="shared" si="8"/>
        <v>0.90154299999999998</v>
      </c>
      <c r="U200" s="3">
        <f>I197-I200</f>
        <v>35.836033000000043</v>
      </c>
      <c r="W200" t="s">
        <v>76</v>
      </c>
    </row>
    <row r="201" spans="1:23" ht="14.4" thickBot="1" x14ac:dyDescent="0.3">
      <c r="A201" s="39" t="s">
        <v>35</v>
      </c>
      <c r="B201" s="9">
        <v>13</v>
      </c>
      <c r="C201">
        <v>1.7354430000000001</v>
      </c>
      <c r="D201">
        <v>4.8209999999999998E-3</v>
      </c>
      <c r="E201" s="5">
        <v>0</v>
      </c>
      <c r="F201">
        <v>2.470799</v>
      </c>
      <c r="G201">
        <v>0.40522000000000002</v>
      </c>
      <c r="H201" s="5">
        <v>1</v>
      </c>
      <c r="I201">
        <v>49.167465</v>
      </c>
      <c r="J201">
        <v>0.137019</v>
      </c>
      <c r="K201" s="5">
        <v>0</v>
      </c>
      <c r="L201" s="5">
        <v>0</v>
      </c>
      <c r="M201" s="5">
        <v>1</v>
      </c>
      <c r="O201">
        <f>C201</f>
        <v>1.7354430000000001</v>
      </c>
      <c r="R201">
        <f t="shared" si="7"/>
        <v>2.470799</v>
      </c>
      <c r="S201">
        <f t="shared" si="8"/>
        <v>0.40522000000000002</v>
      </c>
      <c r="U201">
        <f>I199-I201</f>
        <v>91.397654000000017</v>
      </c>
      <c r="W201" s="2">
        <f>AVERAGE(K171,K174,K176,K179,K180,K184,K185,K188,K191,K194,K195,K197,K199,K201,K205,K207)</f>
        <v>0.3125</v>
      </c>
    </row>
    <row r="202" spans="1:23" x14ac:dyDescent="0.25">
      <c r="A202" s="39" t="s">
        <v>35</v>
      </c>
      <c r="B202" s="9">
        <v>13</v>
      </c>
      <c r="C202">
        <v>107.570982</v>
      </c>
      <c r="D202">
        <v>0.29880800000000002</v>
      </c>
      <c r="E202" s="5">
        <v>2</v>
      </c>
      <c r="F202">
        <v>-3.5763340000000001</v>
      </c>
      <c r="G202">
        <v>-0.58653200000000005</v>
      </c>
      <c r="H202" s="5">
        <v>0</v>
      </c>
      <c r="I202">
        <v>140.56511900000001</v>
      </c>
      <c r="J202">
        <v>0.39172299999999999</v>
      </c>
      <c r="K202" s="5">
        <v>1</v>
      </c>
      <c r="L202" s="5">
        <v>0</v>
      </c>
      <c r="M202" s="5">
        <v>0</v>
      </c>
      <c r="O202">
        <f>C202</f>
        <v>107.570982</v>
      </c>
      <c r="R202">
        <f t="shared" si="7"/>
        <v>3.5763340000000001</v>
      </c>
      <c r="S202">
        <f t="shared" si="8"/>
        <v>0.58653200000000005</v>
      </c>
      <c r="U202">
        <f>I199-I202</f>
        <v>0</v>
      </c>
    </row>
    <row r="203" spans="1:23" x14ac:dyDescent="0.25">
      <c r="A203" s="40" t="s">
        <v>35</v>
      </c>
      <c r="B203" s="10">
        <v>13</v>
      </c>
      <c r="C203" s="3">
        <v>80.160652999999996</v>
      </c>
      <c r="D203" s="3">
        <v>0.222668</v>
      </c>
      <c r="E203" s="5">
        <v>1</v>
      </c>
      <c r="F203" s="3">
        <v>7.2029610000000002</v>
      </c>
      <c r="G203" s="3">
        <v>1.1813119999999999</v>
      </c>
      <c r="H203" s="5">
        <v>2</v>
      </c>
      <c r="I203" s="3">
        <v>169.10517200000001</v>
      </c>
      <c r="J203" s="3">
        <v>0.47125800000000001</v>
      </c>
      <c r="K203" s="5">
        <v>2</v>
      </c>
      <c r="L203" s="5">
        <v>1</v>
      </c>
      <c r="M203" s="6">
        <v>0</v>
      </c>
      <c r="O203" s="3">
        <f>C203</f>
        <v>80.160652999999996</v>
      </c>
      <c r="P203" s="3"/>
      <c r="R203" s="3">
        <f t="shared" si="7"/>
        <v>7.2029610000000002</v>
      </c>
      <c r="S203" s="3">
        <f t="shared" si="8"/>
        <v>1.1813119999999999</v>
      </c>
      <c r="U203" s="3">
        <f>I199-I203</f>
        <v>-28.540053</v>
      </c>
    </row>
    <row r="204" spans="1:23" x14ac:dyDescent="0.25">
      <c r="A204" s="39" t="s">
        <v>35</v>
      </c>
      <c r="B204" s="9">
        <v>14</v>
      </c>
      <c r="C204">
        <v>105.708065</v>
      </c>
      <c r="D204">
        <v>0.29363400000000001</v>
      </c>
      <c r="E204" s="5">
        <v>0</v>
      </c>
      <c r="F204">
        <v>5.7726550000000003</v>
      </c>
      <c r="G204">
        <v>46.300294000000001</v>
      </c>
      <c r="H204" s="5">
        <v>1</v>
      </c>
      <c r="I204">
        <v>72.917903999999993</v>
      </c>
      <c r="J204">
        <v>0.63356800000000002</v>
      </c>
      <c r="K204" s="5">
        <v>1</v>
      </c>
      <c r="L204" s="5">
        <v>0</v>
      </c>
      <c r="M204" s="5">
        <v>0</v>
      </c>
      <c r="O204" s="5">
        <f>180-C204</f>
        <v>74.291934999999995</v>
      </c>
      <c r="R204">
        <f t="shared" si="7"/>
        <v>5.7726550000000003</v>
      </c>
      <c r="S204">
        <f t="shared" si="8"/>
        <v>46.300294000000001</v>
      </c>
      <c r="U204">
        <f>I201-I204</f>
        <v>-23.750438999999993</v>
      </c>
    </row>
    <row r="205" spans="1:23" x14ac:dyDescent="0.25">
      <c r="A205" s="40" t="s">
        <v>35</v>
      </c>
      <c r="B205" s="10">
        <v>14</v>
      </c>
      <c r="C205" s="3">
        <v>105.70595900000001</v>
      </c>
      <c r="D205" s="3">
        <v>0.293628</v>
      </c>
      <c r="E205" s="5">
        <v>1</v>
      </c>
      <c r="F205" s="3">
        <v>-5.6479759999999999</v>
      </c>
      <c r="G205" s="3">
        <v>-45.300294000000001</v>
      </c>
      <c r="H205" s="5">
        <v>0</v>
      </c>
      <c r="I205" s="3">
        <v>42.173031000000002</v>
      </c>
      <c r="J205" s="3">
        <v>0.36643199999999998</v>
      </c>
      <c r="K205" s="5">
        <v>0</v>
      </c>
      <c r="L205" s="5">
        <v>0</v>
      </c>
      <c r="M205" s="6">
        <v>1</v>
      </c>
      <c r="O205" s="3">
        <f>C205</f>
        <v>105.70595900000001</v>
      </c>
      <c r="P205" s="3"/>
      <c r="R205" s="3">
        <f t="shared" si="7"/>
        <v>5.6479759999999999</v>
      </c>
      <c r="S205" s="3">
        <f t="shared" si="8"/>
        <v>45.300294000000001</v>
      </c>
      <c r="U205" s="3">
        <f>I201-I205</f>
        <v>6.9944339999999983</v>
      </c>
    </row>
    <row r="206" spans="1:23" x14ac:dyDescent="0.25">
      <c r="A206" s="39" t="s">
        <v>35</v>
      </c>
      <c r="B206" s="9">
        <v>15</v>
      </c>
      <c r="C206">
        <v>1.138063</v>
      </c>
      <c r="D206">
        <v>3.1610000000000002E-3</v>
      </c>
      <c r="E206" s="5">
        <v>0</v>
      </c>
      <c r="F206">
        <v>-6.7860389999999997</v>
      </c>
      <c r="G206">
        <v>0.941994</v>
      </c>
      <c r="H206" s="5">
        <v>1</v>
      </c>
      <c r="I206">
        <v>60.135624999999997</v>
      </c>
      <c r="J206">
        <v>0.99723499999999998</v>
      </c>
      <c r="K206" s="5">
        <v>1</v>
      </c>
      <c r="L206" s="5">
        <v>0</v>
      </c>
      <c r="M206" s="5">
        <v>0</v>
      </c>
      <c r="O206" s="5">
        <f>C206</f>
        <v>1.138063</v>
      </c>
      <c r="R206">
        <f t="shared" si="7"/>
        <v>6.7860389999999997</v>
      </c>
      <c r="S206">
        <f t="shared" si="8"/>
        <v>0.941994</v>
      </c>
      <c r="U206">
        <f>I205-I206</f>
        <v>-17.962593999999996</v>
      </c>
    </row>
    <row r="207" spans="1:23" ht="14.4" thickBot="1" x14ac:dyDescent="0.3">
      <c r="A207" s="44" t="s">
        <v>35</v>
      </c>
      <c r="B207" s="8">
        <v>15</v>
      </c>
      <c r="C207" s="2">
        <v>85.790808999999996</v>
      </c>
      <c r="D207" s="2">
        <v>0.23830799999999999</v>
      </c>
      <c r="E207" s="5">
        <v>1</v>
      </c>
      <c r="F207" s="2">
        <v>-0.41786800000000002</v>
      </c>
      <c r="G207" s="2">
        <v>5.8006000000000002E-2</v>
      </c>
      <c r="H207" s="5">
        <v>0</v>
      </c>
      <c r="I207" s="2">
        <v>0.16673299999999999</v>
      </c>
      <c r="J207" s="2">
        <v>2.7650000000000001E-3</v>
      </c>
      <c r="K207" s="5">
        <v>0</v>
      </c>
      <c r="L207" s="5">
        <v>0</v>
      </c>
      <c r="M207" s="20">
        <v>1</v>
      </c>
      <c r="O207" s="2">
        <f>C207</f>
        <v>85.790808999999996</v>
      </c>
      <c r="P207" s="2"/>
      <c r="R207" s="2">
        <f t="shared" si="7"/>
        <v>0.41786800000000002</v>
      </c>
      <c r="S207" s="2">
        <f t="shared" si="8"/>
        <v>5.8006000000000002E-2</v>
      </c>
      <c r="U207" s="2">
        <f>I205-I207</f>
        <v>42.006298000000001</v>
      </c>
      <c r="W207" s="2"/>
    </row>
    <row r="208" spans="1:23" x14ac:dyDescent="0.25">
      <c r="A208" s="39" t="s">
        <v>36</v>
      </c>
      <c r="B208" s="9">
        <v>0</v>
      </c>
      <c r="C208">
        <v>87.686566999999997</v>
      </c>
      <c r="D208">
        <v>0.24357400000000001</v>
      </c>
      <c r="E208" s="5">
        <v>1</v>
      </c>
      <c r="F208">
        <v>-2.0855839999999999</v>
      </c>
      <c r="G208">
        <v>-3.4489679999999998</v>
      </c>
      <c r="H208" s="5">
        <v>0</v>
      </c>
      <c r="I208">
        <v>942.65320699999995</v>
      </c>
      <c r="J208">
        <v>0.513019</v>
      </c>
      <c r="K208" s="5">
        <v>1</v>
      </c>
      <c r="L208" s="5">
        <v>0</v>
      </c>
      <c r="M208" s="5">
        <v>0</v>
      </c>
      <c r="O208" s="5">
        <f>C208</f>
        <v>87.686566999999997</v>
      </c>
      <c r="R208">
        <f t="shared" si="7"/>
        <v>2.0855839999999999</v>
      </c>
      <c r="S208">
        <f t="shared" si="8"/>
        <v>3.4489679999999998</v>
      </c>
      <c r="U208">
        <f>W209-I208</f>
        <v>-10.076686999999993</v>
      </c>
      <c r="W208" s="5" t="s">
        <v>53</v>
      </c>
    </row>
    <row r="209" spans="1:23" ht="14.4" thickBot="1" x14ac:dyDescent="0.3">
      <c r="A209" s="40" t="s">
        <v>36</v>
      </c>
      <c r="B209" s="10">
        <v>0</v>
      </c>
      <c r="C209" s="3">
        <v>179.29065499999999</v>
      </c>
      <c r="D209" s="3">
        <v>0.49802999999999997</v>
      </c>
      <c r="E209" s="5">
        <v>0</v>
      </c>
      <c r="F209" s="3">
        <v>2.6902819999999998</v>
      </c>
      <c r="G209" s="3">
        <v>4.4489679999999998</v>
      </c>
      <c r="H209" s="5">
        <v>1</v>
      </c>
      <c r="I209" s="3">
        <v>894.80855599999995</v>
      </c>
      <c r="J209" s="3">
        <v>0.486981</v>
      </c>
      <c r="K209" s="5">
        <v>0</v>
      </c>
      <c r="L209" s="5">
        <v>0</v>
      </c>
      <c r="M209" s="3">
        <v>1</v>
      </c>
      <c r="O209" s="3">
        <f>180-C209</f>
        <v>0.70934500000001321</v>
      </c>
      <c r="P209" s="3"/>
      <c r="R209" s="3">
        <f t="shared" si="7"/>
        <v>2.6902819999999998</v>
      </c>
      <c r="S209" s="3">
        <f t="shared" si="8"/>
        <v>4.4489679999999998</v>
      </c>
      <c r="U209" s="3">
        <f>W209-I209</f>
        <v>37.767964000000006</v>
      </c>
      <c r="W209" s="2">
        <v>932.57651999999996</v>
      </c>
    </row>
    <row r="210" spans="1:23" x14ac:dyDescent="0.25">
      <c r="A210" s="39" t="s">
        <v>36</v>
      </c>
      <c r="B210" s="9">
        <v>1</v>
      </c>
      <c r="C210">
        <v>80.223990999999998</v>
      </c>
      <c r="D210">
        <v>0.22284399999999999</v>
      </c>
      <c r="E210" s="5">
        <v>1</v>
      </c>
      <c r="F210">
        <v>1.8976599999999999</v>
      </c>
      <c r="G210">
        <v>0.44126900000000002</v>
      </c>
      <c r="H210" s="5">
        <v>0</v>
      </c>
      <c r="I210">
        <v>765.36817900000005</v>
      </c>
      <c r="J210">
        <v>0.46442600000000001</v>
      </c>
      <c r="K210" s="5">
        <v>0</v>
      </c>
      <c r="L210" s="5">
        <v>0</v>
      </c>
      <c r="M210" s="5">
        <v>1</v>
      </c>
      <c r="O210" s="5">
        <f>C210</f>
        <v>80.223990999999998</v>
      </c>
      <c r="R210">
        <f t="shared" si="7"/>
        <v>1.8976599999999999</v>
      </c>
      <c r="S210">
        <f t="shared" si="8"/>
        <v>0.44126900000000002</v>
      </c>
      <c r="U210">
        <f>I209-I210</f>
        <v>129.4403769999999</v>
      </c>
      <c r="W210" s="56" t="s">
        <v>54</v>
      </c>
    </row>
    <row r="211" spans="1:23" ht="14.4" thickBot="1" x14ac:dyDescent="0.3">
      <c r="A211" s="40" t="s">
        <v>36</v>
      </c>
      <c r="B211" s="10">
        <v>1</v>
      </c>
      <c r="C211" s="3">
        <v>179.71251599999999</v>
      </c>
      <c r="D211" s="3">
        <v>0.49920100000000001</v>
      </c>
      <c r="E211" s="5">
        <v>0</v>
      </c>
      <c r="F211" s="3">
        <v>2.4027980000000002</v>
      </c>
      <c r="G211" s="3">
        <v>0.55873099999999998</v>
      </c>
      <c r="H211" s="5">
        <v>1</v>
      </c>
      <c r="I211" s="3">
        <v>882.61860200000001</v>
      </c>
      <c r="J211" s="3">
        <v>0.53557399999999999</v>
      </c>
      <c r="K211" s="5">
        <v>1</v>
      </c>
      <c r="L211" s="5">
        <v>0</v>
      </c>
      <c r="M211" s="6">
        <v>0</v>
      </c>
      <c r="O211" s="3">
        <f>180-C211</f>
        <v>0.28748400000000629</v>
      </c>
      <c r="P211" s="3"/>
      <c r="R211" s="3">
        <f t="shared" si="7"/>
        <v>2.4027980000000002</v>
      </c>
      <c r="S211" s="3">
        <f t="shared" si="8"/>
        <v>0.55873099999999998</v>
      </c>
      <c r="U211" s="3">
        <f>I209-I211</f>
        <v>12.189953999999943</v>
      </c>
      <c r="W211" s="2">
        <v>1198.041993</v>
      </c>
    </row>
    <row r="212" spans="1:23" x14ac:dyDescent="0.25">
      <c r="A212" s="39" t="s">
        <v>36</v>
      </c>
      <c r="B212" s="9">
        <v>2</v>
      </c>
      <c r="C212">
        <v>1.72374</v>
      </c>
      <c r="D212">
        <v>4.7879999999999997E-3</v>
      </c>
      <c r="E212" s="5">
        <v>0</v>
      </c>
      <c r="F212">
        <v>0.17391999999999999</v>
      </c>
      <c r="G212">
        <v>0.13193199999999999</v>
      </c>
      <c r="H212" s="5">
        <v>0</v>
      </c>
      <c r="I212">
        <v>679.55044099999998</v>
      </c>
      <c r="J212">
        <v>0.30905500000000002</v>
      </c>
      <c r="K212" s="5">
        <v>0</v>
      </c>
      <c r="L212" s="5">
        <v>0</v>
      </c>
      <c r="M212" s="5">
        <v>0</v>
      </c>
      <c r="O212">
        <f>C212</f>
        <v>1.72374</v>
      </c>
      <c r="R212">
        <f t="shared" si="7"/>
        <v>0.17391999999999999</v>
      </c>
      <c r="S212">
        <f t="shared" si="8"/>
        <v>0.13193199999999999</v>
      </c>
      <c r="U212">
        <f>I210-I212</f>
        <v>85.817738000000077</v>
      </c>
      <c r="W212" t="s">
        <v>56</v>
      </c>
    </row>
    <row r="213" spans="1:23" ht="14.4" thickBot="1" x14ac:dyDescent="0.3">
      <c r="A213" s="39" t="s">
        <v>36</v>
      </c>
      <c r="B213" s="9">
        <v>2</v>
      </c>
      <c r="C213">
        <v>81.908220999999998</v>
      </c>
      <c r="D213">
        <v>0.227523</v>
      </c>
      <c r="E213" s="5">
        <v>2</v>
      </c>
      <c r="F213">
        <v>-1.430399</v>
      </c>
      <c r="G213">
        <v>-1.0850660000000001</v>
      </c>
      <c r="H213" s="5">
        <v>1</v>
      </c>
      <c r="I213">
        <v>796.10674600000004</v>
      </c>
      <c r="J213">
        <v>0.36206500000000003</v>
      </c>
      <c r="K213" s="5">
        <v>2</v>
      </c>
      <c r="L213" s="5">
        <v>0</v>
      </c>
      <c r="M213" s="5">
        <v>0</v>
      </c>
      <c r="O213">
        <f>C213</f>
        <v>81.908220999999998</v>
      </c>
      <c r="R213">
        <f t="shared" si="7"/>
        <v>1.430399</v>
      </c>
      <c r="S213">
        <f t="shared" si="8"/>
        <v>1.0850660000000001</v>
      </c>
      <c r="U213">
        <f>I210-I213</f>
        <v>-30.738566999999989</v>
      </c>
      <c r="W213" s="2"/>
    </row>
    <row r="214" spans="1:23" x14ac:dyDescent="0.25">
      <c r="A214" s="40" t="s">
        <v>36</v>
      </c>
      <c r="B214" s="10">
        <v>2</v>
      </c>
      <c r="C214" s="3">
        <v>102.23997900000001</v>
      </c>
      <c r="D214" s="3">
        <v>0.28399999999999997</v>
      </c>
      <c r="E214" s="5">
        <v>1</v>
      </c>
      <c r="F214" s="3">
        <v>2.5747390000000001</v>
      </c>
      <c r="G214" s="3">
        <v>1.9531339999999999</v>
      </c>
      <c r="H214" s="5">
        <v>2</v>
      </c>
      <c r="I214" s="3">
        <v>723.14049599999998</v>
      </c>
      <c r="J214" s="3">
        <v>0.32888000000000001</v>
      </c>
      <c r="K214" s="5">
        <v>1</v>
      </c>
      <c r="L214" s="5">
        <v>0</v>
      </c>
      <c r="M214" s="6">
        <v>1</v>
      </c>
      <c r="O214" s="3">
        <f>180-C214</f>
        <v>77.760020999999995</v>
      </c>
      <c r="P214" s="3"/>
      <c r="R214" s="3">
        <f t="shared" si="7"/>
        <v>2.5747390000000001</v>
      </c>
      <c r="S214" s="3">
        <f t="shared" si="8"/>
        <v>1.9531339999999999</v>
      </c>
      <c r="U214" s="3">
        <f>I210-I214</f>
        <v>42.22768300000007</v>
      </c>
      <c r="W214" t="s">
        <v>57</v>
      </c>
    </row>
    <row r="215" spans="1:23" ht="14.4" thickBot="1" x14ac:dyDescent="0.3">
      <c r="A215" s="39" t="s">
        <v>36</v>
      </c>
      <c r="B215" s="9">
        <v>3</v>
      </c>
      <c r="C215">
        <v>10.691285000000001</v>
      </c>
      <c r="D215">
        <v>2.9697999999999999E-2</v>
      </c>
      <c r="E215" s="5">
        <v>0</v>
      </c>
      <c r="F215">
        <v>2.140889</v>
      </c>
      <c r="G215">
        <v>3.4643920000000001</v>
      </c>
      <c r="H215" s="5">
        <v>2</v>
      </c>
      <c r="I215">
        <v>674.15603099999998</v>
      </c>
      <c r="J215">
        <v>0.32735399999999998</v>
      </c>
      <c r="K215" s="5">
        <v>1</v>
      </c>
      <c r="L215" s="5">
        <v>0</v>
      </c>
      <c r="M215" s="5">
        <v>0</v>
      </c>
      <c r="O215">
        <f>C215</f>
        <v>10.691285000000001</v>
      </c>
      <c r="R215">
        <f t="shared" si="7"/>
        <v>2.140889</v>
      </c>
      <c r="S215">
        <f t="shared" si="8"/>
        <v>3.4643920000000001</v>
      </c>
      <c r="U215">
        <f>I214-I215</f>
        <v>48.984465</v>
      </c>
      <c r="W215" s="2">
        <f>SUM(F209,F210,F214,F216,F219,F223,F225,F226,F229,F230,F233,F235,F236,F240,F242,F244,F248,F250)</f>
        <v>26.127959000000004</v>
      </c>
    </row>
    <row r="216" spans="1:23" x14ac:dyDescent="0.25">
      <c r="A216" s="39" t="s">
        <v>36</v>
      </c>
      <c r="B216" s="9">
        <v>3</v>
      </c>
      <c r="C216">
        <v>102.78452799999999</v>
      </c>
      <c r="D216">
        <v>0.28551300000000002</v>
      </c>
      <c r="E216" s="5">
        <v>1</v>
      </c>
      <c r="F216">
        <v>-0.25212800000000002</v>
      </c>
      <c r="G216">
        <v>-0.407995</v>
      </c>
      <c r="H216" s="5">
        <v>0</v>
      </c>
      <c r="I216">
        <v>632.69543299999998</v>
      </c>
      <c r="J216">
        <v>0.307222</v>
      </c>
      <c r="K216" s="5">
        <v>0</v>
      </c>
      <c r="L216" s="5">
        <v>0</v>
      </c>
      <c r="M216" s="5">
        <v>1</v>
      </c>
      <c r="O216">
        <f>180-C216</f>
        <v>77.215472000000005</v>
      </c>
      <c r="R216">
        <f t="shared" si="7"/>
        <v>0.25212800000000002</v>
      </c>
      <c r="S216">
        <f t="shared" si="8"/>
        <v>0.407995</v>
      </c>
      <c r="U216">
        <f>I214-I216</f>
        <v>90.445063000000005</v>
      </c>
      <c r="W216" t="s">
        <v>64</v>
      </c>
    </row>
    <row r="217" spans="1:23" ht="14.4" thickBot="1" x14ac:dyDescent="0.3">
      <c r="A217" s="40" t="s">
        <v>36</v>
      </c>
      <c r="B217" s="10">
        <v>3</v>
      </c>
      <c r="C217" s="3">
        <v>102.85161100000001</v>
      </c>
      <c r="D217" s="3">
        <v>0.28569899999999998</v>
      </c>
      <c r="E217" s="5">
        <v>2</v>
      </c>
      <c r="F217" s="3">
        <v>-1.270791</v>
      </c>
      <c r="G217" s="3">
        <v>-2.056397</v>
      </c>
      <c r="H217" s="5">
        <v>1</v>
      </c>
      <c r="I217" s="3">
        <v>752.55528500000003</v>
      </c>
      <c r="J217" s="3">
        <v>0.365423</v>
      </c>
      <c r="K217" s="5">
        <v>2</v>
      </c>
      <c r="L217" s="5">
        <v>0</v>
      </c>
      <c r="M217" s="6">
        <v>0</v>
      </c>
      <c r="O217" s="3">
        <f>C217</f>
        <v>102.85161100000001</v>
      </c>
      <c r="P217" s="3"/>
      <c r="R217" s="3">
        <f t="shared" si="7"/>
        <v>1.270791</v>
      </c>
      <c r="S217" s="3">
        <f t="shared" si="8"/>
        <v>2.056397</v>
      </c>
      <c r="U217" s="3">
        <f>I214-I217</f>
        <v>-29.414789000000042</v>
      </c>
      <c r="W217" s="2">
        <f>SUM(R209,R210,R214,R216,R219,R223,R225,R226,R229,R230,R233,R235,R236,R240,R242,R244,R248,R250)</f>
        <v>50.188642999999992</v>
      </c>
    </row>
    <row r="218" spans="1:23" x14ac:dyDescent="0.25">
      <c r="A218" s="39" t="s">
        <v>36</v>
      </c>
      <c r="B218" s="9">
        <v>4</v>
      </c>
      <c r="C218">
        <v>76.735995000000003</v>
      </c>
      <c r="D218">
        <v>0.21315600000000001</v>
      </c>
      <c r="E218" s="5">
        <v>1</v>
      </c>
      <c r="F218">
        <v>1.789911</v>
      </c>
      <c r="G218">
        <v>-0.63134900000000005</v>
      </c>
      <c r="H218" s="5">
        <v>0</v>
      </c>
      <c r="I218">
        <v>632.69543299999998</v>
      </c>
      <c r="J218">
        <v>0.33847300000000002</v>
      </c>
      <c r="K218" s="5">
        <v>1</v>
      </c>
      <c r="L218" s="5">
        <v>0</v>
      </c>
      <c r="M218" s="5">
        <v>0</v>
      </c>
      <c r="O218">
        <f>C218</f>
        <v>76.735995000000003</v>
      </c>
      <c r="R218">
        <f t="shared" si="7"/>
        <v>1.789911</v>
      </c>
      <c r="S218">
        <f t="shared" si="8"/>
        <v>0.63134900000000005</v>
      </c>
      <c r="U218">
        <f>I216-I218</f>
        <v>0</v>
      </c>
      <c r="W218" t="s">
        <v>60</v>
      </c>
    </row>
    <row r="219" spans="1:23" ht="14.4" thickBot="1" x14ac:dyDescent="0.3">
      <c r="A219" s="39" t="s">
        <v>36</v>
      </c>
      <c r="B219" s="9">
        <v>4</v>
      </c>
      <c r="C219">
        <v>177.57324800000001</v>
      </c>
      <c r="D219">
        <v>0.493259</v>
      </c>
      <c r="E219" s="5">
        <v>0</v>
      </c>
      <c r="F219">
        <v>-2.6788810000000001</v>
      </c>
      <c r="G219">
        <v>0.944913</v>
      </c>
      <c r="H219" s="5">
        <v>2</v>
      </c>
      <c r="I219">
        <v>557.01578500000005</v>
      </c>
      <c r="J219">
        <v>0.297987</v>
      </c>
      <c r="K219" s="5">
        <v>0</v>
      </c>
      <c r="L219" s="5">
        <v>0</v>
      </c>
      <c r="M219" s="5">
        <v>1</v>
      </c>
      <c r="O219">
        <f>180-C219</f>
        <v>2.4267519999999934</v>
      </c>
      <c r="R219">
        <f t="shared" si="7"/>
        <v>2.6788810000000001</v>
      </c>
      <c r="S219">
        <f t="shared" si="8"/>
        <v>0.944913</v>
      </c>
      <c r="U219">
        <f>I216-I219</f>
        <v>75.679647999999929</v>
      </c>
      <c r="W219" s="2">
        <f>AVERAGE(O209,O210,O214,O216,O219,O223,O225,O226,O229,O230,O233,O235,O236,O240,O242,O244,O248,O250)</f>
        <v>46.590577833333327</v>
      </c>
    </row>
    <row r="220" spans="1:23" x14ac:dyDescent="0.25">
      <c r="A220" s="40" t="s">
        <v>36</v>
      </c>
      <c r="B220" s="10">
        <v>4</v>
      </c>
      <c r="C220" s="3">
        <v>76.731266000000005</v>
      </c>
      <c r="D220" s="3">
        <v>0.213142</v>
      </c>
      <c r="E220" s="5">
        <v>2</v>
      </c>
      <c r="F220" s="3">
        <v>-1.946086</v>
      </c>
      <c r="G220" s="3">
        <v>0.68643699999999996</v>
      </c>
      <c r="H220" s="5">
        <v>1</v>
      </c>
      <c r="I220" s="3">
        <v>679.55044099999998</v>
      </c>
      <c r="J220" s="3">
        <v>0.363539</v>
      </c>
      <c r="K220" s="5">
        <v>2</v>
      </c>
      <c r="L220" s="5">
        <v>0</v>
      </c>
      <c r="M220" s="6">
        <v>0</v>
      </c>
      <c r="O220" s="3">
        <f>180-C220</f>
        <v>103.26873399999999</v>
      </c>
      <c r="P220" s="3"/>
      <c r="R220" s="3">
        <f t="shared" si="7"/>
        <v>1.946086</v>
      </c>
      <c r="S220" s="3">
        <f t="shared" si="8"/>
        <v>0.68643699999999996</v>
      </c>
      <c r="U220" s="3">
        <f>I216-I220</f>
        <v>-46.855007999999998</v>
      </c>
      <c r="W220" t="s">
        <v>59</v>
      </c>
    </row>
    <row r="221" spans="1:23" ht="14.4" thickBot="1" x14ac:dyDescent="0.3">
      <c r="A221" s="39" t="s">
        <v>36</v>
      </c>
      <c r="B221" s="9">
        <v>5</v>
      </c>
      <c r="C221">
        <v>77.841260000000005</v>
      </c>
      <c r="D221">
        <v>0.216226</v>
      </c>
      <c r="E221" s="5">
        <v>1</v>
      </c>
      <c r="F221">
        <v>3.8240249999999998</v>
      </c>
      <c r="G221">
        <v>-7.087745</v>
      </c>
      <c r="H221" s="5">
        <v>2</v>
      </c>
      <c r="I221">
        <v>508.98423500000001</v>
      </c>
      <c r="J221">
        <v>0.31166500000000003</v>
      </c>
      <c r="K221" s="5">
        <v>1</v>
      </c>
      <c r="L221" s="5">
        <v>0</v>
      </c>
      <c r="M221" s="5">
        <v>0</v>
      </c>
      <c r="O221">
        <f>C221</f>
        <v>77.841260000000005</v>
      </c>
      <c r="R221">
        <f t="shared" si="7"/>
        <v>3.8240249999999998</v>
      </c>
      <c r="S221">
        <f t="shared" si="8"/>
        <v>7.087745</v>
      </c>
      <c r="U221">
        <f>I219-I221</f>
        <v>48.031550000000038</v>
      </c>
      <c r="W221" s="2">
        <f>AVERAGE(F209,F210,F214,F216,F219,F223,F225,F226,F229,F230,F233,F235,F236,F240,F242,F244,F248,F250)</f>
        <v>1.451553277777778</v>
      </c>
    </row>
    <row r="222" spans="1:23" x14ac:dyDescent="0.25">
      <c r="A222" s="39" t="s">
        <v>36</v>
      </c>
      <c r="B222" s="9">
        <v>5</v>
      </c>
      <c r="C222">
        <v>102.29888200000001</v>
      </c>
      <c r="D222">
        <v>0.28416400000000003</v>
      </c>
      <c r="E222" s="5">
        <v>2</v>
      </c>
      <c r="F222">
        <v>-1.3974869999999999</v>
      </c>
      <c r="G222">
        <v>2.590211</v>
      </c>
      <c r="H222" s="5">
        <v>0</v>
      </c>
      <c r="I222">
        <v>617.49908300000004</v>
      </c>
      <c r="J222">
        <v>0.378112</v>
      </c>
      <c r="K222" s="5">
        <v>2</v>
      </c>
      <c r="L222" s="5">
        <v>0</v>
      </c>
      <c r="M222" s="5">
        <v>0</v>
      </c>
      <c r="O222">
        <f>C222</f>
        <v>102.29888200000001</v>
      </c>
      <c r="R222">
        <f t="shared" si="7"/>
        <v>1.3974869999999999</v>
      </c>
      <c r="S222">
        <f t="shared" si="8"/>
        <v>2.590211</v>
      </c>
      <c r="U222">
        <f>I219-I222</f>
        <v>-60.483297999999991</v>
      </c>
      <c r="W222" t="s">
        <v>65</v>
      </c>
    </row>
    <row r="223" spans="1:23" ht="14.4" thickBot="1" x14ac:dyDescent="0.3">
      <c r="A223" s="40" t="s">
        <v>36</v>
      </c>
      <c r="B223" s="10">
        <v>5</v>
      </c>
      <c r="C223" s="3">
        <v>179.712817</v>
      </c>
      <c r="D223" s="3">
        <v>0.49920199999999998</v>
      </c>
      <c r="E223" s="5">
        <v>0</v>
      </c>
      <c r="F223" s="3">
        <v>-2.9660639999999998</v>
      </c>
      <c r="G223" s="3">
        <v>5.4975339999999999</v>
      </c>
      <c r="H223" s="5">
        <v>1</v>
      </c>
      <c r="I223" s="3">
        <v>506.62804899999998</v>
      </c>
      <c r="J223" s="3">
        <v>0.31022300000000003</v>
      </c>
      <c r="K223" s="5">
        <v>0</v>
      </c>
      <c r="L223" s="5">
        <v>0</v>
      </c>
      <c r="M223" s="6">
        <v>1</v>
      </c>
      <c r="O223" s="3">
        <f t="shared" ref="O223:O233" si="9">180-C223</f>
        <v>0.28718299999999886</v>
      </c>
      <c r="P223" s="3"/>
      <c r="R223" s="3">
        <f t="shared" si="7"/>
        <v>2.9660639999999998</v>
      </c>
      <c r="S223" s="3">
        <f t="shared" si="8"/>
        <v>5.4975339999999999</v>
      </c>
      <c r="U223" s="3">
        <f>I219-I223</f>
        <v>50.387736000000075</v>
      </c>
      <c r="W223" s="2">
        <f>AVERAGE(R209,R210,R214,R216,R219,R223,R225,R226,R229,R230,R233,R235,R236,R240,R242,R244,R248,R250)</f>
        <v>2.7882579444444442</v>
      </c>
    </row>
    <row r="224" spans="1:23" x14ac:dyDescent="0.25">
      <c r="A224" s="39" t="s">
        <v>36</v>
      </c>
      <c r="B224" s="9">
        <v>6</v>
      </c>
      <c r="C224">
        <v>80.261947000000006</v>
      </c>
      <c r="D224">
        <v>0.22295000000000001</v>
      </c>
      <c r="E224" s="5">
        <v>1</v>
      </c>
      <c r="F224">
        <v>-2.3996409999999999</v>
      </c>
      <c r="G224">
        <v>1.081504</v>
      </c>
      <c r="H224" s="5">
        <v>1</v>
      </c>
      <c r="I224">
        <v>566.013193</v>
      </c>
      <c r="J224">
        <v>0.53363799999999995</v>
      </c>
      <c r="K224" s="5">
        <v>1</v>
      </c>
      <c r="L224" s="5">
        <v>0</v>
      </c>
      <c r="M224" s="5">
        <v>0</v>
      </c>
      <c r="O224">
        <f t="shared" si="9"/>
        <v>99.738052999999994</v>
      </c>
      <c r="R224">
        <f t="shared" si="7"/>
        <v>2.3996409999999999</v>
      </c>
      <c r="S224">
        <f t="shared" si="8"/>
        <v>1.081504</v>
      </c>
      <c r="U224">
        <f>I223-I224</f>
        <v>-59.385144000000025</v>
      </c>
      <c r="W224" t="s">
        <v>61</v>
      </c>
    </row>
    <row r="225" spans="1:23" ht="14.4" thickBot="1" x14ac:dyDescent="0.3">
      <c r="A225" s="40" t="s">
        <v>36</v>
      </c>
      <c r="B225" s="10">
        <v>6</v>
      </c>
      <c r="C225" s="3">
        <v>149.57704100000001</v>
      </c>
      <c r="D225" s="3">
        <v>0.41549199999999997</v>
      </c>
      <c r="E225" s="5">
        <v>0</v>
      </c>
      <c r="F225" s="3">
        <v>0.180842</v>
      </c>
      <c r="G225" s="3">
        <v>-8.1503999999999993E-2</v>
      </c>
      <c r="H225" s="5">
        <v>0</v>
      </c>
      <c r="I225" s="3">
        <v>494.65598999999997</v>
      </c>
      <c r="J225" s="3">
        <v>0.466362</v>
      </c>
      <c r="K225" s="5">
        <v>0</v>
      </c>
      <c r="L225" s="5">
        <v>0</v>
      </c>
      <c r="M225" s="6">
        <v>1</v>
      </c>
      <c r="O225" s="3">
        <f t="shared" si="9"/>
        <v>30.422958999999992</v>
      </c>
      <c r="P225" s="3"/>
      <c r="R225" s="3">
        <f t="shared" si="7"/>
        <v>0.180842</v>
      </c>
      <c r="S225" s="3">
        <f t="shared" si="8"/>
        <v>8.1503999999999993E-2</v>
      </c>
      <c r="U225" s="3">
        <f>I223-I225</f>
        <v>11.972059000000002</v>
      </c>
      <c r="W225" s="2"/>
    </row>
    <row r="226" spans="1:23" x14ac:dyDescent="0.25">
      <c r="A226" s="39" t="s">
        <v>36</v>
      </c>
      <c r="B226" s="9">
        <v>7</v>
      </c>
      <c r="C226">
        <v>179.24026699999999</v>
      </c>
      <c r="D226">
        <v>0.49789</v>
      </c>
      <c r="E226" s="5">
        <v>0</v>
      </c>
      <c r="F226">
        <v>0.94057500000000005</v>
      </c>
      <c r="G226">
        <v>-0.20532800000000001</v>
      </c>
      <c r="H226" s="5">
        <v>0</v>
      </c>
      <c r="I226">
        <v>433.78972700000003</v>
      </c>
      <c r="J226">
        <v>0.45968500000000001</v>
      </c>
      <c r="K226" s="5">
        <v>0</v>
      </c>
      <c r="L226" s="5">
        <v>0</v>
      </c>
      <c r="M226" s="5">
        <v>1</v>
      </c>
      <c r="O226">
        <f t="shared" si="9"/>
        <v>0.75973300000001132</v>
      </c>
      <c r="R226">
        <f t="shared" si="7"/>
        <v>0.94057500000000005</v>
      </c>
      <c r="S226">
        <f t="shared" si="8"/>
        <v>0.20532800000000001</v>
      </c>
      <c r="U226">
        <f>I225-I226</f>
        <v>60.866262999999947</v>
      </c>
      <c r="W226" t="s">
        <v>58</v>
      </c>
    </row>
    <row r="227" spans="1:23" ht="14.4" thickBot="1" x14ac:dyDescent="0.3">
      <c r="A227" s="40" t="s">
        <v>36</v>
      </c>
      <c r="B227" s="10">
        <v>7</v>
      </c>
      <c r="C227" s="3">
        <v>81.943904000000003</v>
      </c>
      <c r="D227" s="3">
        <v>0.22762199999999999</v>
      </c>
      <c r="E227" s="5">
        <v>1</v>
      </c>
      <c r="F227" s="3">
        <v>-5.5214129999999999</v>
      </c>
      <c r="G227" s="3">
        <v>1.205328</v>
      </c>
      <c r="H227" s="5">
        <v>1</v>
      </c>
      <c r="I227" s="3">
        <v>509.876957</v>
      </c>
      <c r="J227" s="3">
        <v>0.54031499999999999</v>
      </c>
      <c r="K227" s="5">
        <v>1</v>
      </c>
      <c r="L227" s="5">
        <v>1</v>
      </c>
      <c r="M227" s="6">
        <v>0</v>
      </c>
      <c r="O227" s="3">
        <f t="shared" si="9"/>
        <v>98.056095999999997</v>
      </c>
      <c r="P227" s="3"/>
      <c r="R227" s="3">
        <f t="shared" si="7"/>
        <v>5.5214129999999999</v>
      </c>
      <c r="S227" s="3">
        <f t="shared" si="8"/>
        <v>1.205328</v>
      </c>
      <c r="U227" s="3">
        <f>I225-I227</f>
        <v>-15.22096700000003</v>
      </c>
      <c r="W227" s="2"/>
    </row>
    <row r="228" spans="1:23" x14ac:dyDescent="0.25">
      <c r="A228" s="39" t="s">
        <v>36</v>
      </c>
      <c r="B228" s="9">
        <v>8</v>
      </c>
      <c r="C228">
        <v>91.615948000000003</v>
      </c>
      <c r="D228">
        <v>0.25448900000000002</v>
      </c>
      <c r="E228" s="5">
        <v>1</v>
      </c>
      <c r="F228">
        <v>-6.8987559999999997</v>
      </c>
      <c r="G228">
        <v>1.679646</v>
      </c>
      <c r="H228" s="5">
        <v>1</v>
      </c>
      <c r="I228">
        <v>439.14723700000002</v>
      </c>
      <c r="J228">
        <v>0.53648899999999999</v>
      </c>
      <c r="K228" s="5">
        <v>1</v>
      </c>
      <c r="L228" s="5">
        <v>0</v>
      </c>
      <c r="M228" s="5">
        <v>0</v>
      </c>
      <c r="O228" s="5">
        <f t="shared" si="9"/>
        <v>88.384051999999997</v>
      </c>
      <c r="R228">
        <f t="shared" si="7"/>
        <v>6.8987559999999997</v>
      </c>
      <c r="S228">
        <f t="shared" si="8"/>
        <v>1.679646</v>
      </c>
      <c r="U228">
        <f>I226-I228</f>
        <v>-5.3575099999999907</v>
      </c>
      <c r="W228" t="s">
        <v>68</v>
      </c>
    </row>
    <row r="229" spans="1:23" ht="14.4" thickBot="1" x14ac:dyDescent="0.3">
      <c r="A229" s="40" t="s">
        <v>36</v>
      </c>
      <c r="B229" s="10">
        <v>8</v>
      </c>
      <c r="C229" s="3">
        <v>178.14908700000001</v>
      </c>
      <c r="D229" s="3">
        <v>0.49485899999999999</v>
      </c>
      <c r="E229" s="5">
        <v>0</v>
      </c>
      <c r="F229" s="3">
        <v>2.7914880000000002</v>
      </c>
      <c r="G229" s="3">
        <v>-0.67964599999999997</v>
      </c>
      <c r="H229" s="5">
        <v>0</v>
      </c>
      <c r="I229" s="3">
        <v>379.41041999999999</v>
      </c>
      <c r="J229" s="3">
        <v>0.46351100000000001</v>
      </c>
      <c r="K229" s="5">
        <v>0</v>
      </c>
      <c r="L229" s="5">
        <v>0</v>
      </c>
      <c r="M229" s="6">
        <v>1</v>
      </c>
      <c r="O229" s="3">
        <f t="shared" si="9"/>
        <v>1.8509129999999914</v>
      </c>
      <c r="P229" s="3"/>
      <c r="R229" s="3">
        <f t="shared" si="7"/>
        <v>2.7914880000000002</v>
      </c>
      <c r="S229" s="3">
        <f t="shared" si="8"/>
        <v>0.67964599999999997</v>
      </c>
      <c r="U229" s="3">
        <f>I226-I229</f>
        <v>54.37930700000004</v>
      </c>
      <c r="W229" s="2">
        <v>18</v>
      </c>
    </row>
    <row r="230" spans="1:23" x14ac:dyDescent="0.25">
      <c r="A230" s="39" t="s">
        <v>36</v>
      </c>
      <c r="B230" s="9">
        <v>9</v>
      </c>
      <c r="C230">
        <v>145.98617200000001</v>
      </c>
      <c r="D230">
        <v>0.40551700000000002</v>
      </c>
      <c r="E230" s="5">
        <v>0</v>
      </c>
      <c r="F230">
        <v>-6.7424999999999999E-2</v>
      </c>
      <c r="G230">
        <v>-9.3760000000000007E-3</v>
      </c>
      <c r="H230" s="5">
        <v>0</v>
      </c>
      <c r="I230">
        <v>350.82261599999998</v>
      </c>
      <c r="J230">
        <v>0.49138300000000001</v>
      </c>
      <c r="K230" s="5">
        <v>0</v>
      </c>
      <c r="L230" s="5">
        <v>0</v>
      </c>
      <c r="M230" s="5">
        <v>1</v>
      </c>
      <c r="O230" s="5">
        <f t="shared" si="9"/>
        <v>34.01382799999999</v>
      </c>
      <c r="R230">
        <f t="shared" si="7"/>
        <v>6.7424999999999999E-2</v>
      </c>
      <c r="S230">
        <f t="shared" si="8"/>
        <v>9.3760000000000007E-3</v>
      </c>
      <c r="U230">
        <f>I229-I230</f>
        <v>28.587804000000006</v>
      </c>
      <c r="W230" t="s">
        <v>69</v>
      </c>
    </row>
    <row r="231" spans="1:23" ht="14.4" thickBot="1" x14ac:dyDescent="0.3">
      <c r="A231" s="40" t="s">
        <v>36</v>
      </c>
      <c r="B231" s="10">
        <v>9</v>
      </c>
      <c r="C231" s="3">
        <v>112.568219</v>
      </c>
      <c r="D231" s="3">
        <v>0.31268899999999999</v>
      </c>
      <c r="E231" s="5">
        <v>1</v>
      </c>
      <c r="F231" s="3">
        <v>7.2590589999999997</v>
      </c>
      <c r="G231" s="3">
        <v>1.0093760000000001</v>
      </c>
      <c r="H231" s="5">
        <v>1</v>
      </c>
      <c r="I231" s="3">
        <v>363.12643700000001</v>
      </c>
      <c r="J231" s="3">
        <v>0.50861699999999999</v>
      </c>
      <c r="K231" s="5">
        <v>1</v>
      </c>
      <c r="L231" s="5">
        <v>1</v>
      </c>
      <c r="M231" s="6">
        <v>0</v>
      </c>
      <c r="O231" s="3">
        <f t="shared" si="9"/>
        <v>67.431781000000001</v>
      </c>
      <c r="P231" s="3"/>
      <c r="R231" s="3">
        <f t="shared" si="7"/>
        <v>7.2590589999999997</v>
      </c>
      <c r="S231" s="3">
        <f t="shared" si="8"/>
        <v>1.0093760000000001</v>
      </c>
      <c r="U231" s="3">
        <f>I229-I231</f>
        <v>16.283982999999978</v>
      </c>
      <c r="W231" s="2">
        <v>7</v>
      </c>
    </row>
    <row r="232" spans="1:23" x14ac:dyDescent="0.25">
      <c r="A232" s="39" t="s">
        <v>36</v>
      </c>
      <c r="B232" s="9">
        <v>10</v>
      </c>
      <c r="C232">
        <v>179.00828899999999</v>
      </c>
      <c r="D232">
        <v>0.49724499999999999</v>
      </c>
      <c r="E232" s="5">
        <v>0</v>
      </c>
      <c r="F232">
        <v>0.92428600000000005</v>
      </c>
      <c r="G232">
        <v>0.11494500000000001</v>
      </c>
      <c r="H232" s="5">
        <v>0</v>
      </c>
      <c r="I232">
        <v>320.53125399999999</v>
      </c>
      <c r="J232">
        <v>0.49724499999999999</v>
      </c>
      <c r="K232" s="5">
        <v>0</v>
      </c>
      <c r="L232" s="5">
        <v>0</v>
      </c>
      <c r="M232" s="5">
        <v>0</v>
      </c>
      <c r="O232" s="5">
        <f t="shared" si="9"/>
        <v>0.99171100000000934</v>
      </c>
      <c r="R232">
        <f t="shared" si="7"/>
        <v>0.92428600000000005</v>
      </c>
      <c r="S232">
        <f t="shared" si="8"/>
        <v>0.11494500000000001</v>
      </c>
      <c r="U232">
        <f>I230-I232</f>
        <v>30.291361999999992</v>
      </c>
      <c r="W232" t="s">
        <v>73</v>
      </c>
    </row>
    <row r="233" spans="1:23" ht="14.4" thickBot="1" x14ac:dyDescent="0.3">
      <c r="A233" s="40" t="s">
        <v>36</v>
      </c>
      <c r="B233" s="10">
        <v>10</v>
      </c>
      <c r="C233" s="3">
        <v>87.375156000000004</v>
      </c>
      <c r="D233" s="3">
        <v>0.24270900000000001</v>
      </c>
      <c r="E233" s="5">
        <v>1</v>
      </c>
      <c r="F233" s="3">
        <v>7.1168319999999996</v>
      </c>
      <c r="G233" s="3">
        <v>0.88505500000000004</v>
      </c>
      <c r="H233" s="5">
        <v>1</v>
      </c>
      <c r="I233" s="3">
        <v>324.082787</v>
      </c>
      <c r="J233" s="3">
        <v>0.50275499999999995</v>
      </c>
      <c r="K233" s="5">
        <v>1</v>
      </c>
      <c r="L233" s="5">
        <v>1</v>
      </c>
      <c r="M233" s="6">
        <v>1</v>
      </c>
      <c r="O233" s="3">
        <f t="shared" si="9"/>
        <v>92.624843999999996</v>
      </c>
      <c r="P233" s="3"/>
      <c r="R233" s="3">
        <f t="shared" si="7"/>
        <v>7.1168319999999996</v>
      </c>
      <c r="S233" s="3">
        <f t="shared" si="8"/>
        <v>0.88505500000000004</v>
      </c>
      <c r="U233" s="3">
        <f>I230-I233</f>
        <v>26.739828999999986</v>
      </c>
      <c r="W233" s="2">
        <v>10</v>
      </c>
    </row>
    <row r="234" spans="1:23" x14ac:dyDescent="0.25">
      <c r="A234" s="39" t="s">
        <v>36</v>
      </c>
      <c r="B234" s="9">
        <v>11</v>
      </c>
      <c r="C234">
        <v>87.008020000000002</v>
      </c>
      <c r="D234">
        <v>0.24168899999999999</v>
      </c>
      <c r="E234" s="5">
        <v>0</v>
      </c>
      <c r="F234">
        <v>0.20924300000000001</v>
      </c>
      <c r="G234">
        <v>0.18246000000000001</v>
      </c>
      <c r="H234" s="5">
        <v>0</v>
      </c>
      <c r="I234">
        <v>344.71937000000003</v>
      </c>
      <c r="J234">
        <v>0.58665100000000003</v>
      </c>
      <c r="K234" s="5">
        <v>1</v>
      </c>
      <c r="L234" s="5">
        <v>0</v>
      </c>
      <c r="M234" s="5">
        <v>0</v>
      </c>
      <c r="O234" s="5">
        <f>C234</f>
        <v>87.008020000000002</v>
      </c>
      <c r="R234">
        <f t="shared" si="7"/>
        <v>0.20924300000000001</v>
      </c>
      <c r="S234">
        <f t="shared" si="8"/>
        <v>0.18246000000000001</v>
      </c>
      <c r="U234">
        <f>I233-I234</f>
        <v>-20.63658300000003</v>
      </c>
      <c r="W234" t="s">
        <v>74</v>
      </c>
    </row>
    <row r="235" spans="1:23" ht="14.4" thickBot="1" x14ac:dyDescent="0.3">
      <c r="A235" s="40" t="s">
        <v>36</v>
      </c>
      <c r="B235" s="10">
        <v>11</v>
      </c>
      <c r="C235" s="3">
        <v>87.150656999999995</v>
      </c>
      <c r="D235" s="3">
        <v>0.24208499999999999</v>
      </c>
      <c r="E235" s="5">
        <v>1</v>
      </c>
      <c r="F235" s="3">
        <v>0.93754700000000002</v>
      </c>
      <c r="G235" s="3">
        <v>0.81754000000000004</v>
      </c>
      <c r="H235" s="5">
        <v>1</v>
      </c>
      <c r="I235" s="3">
        <v>242.88644400000001</v>
      </c>
      <c r="J235" s="3">
        <v>0.41334900000000002</v>
      </c>
      <c r="K235" s="5">
        <v>0</v>
      </c>
      <c r="L235" s="5">
        <v>0</v>
      </c>
      <c r="M235" s="6">
        <v>1</v>
      </c>
      <c r="O235" s="3">
        <f>180-C235</f>
        <v>92.849343000000005</v>
      </c>
      <c r="P235" s="3"/>
      <c r="R235" s="3">
        <f t="shared" si="7"/>
        <v>0.93754700000000002</v>
      </c>
      <c r="S235" s="3">
        <f t="shared" si="8"/>
        <v>0.81754000000000004</v>
      </c>
      <c r="U235" s="3">
        <f>I233-I235</f>
        <v>81.196342999999985</v>
      </c>
      <c r="W235" s="2">
        <f>AVERAGE(E209,E210,E214,E216,E219,E223,E225,E226,E229,E230,E233,E235,E236,E240,E242,E244,E248,E250)</f>
        <v>0.5</v>
      </c>
    </row>
    <row r="236" spans="1:23" x14ac:dyDescent="0.25">
      <c r="A236" s="39" t="s">
        <v>36</v>
      </c>
      <c r="B236" s="9">
        <v>12</v>
      </c>
      <c r="C236">
        <v>97.230543999999995</v>
      </c>
      <c r="D236">
        <v>0.27008500000000002</v>
      </c>
      <c r="E236" s="5">
        <v>1</v>
      </c>
      <c r="F236">
        <v>5.9663500000000003</v>
      </c>
      <c r="G236">
        <v>0.78584900000000002</v>
      </c>
      <c r="H236" s="5">
        <v>1</v>
      </c>
      <c r="I236">
        <v>193.386638</v>
      </c>
      <c r="J236">
        <v>0.48459600000000003</v>
      </c>
      <c r="K236" s="5">
        <v>0</v>
      </c>
      <c r="L236" s="5">
        <v>0</v>
      </c>
      <c r="M236" s="5">
        <v>1</v>
      </c>
      <c r="O236" s="5">
        <f>180-C236</f>
        <v>82.769456000000005</v>
      </c>
      <c r="R236">
        <f t="shared" si="7"/>
        <v>5.9663500000000003</v>
      </c>
      <c r="S236">
        <f t="shared" si="8"/>
        <v>0.78584900000000002</v>
      </c>
      <c r="U236">
        <f>I235-I236</f>
        <v>49.499806000000007</v>
      </c>
      <c r="W236" t="s">
        <v>75</v>
      </c>
    </row>
    <row r="237" spans="1:23" ht="14.4" thickBot="1" x14ac:dyDescent="0.3">
      <c r="A237" s="40" t="s">
        <v>36</v>
      </c>
      <c r="B237" s="10">
        <v>12</v>
      </c>
      <c r="C237" s="3">
        <v>179.31165799999999</v>
      </c>
      <c r="D237" s="3">
        <v>0.49808799999999998</v>
      </c>
      <c r="E237" s="5">
        <v>0</v>
      </c>
      <c r="F237" s="3">
        <v>1.625888</v>
      </c>
      <c r="G237" s="3">
        <v>0.21415100000000001</v>
      </c>
      <c r="H237" s="5">
        <v>0</v>
      </c>
      <c r="I237" s="3">
        <v>205.681274</v>
      </c>
      <c r="J237" s="3">
        <v>0.51540399999999997</v>
      </c>
      <c r="K237" s="5">
        <v>1</v>
      </c>
      <c r="L237" s="5">
        <v>0</v>
      </c>
      <c r="M237" s="6">
        <v>0</v>
      </c>
      <c r="O237" s="3">
        <f>180-C237</f>
        <v>0.68834200000000578</v>
      </c>
      <c r="P237" s="3"/>
      <c r="R237" s="3">
        <f t="shared" si="7"/>
        <v>1.625888</v>
      </c>
      <c r="S237" s="3">
        <f t="shared" si="8"/>
        <v>0.21415100000000001</v>
      </c>
      <c r="U237" s="3">
        <f>I235-I237</f>
        <v>37.20517000000001</v>
      </c>
      <c r="W237" s="2">
        <f>AVERAGE(H209,H210,H214,H216,H219,H223,H225,H226,H229,H230,H233,H235,H236,H240,H242,H244,H248,H250)</f>
        <v>0.77777777777777779</v>
      </c>
    </row>
    <row r="238" spans="1:23" x14ac:dyDescent="0.25">
      <c r="A238" s="39" t="s">
        <v>36</v>
      </c>
      <c r="B238" s="9">
        <v>13</v>
      </c>
      <c r="C238">
        <v>102.883488</v>
      </c>
      <c r="D238">
        <v>0.28578700000000001</v>
      </c>
      <c r="E238" s="5">
        <v>2</v>
      </c>
      <c r="F238">
        <v>-1.0414239999999999</v>
      </c>
      <c r="G238">
        <v>-0.192417</v>
      </c>
      <c r="H238" s="5">
        <v>0</v>
      </c>
      <c r="I238">
        <v>322.42200800000001</v>
      </c>
      <c r="J238">
        <v>0.50363999999999998</v>
      </c>
      <c r="K238" s="5">
        <v>2</v>
      </c>
      <c r="L238" s="5">
        <v>0</v>
      </c>
      <c r="M238" s="5">
        <v>0</v>
      </c>
      <c r="O238" s="5">
        <f>C238</f>
        <v>102.883488</v>
      </c>
      <c r="R238">
        <f t="shared" si="7"/>
        <v>1.0414239999999999</v>
      </c>
      <c r="S238">
        <f t="shared" si="8"/>
        <v>0.192417</v>
      </c>
      <c r="U238">
        <f>I236-I238</f>
        <v>-129.03537</v>
      </c>
      <c r="W238" t="s">
        <v>76</v>
      </c>
    </row>
    <row r="239" spans="1:23" ht="14.4" thickBot="1" x14ac:dyDescent="0.3">
      <c r="A239" s="39" t="s">
        <v>36</v>
      </c>
      <c r="B239" s="9">
        <v>13</v>
      </c>
      <c r="C239">
        <v>77.095218000000003</v>
      </c>
      <c r="D239">
        <v>0.21415300000000001</v>
      </c>
      <c r="E239" s="5">
        <v>1</v>
      </c>
      <c r="F239">
        <v>1.25003</v>
      </c>
      <c r="G239">
        <v>0.23096</v>
      </c>
      <c r="H239" s="5">
        <v>1</v>
      </c>
      <c r="I239">
        <v>161.09833399999999</v>
      </c>
      <c r="J239">
        <v>0.25164399999999998</v>
      </c>
      <c r="K239" s="5">
        <v>1</v>
      </c>
      <c r="L239" s="5">
        <v>0</v>
      </c>
      <c r="M239" s="5">
        <v>0</v>
      </c>
      <c r="O239">
        <f>C239</f>
        <v>77.095218000000003</v>
      </c>
      <c r="R239">
        <f t="shared" si="7"/>
        <v>1.25003</v>
      </c>
      <c r="S239">
        <f t="shared" si="8"/>
        <v>0.23096</v>
      </c>
      <c r="U239">
        <f>I236-I239</f>
        <v>32.288304000000011</v>
      </c>
      <c r="W239" s="2">
        <f>AVERAGE(K209,K210,K214,K216,K219,K223,K225,K226,K229,K230,K233,K235,K236,K240,K242,K244,K248,K250)</f>
        <v>0.16666666666666666</v>
      </c>
    </row>
    <row r="240" spans="1:23" x14ac:dyDescent="0.25">
      <c r="A240" s="40" t="s">
        <v>36</v>
      </c>
      <c r="B240" s="10">
        <v>13</v>
      </c>
      <c r="C240" s="3">
        <v>179.23737199999999</v>
      </c>
      <c r="D240" s="3">
        <v>0.49788199999999999</v>
      </c>
      <c r="E240" s="5">
        <v>0</v>
      </c>
      <c r="F240" s="3">
        <v>5.203722</v>
      </c>
      <c r="G240" s="3">
        <v>0.96145700000000001</v>
      </c>
      <c r="H240" s="5">
        <v>2</v>
      </c>
      <c r="I240" s="3">
        <v>156.663476</v>
      </c>
      <c r="J240" s="3">
        <v>0.24471599999999999</v>
      </c>
      <c r="K240" s="5">
        <v>0</v>
      </c>
      <c r="L240" s="5">
        <v>0</v>
      </c>
      <c r="M240" s="6">
        <v>1</v>
      </c>
      <c r="O240" s="3">
        <f>180-C240</f>
        <v>0.76262800000000652</v>
      </c>
      <c r="P240" s="3"/>
      <c r="R240" s="3">
        <f t="shared" si="7"/>
        <v>5.203722</v>
      </c>
      <c r="S240" s="3">
        <f t="shared" si="8"/>
        <v>0.96145700000000001</v>
      </c>
      <c r="U240" s="3">
        <f>I236-I240</f>
        <v>36.723162000000002</v>
      </c>
    </row>
    <row r="241" spans="1:23" x14ac:dyDescent="0.25">
      <c r="A241" s="39" t="s">
        <v>36</v>
      </c>
      <c r="B241" s="9">
        <v>14</v>
      </c>
      <c r="C241">
        <v>75.884007999999994</v>
      </c>
      <c r="D241">
        <v>0.210789</v>
      </c>
      <c r="E241" s="5">
        <v>1</v>
      </c>
      <c r="F241">
        <v>1.457209</v>
      </c>
      <c r="G241">
        <v>0.22502800000000001</v>
      </c>
      <c r="H241" s="5">
        <v>1</v>
      </c>
      <c r="I241">
        <v>60.135624999999997</v>
      </c>
      <c r="J241">
        <v>0.118869</v>
      </c>
      <c r="K241" s="5">
        <v>0</v>
      </c>
      <c r="L241" s="5">
        <v>0</v>
      </c>
      <c r="M241" s="5">
        <v>0</v>
      </c>
      <c r="O241">
        <f>C241</f>
        <v>75.884007999999994</v>
      </c>
      <c r="R241">
        <f t="shared" si="7"/>
        <v>1.457209</v>
      </c>
      <c r="S241">
        <f t="shared" si="8"/>
        <v>0.22502800000000001</v>
      </c>
      <c r="U241">
        <f>I240-I241</f>
        <v>96.527850999999998</v>
      </c>
    </row>
    <row r="242" spans="1:23" x14ac:dyDescent="0.25">
      <c r="A242" s="39" t="s">
        <v>36</v>
      </c>
      <c r="B242" s="9">
        <v>14</v>
      </c>
      <c r="C242">
        <v>179.81625700000001</v>
      </c>
      <c r="D242">
        <v>0.49948999999999999</v>
      </c>
      <c r="E242" s="5">
        <v>0</v>
      </c>
      <c r="F242">
        <v>5.3874649999999997</v>
      </c>
      <c r="G242">
        <v>0.83195300000000005</v>
      </c>
      <c r="H242" s="5">
        <v>2</v>
      </c>
      <c r="I242">
        <v>140.56511900000001</v>
      </c>
      <c r="J242">
        <v>0.27785199999999999</v>
      </c>
      <c r="K242" s="5">
        <v>1</v>
      </c>
      <c r="L242" s="5">
        <v>0</v>
      </c>
      <c r="M242" s="5">
        <v>1</v>
      </c>
      <c r="O242">
        <f>180-C242</f>
        <v>0.18374299999999266</v>
      </c>
      <c r="R242">
        <f t="shared" si="7"/>
        <v>5.3874649999999997</v>
      </c>
      <c r="S242">
        <f t="shared" si="8"/>
        <v>0.83195300000000005</v>
      </c>
      <c r="U242">
        <f>I240-I242</f>
        <v>16.098356999999993</v>
      </c>
    </row>
    <row r="243" spans="1:23" x14ac:dyDescent="0.25">
      <c r="A243" s="40" t="s">
        <v>36</v>
      </c>
      <c r="B243" s="10">
        <v>14</v>
      </c>
      <c r="C243" s="3">
        <v>75.981424000000004</v>
      </c>
      <c r="D243" s="3">
        <v>0.21106</v>
      </c>
      <c r="E243" s="5">
        <v>2</v>
      </c>
      <c r="F243" s="3">
        <v>-0.36898599999999998</v>
      </c>
      <c r="G243" s="3">
        <v>-5.6980000000000003E-2</v>
      </c>
      <c r="H243" s="5">
        <v>0</v>
      </c>
      <c r="I243" s="3">
        <v>305.19819799999999</v>
      </c>
      <c r="J243" s="3">
        <v>0.60327900000000001</v>
      </c>
      <c r="K243" s="5">
        <v>2</v>
      </c>
      <c r="L243" s="5">
        <v>0</v>
      </c>
      <c r="M243" s="6">
        <v>0</v>
      </c>
      <c r="O243" s="3">
        <f>180-C243</f>
        <v>104.018576</v>
      </c>
      <c r="P243" s="3"/>
      <c r="R243" s="3">
        <f t="shared" si="7"/>
        <v>0.36898599999999998</v>
      </c>
      <c r="S243" s="3">
        <f t="shared" si="8"/>
        <v>5.6980000000000003E-2</v>
      </c>
      <c r="U243" s="3">
        <f>I240-I243</f>
        <v>-148.53472199999999</v>
      </c>
    </row>
    <row r="244" spans="1:23" x14ac:dyDescent="0.25">
      <c r="A244" s="39" t="s">
        <v>36</v>
      </c>
      <c r="B244" s="9">
        <v>15</v>
      </c>
      <c r="C244">
        <v>72.273421999999997</v>
      </c>
      <c r="D244">
        <v>0.20075999999999999</v>
      </c>
      <c r="E244" s="5">
        <v>1</v>
      </c>
      <c r="F244">
        <v>2.470799</v>
      </c>
      <c r="G244">
        <v>0.27642499999999998</v>
      </c>
      <c r="H244" s="5">
        <v>1</v>
      </c>
      <c r="I244">
        <v>49.167465</v>
      </c>
      <c r="J244">
        <v>0.10305</v>
      </c>
      <c r="K244" s="5">
        <v>0</v>
      </c>
      <c r="L244" s="5">
        <v>0</v>
      </c>
      <c r="M244" s="5">
        <v>1</v>
      </c>
      <c r="O244">
        <f>C244</f>
        <v>72.273421999999997</v>
      </c>
      <c r="R244">
        <f t="shared" si="7"/>
        <v>2.470799</v>
      </c>
      <c r="S244">
        <f t="shared" si="8"/>
        <v>0.27642499999999998</v>
      </c>
      <c r="U244">
        <f>I242-I244</f>
        <v>91.397654000000017</v>
      </c>
    </row>
    <row r="245" spans="1:23" x14ac:dyDescent="0.25">
      <c r="A245" s="39" t="s">
        <v>36</v>
      </c>
      <c r="B245" s="9">
        <v>15</v>
      </c>
      <c r="C245">
        <v>72.429017999999999</v>
      </c>
      <c r="D245">
        <v>0.20119200000000001</v>
      </c>
      <c r="E245" s="5">
        <v>2</v>
      </c>
      <c r="F245">
        <v>-0.73535600000000001</v>
      </c>
      <c r="G245">
        <v>-8.2268999999999995E-2</v>
      </c>
      <c r="H245" s="5">
        <v>0</v>
      </c>
      <c r="I245">
        <v>258.84998200000001</v>
      </c>
      <c r="J245">
        <v>0.54252299999999998</v>
      </c>
      <c r="K245" s="5">
        <v>2</v>
      </c>
      <c r="L245" s="5">
        <v>0</v>
      </c>
      <c r="M245" s="5">
        <v>0</v>
      </c>
      <c r="O245">
        <f>180-C245</f>
        <v>107.570982</v>
      </c>
      <c r="P245" s="7"/>
      <c r="R245">
        <f t="shared" si="7"/>
        <v>0.73535600000000001</v>
      </c>
      <c r="S245">
        <f t="shared" si="8"/>
        <v>8.2268999999999995E-2</v>
      </c>
      <c r="U245">
        <f>I242-I245</f>
        <v>-118.284863</v>
      </c>
    </row>
    <row r="246" spans="1:23" x14ac:dyDescent="0.25">
      <c r="A246" s="40" t="s">
        <v>36</v>
      </c>
      <c r="B246" s="10">
        <v>15</v>
      </c>
      <c r="C246" s="3">
        <v>7.9190950000000004</v>
      </c>
      <c r="D246" s="3">
        <v>2.1996999999999999E-2</v>
      </c>
      <c r="E246" s="5">
        <v>0</v>
      </c>
      <c r="F246" s="3">
        <v>7.2029610000000002</v>
      </c>
      <c r="G246" s="3">
        <v>0.805844</v>
      </c>
      <c r="H246" s="5">
        <v>2</v>
      </c>
      <c r="I246" s="3">
        <v>169.10517200000001</v>
      </c>
      <c r="J246" s="3">
        <v>0.35442699999999999</v>
      </c>
      <c r="K246" s="5">
        <v>1</v>
      </c>
      <c r="L246" s="5">
        <v>1</v>
      </c>
      <c r="M246" s="6">
        <v>0</v>
      </c>
      <c r="O246" s="3">
        <f>C246</f>
        <v>7.9190950000000004</v>
      </c>
      <c r="P246" s="3"/>
      <c r="R246" s="3">
        <f t="shared" si="7"/>
        <v>7.2029610000000002</v>
      </c>
      <c r="S246" s="3">
        <f t="shared" si="8"/>
        <v>0.805844</v>
      </c>
      <c r="U246" s="3">
        <f>I242-I246</f>
        <v>-28.540053</v>
      </c>
    </row>
    <row r="247" spans="1:23" x14ac:dyDescent="0.25">
      <c r="A247" s="39" t="s">
        <v>36</v>
      </c>
      <c r="B247" s="9">
        <v>16</v>
      </c>
      <c r="C247">
        <v>105.708065</v>
      </c>
      <c r="D247">
        <v>0.29363400000000001</v>
      </c>
      <c r="E247" s="5">
        <v>0</v>
      </c>
      <c r="F247">
        <v>5.7726550000000003</v>
      </c>
      <c r="G247">
        <v>46.300294000000001</v>
      </c>
      <c r="H247" s="5">
        <v>1</v>
      </c>
      <c r="I247">
        <v>72.917903999999993</v>
      </c>
      <c r="J247">
        <v>0.63356800000000002</v>
      </c>
      <c r="K247" s="5">
        <v>1</v>
      </c>
      <c r="L247" s="5">
        <v>0</v>
      </c>
      <c r="M247" s="5">
        <v>0</v>
      </c>
      <c r="O247">
        <f>180-C247</f>
        <v>74.291934999999995</v>
      </c>
      <c r="R247">
        <f t="shared" si="7"/>
        <v>5.7726550000000003</v>
      </c>
      <c r="S247">
        <f t="shared" si="8"/>
        <v>46.300294000000001</v>
      </c>
      <c r="U247">
        <f>I244-I247</f>
        <v>-23.750438999999993</v>
      </c>
    </row>
    <row r="248" spans="1:23" x14ac:dyDescent="0.25">
      <c r="A248" s="40" t="s">
        <v>36</v>
      </c>
      <c r="B248" s="10">
        <v>16</v>
      </c>
      <c r="C248" s="3">
        <v>105.70595900000001</v>
      </c>
      <c r="D248" s="3">
        <v>0.293628</v>
      </c>
      <c r="E248" s="5">
        <v>1</v>
      </c>
      <c r="F248" s="3">
        <v>-5.6479759999999999</v>
      </c>
      <c r="G248" s="3">
        <v>-45.300294000000001</v>
      </c>
      <c r="H248" s="5">
        <v>0</v>
      </c>
      <c r="I248" s="3">
        <v>42.173031000000002</v>
      </c>
      <c r="J248" s="3">
        <v>0.36643199999999998</v>
      </c>
      <c r="K248" s="5">
        <v>0</v>
      </c>
      <c r="L248" s="5">
        <v>0</v>
      </c>
      <c r="M248" s="6">
        <v>1</v>
      </c>
      <c r="O248" s="3">
        <f>C248</f>
        <v>105.70595900000001</v>
      </c>
      <c r="P248" s="3"/>
      <c r="R248" s="3">
        <f t="shared" si="7"/>
        <v>5.6479759999999999</v>
      </c>
      <c r="S248" s="3">
        <f t="shared" si="8"/>
        <v>45.300294000000001</v>
      </c>
      <c r="U248" s="3">
        <f>I244-I248</f>
        <v>6.9944339999999983</v>
      </c>
    </row>
    <row r="249" spans="1:23" x14ac:dyDescent="0.25">
      <c r="A249" s="39" t="s">
        <v>36</v>
      </c>
      <c r="B249" s="9">
        <v>17</v>
      </c>
      <c r="C249">
        <v>1.138063</v>
      </c>
      <c r="D249">
        <v>3.1610000000000002E-3</v>
      </c>
      <c r="E249" s="5">
        <v>0</v>
      </c>
      <c r="F249">
        <v>-6.7860389999999997</v>
      </c>
      <c r="G249">
        <v>0.941994</v>
      </c>
      <c r="H249" s="5">
        <v>1</v>
      </c>
      <c r="I249">
        <v>60.135624999999997</v>
      </c>
      <c r="J249">
        <v>0.99723499999999998</v>
      </c>
      <c r="K249" s="5">
        <v>1</v>
      </c>
      <c r="L249" s="5">
        <v>0</v>
      </c>
      <c r="M249" s="5">
        <v>0</v>
      </c>
      <c r="O249">
        <f>C249</f>
        <v>1.138063</v>
      </c>
      <c r="R249">
        <f t="shared" si="7"/>
        <v>6.7860389999999997</v>
      </c>
      <c r="S249">
        <f t="shared" si="8"/>
        <v>0.941994</v>
      </c>
      <c r="U249">
        <f>I248-I249</f>
        <v>-17.962593999999996</v>
      </c>
    </row>
    <row r="250" spans="1:23" ht="14.4" thickBot="1" x14ac:dyDescent="0.3">
      <c r="A250" s="44" t="s">
        <v>36</v>
      </c>
      <c r="B250" s="8">
        <v>17</v>
      </c>
      <c r="C250" s="2">
        <v>85.790808999999996</v>
      </c>
      <c r="D250" s="2">
        <v>0.23830799999999999</v>
      </c>
      <c r="E250" s="5">
        <v>1</v>
      </c>
      <c r="F250" s="2">
        <v>-0.41786800000000002</v>
      </c>
      <c r="G250" s="2">
        <v>5.8006000000000002E-2</v>
      </c>
      <c r="H250" s="5">
        <v>0</v>
      </c>
      <c r="I250" s="2">
        <v>0.16673299999999999</v>
      </c>
      <c r="J250" s="2">
        <v>2.7650000000000001E-3</v>
      </c>
      <c r="K250" s="5">
        <v>0</v>
      </c>
      <c r="L250" s="5">
        <v>0</v>
      </c>
      <c r="M250" s="20">
        <v>1</v>
      </c>
      <c r="O250" s="2">
        <f>C250</f>
        <v>85.790808999999996</v>
      </c>
      <c r="P250" s="2"/>
      <c r="R250" s="2">
        <f t="shared" si="7"/>
        <v>0.41786800000000002</v>
      </c>
      <c r="S250" s="2">
        <f t="shared" si="8"/>
        <v>5.8006000000000002E-2</v>
      </c>
      <c r="U250" s="2">
        <f>I248-I250</f>
        <v>42.006298000000001</v>
      </c>
      <c r="W250" s="2"/>
    </row>
    <row r="251" spans="1:23" x14ac:dyDescent="0.25">
      <c r="A251" s="39" t="s">
        <v>37</v>
      </c>
      <c r="B251" s="9">
        <v>0</v>
      </c>
      <c r="C251">
        <v>89.689124000000007</v>
      </c>
      <c r="D251">
        <v>0.249136</v>
      </c>
      <c r="E251" s="5">
        <v>1</v>
      </c>
      <c r="F251">
        <v>-2.6005940000000001</v>
      </c>
      <c r="G251">
        <v>4.6207570000000002</v>
      </c>
      <c r="H251" s="5">
        <v>0</v>
      </c>
      <c r="I251">
        <v>889.21770200000003</v>
      </c>
      <c r="J251">
        <v>0.52762399999999998</v>
      </c>
      <c r="K251" s="5">
        <v>1</v>
      </c>
      <c r="L251" s="5">
        <v>0</v>
      </c>
      <c r="M251" s="5">
        <v>0</v>
      </c>
      <c r="O251" s="5">
        <f>C251</f>
        <v>89.689124000000007</v>
      </c>
      <c r="R251">
        <f t="shared" si="7"/>
        <v>2.6005940000000001</v>
      </c>
      <c r="S251">
        <f t="shared" si="8"/>
        <v>4.6207570000000002</v>
      </c>
      <c r="U251">
        <f>W252-I251</f>
        <v>43.358817999999928</v>
      </c>
      <c r="W251" s="5" t="s">
        <v>53</v>
      </c>
    </row>
    <row r="252" spans="1:23" ht="14.4" thickBot="1" x14ac:dyDescent="0.3">
      <c r="A252" s="40" t="s">
        <v>37</v>
      </c>
      <c r="B252" s="10">
        <v>0</v>
      </c>
      <c r="C252" s="3">
        <v>6.241212</v>
      </c>
      <c r="D252" s="3">
        <v>1.7337000000000002E-2</v>
      </c>
      <c r="E252" s="5">
        <v>0</v>
      </c>
      <c r="F252" s="3">
        <v>2.0377869999999998</v>
      </c>
      <c r="G252" s="3">
        <v>-3.6207569999999998</v>
      </c>
      <c r="H252" s="5">
        <v>1</v>
      </c>
      <c r="I252" s="3">
        <v>796.10674600000004</v>
      </c>
      <c r="J252" s="3">
        <v>0.47237600000000002</v>
      </c>
      <c r="K252" s="5">
        <v>0</v>
      </c>
      <c r="L252" s="5">
        <v>0</v>
      </c>
      <c r="M252" s="3">
        <v>1</v>
      </c>
      <c r="O252" s="3">
        <f>C252</f>
        <v>6.241212</v>
      </c>
      <c r="P252" s="3"/>
      <c r="R252" s="3">
        <f t="shared" si="7"/>
        <v>2.0377869999999998</v>
      </c>
      <c r="S252" s="3">
        <f t="shared" si="8"/>
        <v>3.6207569999999998</v>
      </c>
      <c r="U252" s="3">
        <f>W252-I252</f>
        <v>136.46977399999992</v>
      </c>
      <c r="W252" s="2">
        <v>932.57651999999996</v>
      </c>
    </row>
    <row r="253" spans="1:23" x14ac:dyDescent="0.25">
      <c r="A253" s="39" t="s">
        <v>37</v>
      </c>
      <c r="B253" s="9">
        <v>1</v>
      </c>
      <c r="C253">
        <v>78.193141999999995</v>
      </c>
      <c r="D253">
        <v>0.21720300000000001</v>
      </c>
      <c r="E253" s="5">
        <v>2</v>
      </c>
      <c r="F253">
        <v>1.430399</v>
      </c>
      <c r="G253">
        <v>2.4353690000000001</v>
      </c>
      <c r="H253" s="5">
        <v>2</v>
      </c>
      <c r="I253">
        <v>765.36817900000005</v>
      </c>
      <c r="J253">
        <v>0.33075300000000002</v>
      </c>
      <c r="K253" s="5">
        <v>1</v>
      </c>
      <c r="L253" s="5">
        <v>0</v>
      </c>
      <c r="M253" s="5">
        <v>1</v>
      </c>
      <c r="O253" s="5">
        <f>180-C253</f>
        <v>101.80685800000001</v>
      </c>
      <c r="R253">
        <f t="shared" si="7"/>
        <v>1.430399</v>
      </c>
      <c r="S253">
        <f t="shared" si="8"/>
        <v>2.4353690000000001</v>
      </c>
      <c r="U253">
        <f>I252-I253</f>
        <v>30.738566999999989</v>
      </c>
      <c r="W253" s="56" t="s">
        <v>54</v>
      </c>
    </row>
    <row r="254" spans="1:23" ht="14.4" thickBot="1" x14ac:dyDescent="0.3">
      <c r="A254" s="39" t="s">
        <v>37</v>
      </c>
      <c r="B254" s="9">
        <v>1</v>
      </c>
      <c r="C254">
        <v>78.181904000000003</v>
      </c>
      <c r="D254">
        <v>0.217172</v>
      </c>
      <c r="E254" s="5">
        <v>1</v>
      </c>
      <c r="F254">
        <v>-1.1567160000000001</v>
      </c>
      <c r="G254">
        <v>-1.9694020000000001</v>
      </c>
      <c r="H254" s="5">
        <v>1</v>
      </c>
      <c r="I254">
        <v>805.46436800000004</v>
      </c>
      <c r="J254">
        <v>0.34808099999999997</v>
      </c>
      <c r="K254" s="5">
        <v>2</v>
      </c>
      <c r="L254" s="5">
        <v>0</v>
      </c>
      <c r="M254" s="5">
        <v>0</v>
      </c>
      <c r="O254" s="5">
        <f>C254</f>
        <v>78.181904000000003</v>
      </c>
      <c r="R254">
        <f t="shared" si="7"/>
        <v>1.1567160000000001</v>
      </c>
      <c r="S254">
        <f t="shared" si="8"/>
        <v>1.9694020000000001</v>
      </c>
      <c r="U254">
        <f>I252-I254</f>
        <v>-9.3576219999999921</v>
      </c>
      <c r="W254" s="2">
        <v>1341.370281</v>
      </c>
    </row>
    <row r="255" spans="1:23" x14ac:dyDescent="0.25">
      <c r="A255" s="40" t="s">
        <v>37</v>
      </c>
      <c r="B255" s="10">
        <v>1</v>
      </c>
      <c r="C255" s="3">
        <v>1.7681450000000001</v>
      </c>
      <c r="D255" s="3">
        <v>4.9119999999999997E-3</v>
      </c>
      <c r="E255" s="5">
        <v>0</v>
      </c>
      <c r="F255" s="3">
        <v>0.31366100000000002</v>
      </c>
      <c r="G255" s="3">
        <v>0.53403299999999998</v>
      </c>
      <c r="H255" s="5">
        <v>0</v>
      </c>
      <c r="I255" s="3">
        <v>743.18367000000001</v>
      </c>
      <c r="J255" s="3">
        <v>0.32116600000000001</v>
      </c>
      <c r="K255" s="5">
        <v>0</v>
      </c>
      <c r="L255" s="5">
        <v>0</v>
      </c>
      <c r="M255" s="6">
        <v>0</v>
      </c>
      <c r="O255" s="3">
        <f>C255</f>
        <v>1.7681450000000001</v>
      </c>
      <c r="P255" s="3"/>
      <c r="R255" s="3">
        <f t="shared" si="7"/>
        <v>0.31366100000000002</v>
      </c>
      <c r="S255" s="3">
        <f t="shared" si="8"/>
        <v>0.53403299999999998</v>
      </c>
      <c r="U255" s="3">
        <f>I252-I255</f>
        <v>52.923076000000037</v>
      </c>
      <c r="W255" t="s">
        <v>56</v>
      </c>
    </row>
    <row r="256" spans="1:23" ht="14.4" thickBot="1" x14ac:dyDescent="0.3">
      <c r="A256" s="39" t="s">
        <v>37</v>
      </c>
      <c r="B256" s="9">
        <v>2</v>
      </c>
      <c r="C256">
        <v>98.139692999999994</v>
      </c>
      <c r="D256">
        <v>0.27261000000000002</v>
      </c>
      <c r="E256" s="5">
        <v>2</v>
      </c>
      <c r="F256">
        <v>0.17391999999999999</v>
      </c>
      <c r="G256">
        <v>0.204372</v>
      </c>
      <c r="H256" s="5">
        <v>0</v>
      </c>
      <c r="I256">
        <v>679.55044099999998</v>
      </c>
      <c r="J256">
        <v>0.29577799999999999</v>
      </c>
      <c r="K256" s="5">
        <v>0</v>
      </c>
      <c r="L256" s="5">
        <v>0</v>
      </c>
      <c r="M256" s="5">
        <v>0</v>
      </c>
      <c r="O256" s="5">
        <f>C256</f>
        <v>98.139692999999994</v>
      </c>
      <c r="R256">
        <f t="shared" si="7"/>
        <v>0.17391999999999999</v>
      </c>
      <c r="S256">
        <f t="shared" si="8"/>
        <v>0.204372</v>
      </c>
      <c r="U256">
        <f>I253-I256</f>
        <v>85.817738000000077</v>
      </c>
      <c r="W256" s="2"/>
    </row>
    <row r="257" spans="1:23" x14ac:dyDescent="0.25">
      <c r="A257" s="39" t="s">
        <v>37</v>
      </c>
      <c r="B257" s="9">
        <v>2</v>
      </c>
      <c r="C257">
        <v>98.091779000000002</v>
      </c>
      <c r="D257">
        <v>0.27247700000000002</v>
      </c>
      <c r="E257" s="5">
        <v>1</v>
      </c>
      <c r="F257">
        <v>-1.8976599999999999</v>
      </c>
      <c r="G257">
        <v>-2.2299199999999999</v>
      </c>
      <c r="H257" s="5">
        <v>1</v>
      </c>
      <c r="I257">
        <v>894.80855599999995</v>
      </c>
      <c r="J257">
        <v>0.38947100000000001</v>
      </c>
      <c r="K257" s="5">
        <v>2</v>
      </c>
      <c r="L257" s="5">
        <v>0</v>
      </c>
      <c r="M257" s="5">
        <v>0</v>
      </c>
      <c r="O257">
        <f>180-C257</f>
        <v>81.908220999999998</v>
      </c>
      <c r="R257">
        <f t="shared" si="7"/>
        <v>1.8976599999999999</v>
      </c>
      <c r="S257">
        <f t="shared" si="8"/>
        <v>2.2299199999999999</v>
      </c>
      <c r="U257">
        <f>I253-I257</f>
        <v>-129.4403769999999</v>
      </c>
      <c r="W257" t="s">
        <v>57</v>
      </c>
    </row>
    <row r="258" spans="1:23" ht="14.4" thickBot="1" x14ac:dyDescent="0.3">
      <c r="A258" s="40" t="s">
        <v>37</v>
      </c>
      <c r="B258" s="10">
        <v>2</v>
      </c>
      <c r="C258" s="3">
        <v>159.66196299999999</v>
      </c>
      <c r="D258" s="3">
        <v>0.44350499999999998</v>
      </c>
      <c r="E258" s="5">
        <v>0</v>
      </c>
      <c r="F258" s="3">
        <v>2.5747390000000001</v>
      </c>
      <c r="G258" s="3">
        <v>3.0255480000000001</v>
      </c>
      <c r="H258" s="5">
        <v>2</v>
      </c>
      <c r="I258" s="3">
        <v>723.14049599999998</v>
      </c>
      <c r="J258" s="3">
        <v>0.314751</v>
      </c>
      <c r="K258" s="5">
        <v>1</v>
      </c>
      <c r="L258" s="5">
        <v>0</v>
      </c>
      <c r="M258" s="6">
        <v>1</v>
      </c>
      <c r="O258" s="3">
        <f>180-C258</f>
        <v>20.338037000000014</v>
      </c>
      <c r="P258" s="3"/>
      <c r="R258" s="3">
        <f t="shared" ref="R258:R321" si="10">ABS(F258)</f>
        <v>2.5747390000000001</v>
      </c>
      <c r="S258" s="3">
        <f t="shared" ref="S258:S321" si="11">ABS(G258)</f>
        <v>3.0255480000000001</v>
      </c>
      <c r="U258" s="3">
        <f>I253-I258</f>
        <v>42.22768300000007</v>
      </c>
      <c r="W258" s="2">
        <f>SUM(F252,F253,F258,F260,F262,F266,F267,F270,F273,F276,F277,F279,F281,F284,F286,F291,F292)</f>
        <v>22.411544000000003</v>
      </c>
    </row>
    <row r="259" spans="1:23" x14ac:dyDescent="0.25">
      <c r="A259" s="39" t="s">
        <v>37</v>
      </c>
      <c r="B259" s="9">
        <v>3</v>
      </c>
      <c r="C259">
        <v>10.691285000000001</v>
      </c>
      <c r="D259">
        <v>2.9697999999999999E-2</v>
      </c>
      <c r="E259" s="5">
        <v>0</v>
      </c>
      <c r="F259">
        <v>2.140889</v>
      </c>
      <c r="G259">
        <v>3.4643920000000001</v>
      </c>
      <c r="H259" s="5">
        <v>2</v>
      </c>
      <c r="I259">
        <v>674.15603099999998</v>
      </c>
      <c r="J259">
        <v>0.32735399999999998</v>
      </c>
      <c r="K259" s="5">
        <v>1</v>
      </c>
      <c r="L259" s="5">
        <v>0</v>
      </c>
      <c r="M259" s="5">
        <v>0</v>
      </c>
      <c r="O259">
        <f>C259</f>
        <v>10.691285000000001</v>
      </c>
      <c r="R259">
        <f t="shared" si="10"/>
        <v>2.140889</v>
      </c>
      <c r="S259">
        <f t="shared" si="11"/>
        <v>3.4643920000000001</v>
      </c>
      <c r="U259">
        <f>I258-I259</f>
        <v>48.984465</v>
      </c>
      <c r="W259" t="s">
        <v>64</v>
      </c>
    </row>
    <row r="260" spans="1:23" ht="14.4" thickBot="1" x14ac:dyDescent="0.3">
      <c r="A260" s="39" t="s">
        <v>37</v>
      </c>
      <c r="B260" s="9">
        <v>3</v>
      </c>
      <c r="C260">
        <v>102.78452799999999</v>
      </c>
      <c r="D260">
        <v>0.28551300000000002</v>
      </c>
      <c r="E260" s="5">
        <v>1</v>
      </c>
      <c r="F260">
        <v>-0.25212800000000002</v>
      </c>
      <c r="G260">
        <v>-0.407995</v>
      </c>
      <c r="H260" s="5">
        <v>0</v>
      </c>
      <c r="I260">
        <v>632.69543299999998</v>
      </c>
      <c r="J260">
        <v>0.307222</v>
      </c>
      <c r="K260" s="5">
        <v>0</v>
      </c>
      <c r="L260" s="5">
        <v>0</v>
      </c>
      <c r="M260" s="5">
        <v>1</v>
      </c>
      <c r="O260">
        <f>180-C260</f>
        <v>77.215472000000005</v>
      </c>
      <c r="R260">
        <f t="shared" si="10"/>
        <v>0.25212800000000002</v>
      </c>
      <c r="S260">
        <f t="shared" si="11"/>
        <v>0.407995</v>
      </c>
      <c r="U260">
        <f>I258-I260</f>
        <v>90.445063000000005</v>
      </c>
      <c r="W260" s="2">
        <f>SUM(R252,R253,R258,R260,R262,R266,R267,R270,R273,R276,R277,R279,R281,R284,R286,R291,R292)</f>
        <v>46.536130000000007</v>
      </c>
    </row>
    <row r="261" spans="1:23" x14ac:dyDescent="0.25">
      <c r="A261" s="40" t="s">
        <v>37</v>
      </c>
      <c r="B261" s="10">
        <v>3</v>
      </c>
      <c r="C261" s="3">
        <v>102.85161100000001</v>
      </c>
      <c r="D261" s="3">
        <v>0.28569899999999998</v>
      </c>
      <c r="E261" s="5">
        <v>2</v>
      </c>
      <c r="F261" s="3">
        <v>-1.270791</v>
      </c>
      <c r="G261" s="3">
        <v>-2.056397</v>
      </c>
      <c r="H261" s="5">
        <v>1</v>
      </c>
      <c r="I261" s="3">
        <v>752.55528500000003</v>
      </c>
      <c r="J261" s="3">
        <v>0.365423</v>
      </c>
      <c r="K261" s="5">
        <v>2</v>
      </c>
      <c r="L261" s="5">
        <v>0</v>
      </c>
      <c r="M261" s="6">
        <v>0</v>
      </c>
      <c r="O261" s="3">
        <f>C261</f>
        <v>102.85161100000001</v>
      </c>
      <c r="P261" s="3"/>
      <c r="R261" s="3">
        <f t="shared" si="10"/>
        <v>1.270791</v>
      </c>
      <c r="S261" s="3">
        <f t="shared" si="11"/>
        <v>2.056397</v>
      </c>
      <c r="U261" s="3">
        <f>I258-I261</f>
        <v>-29.414789000000042</v>
      </c>
      <c r="W261" t="s">
        <v>60</v>
      </c>
    </row>
    <row r="262" spans="1:23" ht="14.4" thickBot="1" x14ac:dyDescent="0.3">
      <c r="A262" s="39" t="s">
        <v>37</v>
      </c>
      <c r="B262" s="9">
        <v>4</v>
      </c>
      <c r="C262">
        <v>76.735995000000003</v>
      </c>
      <c r="D262">
        <v>0.21315600000000001</v>
      </c>
      <c r="E262" s="5">
        <v>1</v>
      </c>
      <c r="F262">
        <v>-2.8003330000000002</v>
      </c>
      <c r="G262">
        <v>0.37713400000000002</v>
      </c>
      <c r="H262" s="5">
        <v>2</v>
      </c>
      <c r="I262">
        <v>632.69543299999998</v>
      </c>
      <c r="J262">
        <v>0.33847300000000002</v>
      </c>
      <c r="K262" s="5">
        <v>1</v>
      </c>
      <c r="L262" s="5">
        <v>0</v>
      </c>
      <c r="M262" s="5">
        <v>1</v>
      </c>
      <c r="O262">
        <f>C262</f>
        <v>76.735995000000003</v>
      </c>
      <c r="R262">
        <f t="shared" si="10"/>
        <v>2.8003330000000002</v>
      </c>
      <c r="S262">
        <f t="shared" si="11"/>
        <v>0.37713400000000002</v>
      </c>
      <c r="U262">
        <f>I260-I262</f>
        <v>0</v>
      </c>
      <c r="W262" s="64">
        <f>AVERAGE(O252,O253,O258,O260,O262,O266,O267,O270,O273,O276,O277,O279,O281,O284,O286,O291,O292)</f>
        <v>49.805049823529409</v>
      </c>
    </row>
    <row r="263" spans="1:23" x14ac:dyDescent="0.25">
      <c r="A263" s="39" t="s">
        <v>37</v>
      </c>
      <c r="B263" s="9">
        <v>4</v>
      </c>
      <c r="C263">
        <v>177.57324800000001</v>
      </c>
      <c r="D263">
        <v>0.493259</v>
      </c>
      <c r="E263" s="5">
        <v>0</v>
      </c>
      <c r="F263">
        <v>-2.6788810000000001</v>
      </c>
      <c r="G263">
        <v>0.36077700000000001</v>
      </c>
      <c r="H263" s="5">
        <v>1</v>
      </c>
      <c r="I263">
        <v>557.01578500000005</v>
      </c>
      <c r="J263">
        <v>0.297987</v>
      </c>
      <c r="K263" s="5">
        <v>0</v>
      </c>
      <c r="L263" s="5">
        <v>0</v>
      </c>
      <c r="M263" s="5">
        <v>0</v>
      </c>
      <c r="O263">
        <f>180-C263</f>
        <v>2.4267519999999934</v>
      </c>
      <c r="R263">
        <f t="shared" si="10"/>
        <v>2.6788810000000001</v>
      </c>
      <c r="S263">
        <f t="shared" si="11"/>
        <v>0.36077700000000001</v>
      </c>
      <c r="U263">
        <f>I260-I263</f>
        <v>75.679647999999929</v>
      </c>
      <c r="W263" t="s">
        <v>59</v>
      </c>
    </row>
    <row r="264" spans="1:23" ht="14.4" thickBot="1" x14ac:dyDescent="0.3">
      <c r="A264" s="40" t="s">
        <v>37</v>
      </c>
      <c r="B264" s="10">
        <v>4</v>
      </c>
      <c r="C264" s="3">
        <v>76.731266000000005</v>
      </c>
      <c r="D264" s="3">
        <v>0.213142</v>
      </c>
      <c r="E264" s="5">
        <v>2</v>
      </c>
      <c r="F264" s="3">
        <v>-1.946086</v>
      </c>
      <c r="G264" s="3">
        <v>0.26208900000000002</v>
      </c>
      <c r="H264" s="5">
        <v>0</v>
      </c>
      <c r="I264" s="3">
        <v>679.55044099999998</v>
      </c>
      <c r="J264" s="3">
        <v>0.363539</v>
      </c>
      <c r="K264" s="5">
        <v>2</v>
      </c>
      <c r="L264" s="5">
        <v>0</v>
      </c>
      <c r="M264" s="6">
        <v>0</v>
      </c>
      <c r="O264" s="3">
        <f>180-C264</f>
        <v>103.26873399999999</v>
      </c>
      <c r="P264" s="3"/>
      <c r="R264" s="3">
        <f t="shared" si="10"/>
        <v>1.946086</v>
      </c>
      <c r="S264" s="3">
        <f t="shared" si="11"/>
        <v>0.26208900000000002</v>
      </c>
      <c r="U264" s="3">
        <f>I260-I264</f>
        <v>-46.855007999999998</v>
      </c>
      <c r="W264" s="2">
        <f>AVERAGE(F252,F253,F258,F260,F262,F266,F267,F270,F273,F276,F277,F279,F281,F284,F286,F291,F292)</f>
        <v>1.3183261176470591</v>
      </c>
    </row>
    <row r="265" spans="1:23" x14ac:dyDescent="0.25">
      <c r="A265" s="39" t="s">
        <v>37</v>
      </c>
      <c r="B265" s="9">
        <v>5</v>
      </c>
      <c r="C265">
        <v>102.84635400000001</v>
      </c>
      <c r="D265">
        <v>0.28568399999999999</v>
      </c>
      <c r="E265" s="5">
        <v>1</v>
      </c>
      <c r="F265">
        <v>-3.5985589999999998</v>
      </c>
      <c r="G265">
        <v>0.78831099999999998</v>
      </c>
      <c r="H265" s="5">
        <v>1</v>
      </c>
      <c r="I265">
        <v>593.49850800000002</v>
      </c>
      <c r="J265">
        <v>0.53832899999999995</v>
      </c>
      <c r="K265" s="5">
        <v>1</v>
      </c>
      <c r="L265" s="5">
        <v>0</v>
      </c>
      <c r="M265" s="5">
        <v>0</v>
      </c>
      <c r="O265">
        <f>C265</f>
        <v>102.84635400000001</v>
      </c>
      <c r="R265">
        <f t="shared" si="10"/>
        <v>3.5985589999999998</v>
      </c>
      <c r="S265">
        <f t="shared" si="11"/>
        <v>0.78831099999999998</v>
      </c>
      <c r="U265">
        <f>I262-I265</f>
        <v>39.196924999999965</v>
      </c>
      <c r="W265" t="s">
        <v>65</v>
      </c>
    </row>
    <row r="266" spans="1:23" ht="14.4" thickBot="1" x14ac:dyDescent="0.3">
      <c r="A266" s="40" t="s">
        <v>37</v>
      </c>
      <c r="B266" s="10">
        <v>5</v>
      </c>
      <c r="C266" s="3">
        <v>110.46554500000001</v>
      </c>
      <c r="D266" s="3">
        <v>0.30684899999999998</v>
      </c>
      <c r="E266" s="5">
        <v>0</v>
      </c>
      <c r="F266" s="3">
        <v>-0.96633899999999995</v>
      </c>
      <c r="G266" s="3">
        <v>0.21168899999999999</v>
      </c>
      <c r="H266" s="5">
        <v>0</v>
      </c>
      <c r="I266" s="3">
        <v>508.98423500000001</v>
      </c>
      <c r="J266" s="3">
        <v>0.461671</v>
      </c>
      <c r="K266" s="5">
        <v>0</v>
      </c>
      <c r="L266" s="5">
        <v>0</v>
      </c>
      <c r="M266" s="6">
        <v>1</v>
      </c>
      <c r="O266" s="3">
        <f>180-C266</f>
        <v>69.534454999999994</v>
      </c>
      <c r="P266" s="3"/>
      <c r="R266" s="3">
        <f t="shared" si="10"/>
        <v>0.96633899999999995</v>
      </c>
      <c r="S266" s="3">
        <f t="shared" si="11"/>
        <v>0.21168899999999999</v>
      </c>
      <c r="U266" s="3">
        <f>I262-I266</f>
        <v>123.71119799999997</v>
      </c>
      <c r="W266" s="2">
        <f>AVERAGE(R252,R253,R258,R260,R262,R266,R267,R270,R273,R276,R277,R279,R281,R284,R286,R291,R292)</f>
        <v>2.7374194117647064</v>
      </c>
    </row>
    <row r="267" spans="1:23" x14ac:dyDescent="0.25">
      <c r="A267" s="39" t="s">
        <v>37</v>
      </c>
      <c r="B267" s="9">
        <v>6</v>
      </c>
      <c r="C267">
        <v>70.577217000000005</v>
      </c>
      <c r="D267">
        <v>0.196048</v>
      </c>
      <c r="E267" s="5">
        <v>1</v>
      </c>
      <c r="F267">
        <v>5.6369150000000001</v>
      </c>
      <c r="G267">
        <v>2.5878139999999998</v>
      </c>
      <c r="H267" s="5">
        <v>2</v>
      </c>
      <c r="I267">
        <v>472.43277899999998</v>
      </c>
      <c r="J267">
        <v>0.33925100000000002</v>
      </c>
      <c r="K267" s="5">
        <v>1</v>
      </c>
      <c r="L267" s="5">
        <v>0</v>
      </c>
      <c r="M267" s="5">
        <v>1</v>
      </c>
      <c r="O267">
        <f>C267</f>
        <v>70.577217000000005</v>
      </c>
      <c r="R267">
        <f t="shared" si="10"/>
        <v>5.6369150000000001</v>
      </c>
      <c r="S267">
        <f t="shared" si="11"/>
        <v>2.5878139999999998</v>
      </c>
      <c r="U267">
        <f>I266-I267</f>
        <v>36.55145600000003</v>
      </c>
      <c r="W267" t="s">
        <v>61</v>
      </c>
    </row>
    <row r="268" spans="1:23" ht="14.4" thickBot="1" x14ac:dyDescent="0.3">
      <c r="A268" s="39" t="s">
        <v>37</v>
      </c>
      <c r="B268" s="9">
        <v>6</v>
      </c>
      <c r="C268">
        <v>70.491652999999999</v>
      </c>
      <c r="D268">
        <v>0.19581000000000001</v>
      </c>
      <c r="E268" s="5">
        <v>2</v>
      </c>
      <c r="F268">
        <v>-3.8240249999999998</v>
      </c>
      <c r="G268">
        <v>-1.7555460000000001</v>
      </c>
      <c r="H268" s="5">
        <v>1</v>
      </c>
      <c r="I268">
        <v>557.01578500000005</v>
      </c>
      <c r="J268">
        <v>0.39999000000000001</v>
      </c>
      <c r="K268" s="5">
        <v>2</v>
      </c>
      <c r="L268" s="5">
        <v>0</v>
      </c>
      <c r="M268" s="5">
        <v>0</v>
      </c>
      <c r="O268">
        <f>180-C268</f>
        <v>109.508347</v>
      </c>
      <c r="R268">
        <f t="shared" si="10"/>
        <v>3.8240249999999998</v>
      </c>
      <c r="S268">
        <f t="shared" si="11"/>
        <v>1.7555460000000001</v>
      </c>
      <c r="U268">
        <f>I266-I268</f>
        <v>-48.031550000000038</v>
      </c>
      <c r="W268" s="2"/>
    </row>
    <row r="269" spans="1:23" x14ac:dyDescent="0.25">
      <c r="A269" s="40" t="s">
        <v>37</v>
      </c>
      <c r="B269" s="10">
        <v>6</v>
      </c>
      <c r="C269" s="3">
        <v>4.9341249999999999</v>
      </c>
      <c r="D269" s="3">
        <v>1.3705999999999999E-2</v>
      </c>
      <c r="E269" s="5">
        <v>0</v>
      </c>
      <c r="F269" s="3">
        <v>0.36536299999999999</v>
      </c>
      <c r="G269" s="3">
        <v>0.16773199999999999</v>
      </c>
      <c r="H269" s="5">
        <v>0</v>
      </c>
      <c r="I269" s="3">
        <v>363.12643700000001</v>
      </c>
      <c r="J269" s="3">
        <v>0.26075900000000002</v>
      </c>
      <c r="K269" s="5">
        <v>0</v>
      </c>
      <c r="L269" s="5">
        <v>0</v>
      </c>
      <c r="M269" s="6">
        <v>0</v>
      </c>
      <c r="O269" s="3">
        <f>C269</f>
        <v>4.9341249999999999</v>
      </c>
      <c r="P269" s="3"/>
      <c r="R269" s="3">
        <f t="shared" si="10"/>
        <v>0.36536299999999999</v>
      </c>
      <c r="S269" s="3">
        <f t="shared" si="11"/>
        <v>0.16773199999999999</v>
      </c>
      <c r="U269" s="3">
        <f>I266-I269</f>
        <v>145.857798</v>
      </c>
      <c r="W269" t="s">
        <v>58</v>
      </c>
    </row>
    <row r="270" spans="1:23" ht="14.4" thickBot="1" x14ac:dyDescent="0.3">
      <c r="A270" s="39" t="s">
        <v>37</v>
      </c>
      <c r="B270" s="9">
        <v>7</v>
      </c>
      <c r="C270">
        <v>179.83957599999999</v>
      </c>
      <c r="D270">
        <v>0.499554</v>
      </c>
      <c r="E270" s="5">
        <v>0</v>
      </c>
      <c r="F270">
        <v>5.7973379999999999</v>
      </c>
      <c r="G270">
        <v>0.66417199999999998</v>
      </c>
      <c r="H270" s="5">
        <v>2</v>
      </c>
      <c r="I270">
        <v>444.19684799999999</v>
      </c>
      <c r="J270">
        <v>0.35849700000000001</v>
      </c>
      <c r="K270" s="5">
        <v>1</v>
      </c>
      <c r="L270" s="5">
        <v>0</v>
      </c>
      <c r="M270" s="5">
        <v>1</v>
      </c>
      <c r="O270">
        <f>180-C270</f>
        <v>0.16042400000000612</v>
      </c>
      <c r="R270">
        <f t="shared" si="10"/>
        <v>5.7973379999999999</v>
      </c>
      <c r="S270">
        <f t="shared" si="11"/>
        <v>0.66417199999999998</v>
      </c>
      <c r="U270">
        <f>I267-I270</f>
        <v>28.235930999999994</v>
      </c>
      <c r="W270" s="2"/>
    </row>
    <row r="271" spans="1:23" x14ac:dyDescent="0.25">
      <c r="A271" s="39" t="s">
        <v>37</v>
      </c>
      <c r="B271" s="9">
        <v>7</v>
      </c>
      <c r="C271">
        <v>83.069496000000001</v>
      </c>
      <c r="D271">
        <v>0.23074900000000001</v>
      </c>
      <c r="E271" s="5">
        <v>2</v>
      </c>
      <c r="F271">
        <v>2.8003330000000002</v>
      </c>
      <c r="G271">
        <v>0.32081999999999999</v>
      </c>
      <c r="H271" s="5">
        <v>1</v>
      </c>
      <c r="I271">
        <v>472.43277899999998</v>
      </c>
      <c r="J271">
        <v>0.38128600000000001</v>
      </c>
      <c r="K271" s="5">
        <v>2</v>
      </c>
      <c r="L271" s="5">
        <v>0</v>
      </c>
      <c r="M271" s="5">
        <v>0</v>
      </c>
      <c r="O271">
        <f>C271</f>
        <v>83.069496000000001</v>
      </c>
      <c r="R271">
        <f t="shared" si="10"/>
        <v>2.8003330000000002</v>
      </c>
      <c r="S271">
        <f t="shared" si="11"/>
        <v>0.32081999999999999</v>
      </c>
      <c r="U271">
        <f>I267-I271</f>
        <v>0</v>
      </c>
      <c r="W271" t="s">
        <v>68</v>
      </c>
    </row>
    <row r="272" spans="1:23" ht="14.4" thickBot="1" x14ac:dyDescent="0.3">
      <c r="A272" s="40" t="s">
        <v>37</v>
      </c>
      <c r="B272" s="10">
        <v>7</v>
      </c>
      <c r="C272" s="3">
        <v>71.365228999999999</v>
      </c>
      <c r="D272" s="3">
        <v>0.198237</v>
      </c>
      <c r="E272" s="5">
        <v>1</v>
      </c>
      <c r="F272" s="3">
        <v>0.130994</v>
      </c>
      <c r="G272" s="3">
        <v>1.5007E-2</v>
      </c>
      <c r="H272" s="5">
        <v>0</v>
      </c>
      <c r="I272" s="3">
        <v>322.42200800000001</v>
      </c>
      <c r="J272" s="3">
        <v>0.26021699999999998</v>
      </c>
      <c r="K272" s="5">
        <v>0</v>
      </c>
      <c r="L272" s="5">
        <v>0</v>
      </c>
      <c r="M272" s="6">
        <v>0</v>
      </c>
      <c r="O272" s="3">
        <f>C272</f>
        <v>71.365228999999999</v>
      </c>
      <c r="P272" s="3"/>
      <c r="R272" s="3">
        <f t="shared" si="10"/>
        <v>0.130994</v>
      </c>
      <c r="S272" s="3">
        <f t="shared" si="11"/>
        <v>1.5007E-2</v>
      </c>
      <c r="U272" s="3">
        <f>I267-I272</f>
        <v>150.01077099999998</v>
      </c>
      <c r="W272" s="2">
        <v>17</v>
      </c>
    </row>
    <row r="273" spans="1:23" x14ac:dyDescent="0.25">
      <c r="A273" s="39" t="s">
        <v>37</v>
      </c>
      <c r="B273" s="9">
        <v>8</v>
      </c>
      <c r="C273">
        <v>177.999257</v>
      </c>
      <c r="D273">
        <v>0.49444199999999999</v>
      </c>
      <c r="E273" s="5">
        <v>0</v>
      </c>
      <c r="F273">
        <v>3.7965960000000001</v>
      </c>
      <c r="G273">
        <v>0.58586099999999997</v>
      </c>
      <c r="H273" s="5">
        <v>1</v>
      </c>
      <c r="I273">
        <v>441.43908099999999</v>
      </c>
      <c r="J273">
        <v>0.49844300000000002</v>
      </c>
      <c r="K273" s="5">
        <v>0</v>
      </c>
      <c r="L273" s="5">
        <v>0</v>
      </c>
      <c r="M273" s="5">
        <v>1</v>
      </c>
      <c r="O273">
        <f>180-C273</f>
        <v>2.0007429999999999</v>
      </c>
      <c r="R273">
        <f t="shared" si="10"/>
        <v>3.7965960000000001</v>
      </c>
      <c r="S273">
        <f t="shared" si="11"/>
        <v>0.58586099999999997</v>
      </c>
      <c r="U273">
        <f>I270-I273</f>
        <v>2.7577670000000012</v>
      </c>
      <c r="W273" t="s">
        <v>69</v>
      </c>
    </row>
    <row r="274" spans="1:23" ht="14.4" thickBot="1" x14ac:dyDescent="0.3">
      <c r="A274" s="40" t="s">
        <v>37</v>
      </c>
      <c r="B274" s="10">
        <v>8</v>
      </c>
      <c r="C274" s="3">
        <v>74.787229999999994</v>
      </c>
      <c r="D274" s="3">
        <v>0.20774200000000001</v>
      </c>
      <c r="E274" s="5">
        <v>1</v>
      </c>
      <c r="F274" s="3">
        <v>2.6837749999999998</v>
      </c>
      <c r="G274" s="3">
        <v>0.41413899999999998</v>
      </c>
      <c r="H274" s="5">
        <v>0</v>
      </c>
      <c r="I274" s="3">
        <v>444.19684799999999</v>
      </c>
      <c r="J274" s="3">
        <v>0.50155700000000003</v>
      </c>
      <c r="K274" s="5">
        <v>1</v>
      </c>
      <c r="L274" s="5">
        <v>0</v>
      </c>
      <c r="M274" s="6">
        <v>0</v>
      </c>
      <c r="O274" s="3">
        <f>C274</f>
        <v>74.787229999999994</v>
      </c>
      <c r="P274" s="3"/>
      <c r="R274" s="3">
        <f t="shared" si="10"/>
        <v>2.6837749999999998</v>
      </c>
      <c r="S274" s="3">
        <f t="shared" si="11"/>
        <v>0.41413899999999998</v>
      </c>
      <c r="U274" s="3">
        <f>I270-I274</f>
        <v>0</v>
      </c>
      <c r="W274" s="2">
        <v>9</v>
      </c>
    </row>
    <row r="275" spans="1:23" x14ac:dyDescent="0.25">
      <c r="A275" s="39" t="s">
        <v>37</v>
      </c>
      <c r="B275" s="9">
        <v>9</v>
      </c>
      <c r="C275">
        <v>88.048265000000001</v>
      </c>
      <c r="D275">
        <v>0.24457899999999999</v>
      </c>
      <c r="E275" s="5">
        <v>1</v>
      </c>
      <c r="F275">
        <v>-0.85273100000000002</v>
      </c>
      <c r="G275">
        <v>-0.28966399999999998</v>
      </c>
      <c r="H275" s="5">
        <v>0</v>
      </c>
      <c r="I275">
        <v>502.94728900000001</v>
      </c>
      <c r="J275">
        <v>0.53781199999999996</v>
      </c>
      <c r="K275" s="5">
        <v>1</v>
      </c>
      <c r="L275" s="5">
        <v>0</v>
      </c>
      <c r="M275" s="5">
        <v>0</v>
      </c>
      <c r="O275">
        <f>C275</f>
        <v>88.048265000000001</v>
      </c>
      <c r="R275">
        <f t="shared" si="10"/>
        <v>0.85273100000000002</v>
      </c>
      <c r="S275">
        <f t="shared" si="11"/>
        <v>0.28966399999999998</v>
      </c>
      <c r="U275">
        <f>I273-I275</f>
        <v>-61.508208000000025</v>
      </c>
      <c r="W275" t="s">
        <v>73</v>
      </c>
    </row>
    <row r="276" spans="1:23" ht="14.4" thickBot="1" x14ac:dyDescent="0.3">
      <c r="A276" s="40" t="s">
        <v>37</v>
      </c>
      <c r="B276" s="10">
        <v>9</v>
      </c>
      <c r="C276" s="3">
        <v>179.99999600000001</v>
      </c>
      <c r="D276" s="3">
        <v>0.5</v>
      </c>
      <c r="E276" s="5">
        <v>0</v>
      </c>
      <c r="F276" s="3">
        <v>3.7965949999999999</v>
      </c>
      <c r="G276" s="3">
        <v>1.2896639999999999</v>
      </c>
      <c r="H276" s="5">
        <v>1</v>
      </c>
      <c r="I276" s="3">
        <v>432.22508399999998</v>
      </c>
      <c r="J276" s="3">
        <v>0.46218799999999999</v>
      </c>
      <c r="K276" s="5">
        <v>0</v>
      </c>
      <c r="L276" s="5">
        <v>0</v>
      </c>
      <c r="M276" s="6">
        <v>1</v>
      </c>
      <c r="O276" s="61">
        <f>180-C276</f>
        <v>3.9999999899009708E-6</v>
      </c>
      <c r="P276" s="3"/>
      <c r="R276" s="3">
        <f t="shared" si="10"/>
        <v>3.7965949999999999</v>
      </c>
      <c r="S276" s="3">
        <f t="shared" si="11"/>
        <v>1.2896639999999999</v>
      </c>
      <c r="U276" s="3">
        <f>I273-I276</f>
        <v>9.2139970000000062</v>
      </c>
      <c r="W276" s="2">
        <v>11</v>
      </c>
    </row>
    <row r="277" spans="1:23" x14ac:dyDescent="0.25">
      <c r="A277" s="39" t="s">
        <v>37</v>
      </c>
      <c r="B277" s="9">
        <v>10</v>
      </c>
      <c r="C277">
        <v>103.476068</v>
      </c>
      <c r="D277">
        <v>0.28743400000000002</v>
      </c>
      <c r="E277" s="5">
        <v>1</v>
      </c>
      <c r="F277">
        <v>0.28127400000000002</v>
      </c>
      <c r="G277">
        <v>5.2720000000000003E-2</v>
      </c>
      <c r="H277" s="5">
        <v>0</v>
      </c>
      <c r="I277">
        <v>298.87834500000002</v>
      </c>
      <c r="J277">
        <v>0.40024799999999999</v>
      </c>
      <c r="K277" s="5">
        <v>0</v>
      </c>
      <c r="L277" s="5">
        <v>0</v>
      </c>
      <c r="M277" s="5">
        <v>1</v>
      </c>
      <c r="O277">
        <f>C277</f>
        <v>103.476068</v>
      </c>
      <c r="R277">
        <f t="shared" si="10"/>
        <v>0.28127400000000002</v>
      </c>
      <c r="S277">
        <f t="shared" si="11"/>
        <v>5.2720000000000003E-2</v>
      </c>
      <c r="U277">
        <f>I276-I277</f>
        <v>133.34673899999996</v>
      </c>
      <c r="W277" t="s">
        <v>74</v>
      </c>
    </row>
    <row r="278" spans="1:23" ht="14.4" thickBot="1" x14ac:dyDescent="0.3">
      <c r="A278" s="40" t="s">
        <v>37</v>
      </c>
      <c r="B278" s="10">
        <v>10</v>
      </c>
      <c r="C278" s="3">
        <v>178.63008099999999</v>
      </c>
      <c r="D278" s="3">
        <v>0.496195</v>
      </c>
      <c r="E278" s="5">
        <v>0</v>
      </c>
      <c r="F278" s="3">
        <v>5.0539509999999996</v>
      </c>
      <c r="G278" s="3">
        <v>0.94728000000000001</v>
      </c>
      <c r="H278" s="5">
        <v>1</v>
      </c>
      <c r="I278" s="3">
        <v>447.85366800000003</v>
      </c>
      <c r="J278" s="3">
        <v>0.59975199999999995</v>
      </c>
      <c r="K278" s="5">
        <v>1</v>
      </c>
      <c r="L278" s="5">
        <v>0</v>
      </c>
      <c r="M278" s="6">
        <v>0</v>
      </c>
      <c r="O278" s="3">
        <f>180-C278</f>
        <v>1.3699190000000101</v>
      </c>
      <c r="P278" s="3"/>
      <c r="R278" s="3">
        <f t="shared" si="10"/>
        <v>5.0539509999999996</v>
      </c>
      <c r="S278" s="3">
        <f t="shared" si="11"/>
        <v>0.94728000000000001</v>
      </c>
      <c r="U278" s="3">
        <f>I276-I278</f>
        <v>-15.628584000000046</v>
      </c>
      <c r="W278" s="2">
        <f>AVERAGE(E252,E253,E258,E260,E262,E266,E267,E270,E273,E276,E277,E279,E281,E284,E286,E291,E292)</f>
        <v>0.6470588235294118</v>
      </c>
    </row>
    <row r="279" spans="1:23" x14ac:dyDescent="0.25">
      <c r="A279" s="39" t="s">
        <v>37</v>
      </c>
      <c r="B279" s="9">
        <v>11</v>
      </c>
      <c r="C279">
        <v>0.363209</v>
      </c>
      <c r="D279">
        <v>1.0089999999999999E-3</v>
      </c>
      <c r="E279" s="5">
        <v>0</v>
      </c>
      <c r="F279">
        <v>-4.4671589999999997</v>
      </c>
      <c r="G279">
        <v>0.462752</v>
      </c>
      <c r="H279" s="5">
        <v>0</v>
      </c>
      <c r="I279">
        <v>298.87834500000002</v>
      </c>
      <c r="J279">
        <v>0.49476900000000001</v>
      </c>
      <c r="K279" s="5">
        <v>0</v>
      </c>
      <c r="L279" s="5">
        <v>0</v>
      </c>
      <c r="M279" s="5">
        <v>1</v>
      </c>
      <c r="O279">
        <f>C279</f>
        <v>0.363209</v>
      </c>
      <c r="R279">
        <f t="shared" si="10"/>
        <v>4.4671589999999997</v>
      </c>
      <c r="S279">
        <f t="shared" si="11"/>
        <v>0.462752</v>
      </c>
      <c r="U279">
        <f>I277-I279</f>
        <v>0</v>
      </c>
      <c r="W279" t="s">
        <v>75</v>
      </c>
    </row>
    <row r="280" spans="1:23" ht="14.4" thickBot="1" x14ac:dyDescent="0.3">
      <c r="A280" s="40" t="s">
        <v>37</v>
      </c>
      <c r="B280" s="10">
        <v>11</v>
      </c>
      <c r="C280" s="3">
        <v>92.772431999999995</v>
      </c>
      <c r="D280" s="3">
        <v>0.25770100000000001</v>
      </c>
      <c r="E280" s="5">
        <v>1</v>
      </c>
      <c r="F280" s="3">
        <v>-5.1863039999999998</v>
      </c>
      <c r="G280" s="3">
        <v>0.53724799999999995</v>
      </c>
      <c r="H280" s="5">
        <v>1</v>
      </c>
      <c r="I280" s="3">
        <v>305.19819799999999</v>
      </c>
      <c r="J280" s="3">
        <v>0.50523099999999999</v>
      </c>
      <c r="K280" s="5">
        <v>1</v>
      </c>
      <c r="L280" s="5">
        <v>1</v>
      </c>
      <c r="M280" s="6">
        <v>0</v>
      </c>
      <c r="O280" s="3">
        <f>180-C280</f>
        <v>87.227568000000005</v>
      </c>
      <c r="P280" s="3"/>
      <c r="R280" s="3">
        <f t="shared" si="10"/>
        <v>5.1863039999999998</v>
      </c>
      <c r="S280" s="3">
        <f t="shared" si="11"/>
        <v>0.53724799999999995</v>
      </c>
      <c r="U280" s="3">
        <f>I277-I280</f>
        <v>-6.3198529999999664</v>
      </c>
      <c r="W280" s="2">
        <f>AVERAGE(H252,H253,H258,H260,H262,H266,H267,H270,H273,H276,H277,H279,H281,H284,H286,H291,H292)</f>
        <v>0.94117647058823528</v>
      </c>
    </row>
    <row r="281" spans="1:23" x14ac:dyDescent="0.25">
      <c r="A281" s="39" t="s">
        <v>37</v>
      </c>
      <c r="B281" s="9">
        <v>12</v>
      </c>
      <c r="C281">
        <v>11.76022</v>
      </c>
      <c r="D281">
        <v>3.2667000000000002E-2</v>
      </c>
      <c r="E281" s="5">
        <v>0</v>
      </c>
      <c r="F281">
        <v>0.73535600000000001</v>
      </c>
      <c r="G281">
        <v>9.8457000000000003E-2</v>
      </c>
      <c r="H281" s="5">
        <v>0</v>
      </c>
      <c r="I281">
        <v>140.56511900000001</v>
      </c>
      <c r="J281">
        <v>0.34827200000000003</v>
      </c>
      <c r="K281" s="5">
        <v>0</v>
      </c>
      <c r="L281" s="5">
        <v>0</v>
      </c>
      <c r="M281" s="5">
        <v>1</v>
      </c>
      <c r="O281">
        <f>C281</f>
        <v>11.76022</v>
      </c>
      <c r="R281">
        <f t="shared" si="10"/>
        <v>0.73535600000000001</v>
      </c>
      <c r="S281">
        <f t="shared" si="11"/>
        <v>9.8457000000000003E-2</v>
      </c>
      <c r="U281">
        <f>I279-I281</f>
        <v>158.31322600000001</v>
      </c>
      <c r="W281" t="s">
        <v>76</v>
      </c>
    </row>
    <row r="282" spans="1:23" ht="14.4" thickBot="1" x14ac:dyDescent="0.3">
      <c r="A282" s="40" t="s">
        <v>37</v>
      </c>
      <c r="B282" s="10">
        <v>12</v>
      </c>
      <c r="C282" s="3">
        <v>92.826386999999997</v>
      </c>
      <c r="D282" s="3">
        <v>0.257851</v>
      </c>
      <c r="E282" s="5">
        <v>1</v>
      </c>
      <c r="F282" s="3">
        <v>6.7334820000000004</v>
      </c>
      <c r="G282" s="3">
        <v>0.90154299999999998</v>
      </c>
      <c r="H282" s="5">
        <v>1</v>
      </c>
      <c r="I282" s="3">
        <v>263.04231199999998</v>
      </c>
      <c r="J282" s="3">
        <v>0.65172799999999997</v>
      </c>
      <c r="K282" s="5">
        <v>1</v>
      </c>
      <c r="L282" s="5">
        <v>1</v>
      </c>
      <c r="M282" s="6">
        <v>0</v>
      </c>
      <c r="O282" s="3">
        <f>180-C282</f>
        <v>87.173613000000003</v>
      </c>
      <c r="P282" s="3"/>
      <c r="R282" s="3">
        <f t="shared" si="10"/>
        <v>6.7334820000000004</v>
      </c>
      <c r="S282" s="3">
        <f t="shared" si="11"/>
        <v>0.90154299999999998</v>
      </c>
      <c r="U282" s="3">
        <f>I279-I282</f>
        <v>35.836033000000043</v>
      </c>
      <c r="W282" s="2">
        <f>AVERAGE(K252,K253,K258,K260,K262,K266,K267,K270,K273,K276,K277,K279,K281,K284,K286,K291,K292)</f>
        <v>0.35294117647058826</v>
      </c>
    </row>
    <row r="283" spans="1:23" x14ac:dyDescent="0.25">
      <c r="A283" s="39" t="s">
        <v>37</v>
      </c>
      <c r="B283" s="9">
        <v>13</v>
      </c>
      <c r="C283">
        <v>1.7354430000000001</v>
      </c>
      <c r="D283">
        <v>4.8209999999999998E-3</v>
      </c>
      <c r="E283" s="5">
        <v>0</v>
      </c>
      <c r="F283">
        <v>2.470799</v>
      </c>
      <c r="G283">
        <v>0.40522000000000002</v>
      </c>
      <c r="H283" s="5">
        <v>1</v>
      </c>
      <c r="I283">
        <v>49.167465</v>
      </c>
      <c r="J283">
        <v>0.137019</v>
      </c>
      <c r="K283" s="5">
        <v>0</v>
      </c>
      <c r="L283" s="5">
        <v>0</v>
      </c>
      <c r="M283" s="5">
        <v>0</v>
      </c>
      <c r="O283">
        <f>C283</f>
        <v>1.7354430000000001</v>
      </c>
      <c r="R283">
        <f t="shared" si="10"/>
        <v>2.470799</v>
      </c>
      <c r="S283">
        <f t="shared" si="11"/>
        <v>0.40522000000000002</v>
      </c>
      <c r="U283">
        <f>I281-I283</f>
        <v>91.397654000000017</v>
      </c>
    </row>
    <row r="284" spans="1:23" x14ac:dyDescent="0.25">
      <c r="A284" s="39" t="s">
        <v>37</v>
      </c>
      <c r="B284" s="9">
        <v>13</v>
      </c>
      <c r="C284">
        <v>107.570982</v>
      </c>
      <c r="D284">
        <v>0.29880800000000002</v>
      </c>
      <c r="E284" s="5">
        <v>2</v>
      </c>
      <c r="F284">
        <v>-3.5763340000000001</v>
      </c>
      <c r="G284">
        <v>-0.58653200000000005</v>
      </c>
      <c r="H284" s="5">
        <v>0</v>
      </c>
      <c r="I284">
        <v>140.56511900000001</v>
      </c>
      <c r="J284">
        <v>0.39172299999999999</v>
      </c>
      <c r="K284" s="5">
        <v>1</v>
      </c>
      <c r="L284" s="5">
        <v>0</v>
      </c>
      <c r="M284" s="5">
        <v>1</v>
      </c>
      <c r="O284">
        <f>C284</f>
        <v>107.570982</v>
      </c>
      <c r="R284">
        <f t="shared" si="10"/>
        <v>3.5763340000000001</v>
      </c>
      <c r="S284">
        <f t="shared" si="11"/>
        <v>0.58653200000000005</v>
      </c>
      <c r="U284">
        <f>I281-I284</f>
        <v>0</v>
      </c>
    </row>
    <row r="285" spans="1:23" x14ac:dyDescent="0.25">
      <c r="A285" s="40" t="s">
        <v>37</v>
      </c>
      <c r="B285" s="10">
        <v>13</v>
      </c>
      <c r="C285" s="3">
        <v>80.160652999999996</v>
      </c>
      <c r="D285" s="3">
        <v>0.222668</v>
      </c>
      <c r="E285" s="5">
        <v>1</v>
      </c>
      <c r="F285" s="3">
        <v>7.2029610000000002</v>
      </c>
      <c r="G285" s="3">
        <v>1.1813119999999999</v>
      </c>
      <c r="H285" s="5">
        <v>2</v>
      </c>
      <c r="I285" s="3">
        <v>169.10517200000001</v>
      </c>
      <c r="J285" s="3">
        <v>0.47125800000000001</v>
      </c>
      <c r="K285" s="5">
        <v>2</v>
      </c>
      <c r="L285" s="5">
        <v>1</v>
      </c>
      <c r="M285" s="6">
        <v>0</v>
      </c>
      <c r="O285" s="3">
        <f>C285</f>
        <v>80.160652999999996</v>
      </c>
      <c r="P285" s="3"/>
      <c r="R285" s="3">
        <f t="shared" si="10"/>
        <v>7.2029610000000002</v>
      </c>
      <c r="S285" s="3">
        <f t="shared" si="11"/>
        <v>1.1813119999999999</v>
      </c>
      <c r="U285" s="3">
        <f>I281-I285</f>
        <v>-28.540053</v>
      </c>
    </row>
    <row r="286" spans="1:23" x14ac:dyDescent="0.25">
      <c r="A286" s="39" t="s">
        <v>37</v>
      </c>
      <c r="B286" s="9">
        <v>14</v>
      </c>
      <c r="C286">
        <v>104.11654799999999</v>
      </c>
      <c r="D286">
        <v>0.289213</v>
      </c>
      <c r="E286" s="5">
        <v>2</v>
      </c>
      <c r="F286">
        <v>1.457209</v>
      </c>
      <c r="G286">
        <v>-0.44062200000000001</v>
      </c>
      <c r="H286" s="5">
        <v>1</v>
      </c>
      <c r="I286">
        <v>60.135624999999997</v>
      </c>
      <c r="J286">
        <v>0.115203</v>
      </c>
      <c r="K286" s="5">
        <v>0</v>
      </c>
      <c r="L286" s="5">
        <v>0</v>
      </c>
      <c r="M286" s="5">
        <v>1</v>
      </c>
      <c r="O286" s="5">
        <f>C286</f>
        <v>104.11654799999999</v>
      </c>
      <c r="R286">
        <f t="shared" si="10"/>
        <v>1.457209</v>
      </c>
      <c r="S286">
        <f t="shared" si="11"/>
        <v>0.44062200000000001</v>
      </c>
      <c r="U286">
        <f>I284-I286</f>
        <v>80.429494000000005</v>
      </c>
    </row>
    <row r="287" spans="1:23" x14ac:dyDescent="0.25">
      <c r="A287" s="39" t="s">
        <v>37</v>
      </c>
      <c r="B287" s="9">
        <v>14</v>
      </c>
      <c r="C287">
        <v>0.18374299999999999</v>
      </c>
      <c r="D287">
        <v>5.1000000000000004E-4</v>
      </c>
      <c r="E287" s="5">
        <v>0</v>
      </c>
      <c r="F287">
        <v>-4.3953879999999996</v>
      </c>
      <c r="G287">
        <v>1.3290500000000001</v>
      </c>
      <c r="H287" s="5">
        <v>2</v>
      </c>
      <c r="I287">
        <v>156.663476</v>
      </c>
      <c r="J287">
        <v>0.30012299999999997</v>
      </c>
      <c r="K287" s="5">
        <v>1</v>
      </c>
      <c r="L287" s="5">
        <v>0</v>
      </c>
      <c r="M287" s="5">
        <v>0</v>
      </c>
      <c r="O287">
        <f>C287</f>
        <v>0.18374299999999999</v>
      </c>
      <c r="R287">
        <f t="shared" si="10"/>
        <v>4.3953879999999996</v>
      </c>
      <c r="S287">
        <f t="shared" si="11"/>
        <v>1.3290500000000001</v>
      </c>
      <c r="U287">
        <f>I284-I287</f>
        <v>-16.098356999999993</v>
      </c>
    </row>
    <row r="288" spans="1:23" x14ac:dyDescent="0.25">
      <c r="A288" s="40" t="s">
        <v>37</v>
      </c>
      <c r="B288" s="10">
        <v>14</v>
      </c>
      <c r="C288" s="3">
        <v>104.01554899999999</v>
      </c>
      <c r="D288" s="3">
        <v>0.28893200000000002</v>
      </c>
      <c r="E288" s="5">
        <v>1</v>
      </c>
      <c r="F288" s="3">
        <v>-0.36898599999999998</v>
      </c>
      <c r="G288" s="3">
        <v>0.111572</v>
      </c>
      <c r="H288" s="5">
        <v>0</v>
      </c>
      <c r="I288" s="3">
        <v>305.19819799999999</v>
      </c>
      <c r="J288" s="3">
        <v>0.58467400000000003</v>
      </c>
      <c r="K288" s="5">
        <v>2</v>
      </c>
      <c r="L288" s="5">
        <v>0</v>
      </c>
      <c r="M288" s="6">
        <v>0</v>
      </c>
      <c r="O288" s="3">
        <f>180-C288</f>
        <v>75.984451000000007</v>
      </c>
      <c r="P288" s="3"/>
      <c r="R288" s="3">
        <f t="shared" si="10"/>
        <v>0.36898599999999998</v>
      </c>
      <c r="S288" s="3">
        <f t="shared" si="11"/>
        <v>0.111572</v>
      </c>
      <c r="U288" s="3">
        <f>I284-I288</f>
        <v>-164.63307899999998</v>
      </c>
    </row>
    <row r="289" spans="1:23" x14ac:dyDescent="0.25">
      <c r="A289" s="39" t="s">
        <v>37</v>
      </c>
      <c r="B289" s="9">
        <v>15</v>
      </c>
      <c r="C289">
        <v>102.095636</v>
      </c>
      <c r="D289">
        <v>0.28359899999999999</v>
      </c>
      <c r="E289" s="5">
        <v>1</v>
      </c>
      <c r="F289">
        <v>6.7860389999999997</v>
      </c>
      <c r="G289">
        <v>2.329434</v>
      </c>
      <c r="H289" s="5">
        <v>2</v>
      </c>
      <c r="I289">
        <v>42.173031000000002</v>
      </c>
      <c r="J289">
        <v>0.20033899999999999</v>
      </c>
      <c r="K289" s="5">
        <v>1</v>
      </c>
      <c r="L289" s="5">
        <v>0</v>
      </c>
      <c r="M289" s="5">
        <v>0</v>
      </c>
      <c r="O289" s="5">
        <f>180-C289</f>
        <v>77.904364000000001</v>
      </c>
      <c r="R289">
        <f t="shared" si="10"/>
        <v>6.7860389999999997</v>
      </c>
      <c r="S289">
        <f t="shared" si="11"/>
        <v>2.329434</v>
      </c>
      <c r="U289">
        <f>I286-I289</f>
        <v>17.962593999999996</v>
      </c>
    </row>
    <row r="290" spans="1:23" x14ac:dyDescent="0.25">
      <c r="A290" s="39" t="s">
        <v>37</v>
      </c>
      <c r="B290" s="9">
        <v>15</v>
      </c>
      <c r="C290">
        <v>102.08864800000001</v>
      </c>
      <c r="D290">
        <v>0.28358</v>
      </c>
      <c r="E290" s="5">
        <v>2</v>
      </c>
      <c r="F290">
        <v>-5.0285510000000002</v>
      </c>
      <c r="G290">
        <v>-1.7261439999999999</v>
      </c>
      <c r="H290" s="5">
        <v>1</v>
      </c>
      <c r="I290">
        <v>126.97113</v>
      </c>
      <c r="J290">
        <v>0.603163</v>
      </c>
      <c r="K290" s="5">
        <v>2</v>
      </c>
      <c r="L290" s="5">
        <v>0</v>
      </c>
      <c r="M290" s="5">
        <v>0</v>
      </c>
      <c r="O290">
        <f>C290</f>
        <v>102.08864800000001</v>
      </c>
      <c r="R290">
        <f t="shared" si="10"/>
        <v>5.0285510000000002</v>
      </c>
      <c r="S290">
        <f t="shared" si="11"/>
        <v>1.7261439999999999</v>
      </c>
      <c r="U290">
        <f>I286-I290</f>
        <v>-66.835505000000012</v>
      </c>
    </row>
    <row r="291" spans="1:23" x14ac:dyDescent="0.25">
      <c r="A291" s="40" t="s">
        <v>37</v>
      </c>
      <c r="B291" s="10">
        <v>15</v>
      </c>
      <c r="C291" s="3">
        <v>9.7565570000000008</v>
      </c>
      <c r="D291" s="3">
        <v>2.7102000000000001E-2</v>
      </c>
      <c r="E291" s="5">
        <v>0</v>
      </c>
      <c r="F291" s="3">
        <v>1.1556820000000001</v>
      </c>
      <c r="G291" s="3">
        <v>0.39670899999999998</v>
      </c>
      <c r="H291" s="5">
        <v>0</v>
      </c>
      <c r="I291" s="3">
        <v>41.364645000000003</v>
      </c>
      <c r="J291" s="3">
        <v>0.19649800000000001</v>
      </c>
      <c r="K291" s="5">
        <v>0</v>
      </c>
      <c r="L291" s="5">
        <v>0</v>
      </c>
      <c r="M291" s="6">
        <v>1</v>
      </c>
      <c r="O291" s="3">
        <f>C291</f>
        <v>9.7565570000000008</v>
      </c>
      <c r="P291" s="3"/>
      <c r="R291" s="3">
        <f t="shared" si="10"/>
        <v>1.1556820000000001</v>
      </c>
      <c r="S291" s="3">
        <f t="shared" si="11"/>
        <v>0.39670899999999998</v>
      </c>
      <c r="U291" s="3">
        <f>I286-I291</f>
        <v>18.770979999999994</v>
      </c>
    </row>
    <row r="292" spans="1:23" x14ac:dyDescent="0.25">
      <c r="A292" s="39" t="s">
        <v>37</v>
      </c>
      <c r="B292" s="9">
        <v>16</v>
      </c>
      <c r="C292">
        <v>85.031846000000002</v>
      </c>
      <c r="D292">
        <v>0.23619999999999999</v>
      </c>
      <c r="E292" s="5">
        <v>1</v>
      </c>
      <c r="F292">
        <v>5.7739469999999997</v>
      </c>
      <c r="G292">
        <v>4.9547129999999999</v>
      </c>
      <c r="H292" s="5">
        <v>2</v>
      </c>
      <c r="I292">
        <v>0</v>
      </c>
      <c r="J292">
        <v>0</v>
      </c>
      <c r="K292" s="5">
        <v>0</v>
      </c>
      <c r="L292" s="5">
        <v>1</v>
      </c>
      <c r="M292" s="5">
        <v>1</v>
      </c>
      <c r="O292">
        <f>C292</f>
        <v>85.031846000000002</v>
      </c>
      <c r="R292">
        <f t="shared" si="10"/>
        <v>5.7739469999999997</v>
      </c>
      <c r="S292">
        <f t="shared" si="11"/>
        <v>4.9547129999999999</v>
      </c>
      <c r="U292">
        <f>I291-I292</f>
        <v>41.364645000000003</v>
      </c>
    </row>
    <row r="293" spans="1:23" x14ac:dyDescent="0.25">
      <c r="A293" s="39" t="s">
        <v>37</v>
      </c>
      <c r="B293" s="9">
        <v>16</v>
      </c>
      <c r="C293">
        <v>84.665991000000005</v>
      </c>
      <c r="D293">
        <v>0.235183</v>
      </c>
      <c r="E293" s="5">
        <v>2</v>
      </c>
      <c r="F293">
        <v>-5.42544</v>
      </c>
      <c r="G293">
        <v>-4.6556540000000002</v>
      </c>
      <c r="H293" s="5">
        <v>1</v>
      </c>
      <c r="I293">
        <v>119.52016</v>
      </c>
      <c r="J293">
        <v>0.68425499999999995</v>
      </c>
      <c r="K293" s="5">
        <v>2</v>
      </c>
      <c r="L293" s="5">
        <v>1</v>
      </c>
      <c r="M293" s="5">
        <v>0</v>
      </c>
      <c r="O293">
        <f>180-C293</f>
        <v>95.334008999999995</v>
      </c>
      <c r="R293">
        <f t="shared" si="10"/>
        <v>5.42544</v>
      </c>
      <c r="S293">
        <f t="shared" si="11"/>
        <v>4.6556540000000002</v>
      </c>
      <c r="U293">
        <f>I291-I293</f>
        <v>-78.155515000000008</v>
      </c>
    </row>
    <row r="294" spans="1:23" ht="14.4" thickBot="1" x14ac:dyDescent="0.3">
      <c r="A294" s="44" t="s">
        <v>37</v>
      </c>
      <c r="B294" s="8">
        <v>16</v>
      </c>
      <c r="C294" s="2">
        <v>0.33884399999999998</v>
      </c>
      <c r="D294" s="2">
        <v>9.41E-4</v>
      </c>
      <c r="E294" s="5">
        <v>0</v>
      </c>
      <c r="F294" s="2">
        <v>0.81683799999999995</v>
      </c>
      <c r="G294" s="2">
        <v>0.70094100000000004</v>
      </c>
      <c r="H294" s="5">
        <v>0</v>
      </c>
      <c r="I294" s="2">
        <v>55.151778</v>
      </c>
      <c r="J294" s="2">
        <v>0.315745</v>
      </c>
      <c r="K294" s="5">
        <v>1</v>
      </c>
      <c r="L294" s="5">
        <v>0</v>
      </c>
      <c r="M294" s="20">
        <v>0</v>
      </c>
      <c r="O294" s="2">
        <f>C294</f>
        <v>0.33884399999999998</v>
      </c>
      <c r="P294" s="2"/>
      <c r="R294" s="2">
        <f t="shared" si="10"/>
        <v>0.81683799999999995</v>
      </c>
      <c r="S294" s="2">
        <f t="shared" si="11"/>
        <v>0.70094100000000004</v>
      </c>
      <c r="U294" s="2">
        <f>I291-I294</f>
        <v>-13.787132999999997</v>
      </c>
      <c r="W294" s="2"/>
    </row>
    <row r="295" spans="1:23" x14ac:dyDescent="0.25">
      <c r="A295" s="39" t="s">
        <v>38</v>
      </c>
      <c r="B295" s="9">
        <v>0</v>
      </c>
      <c r="C295">
        <v>87.686566999999997</v>
      </c>
      <c r="D295">
        <v>0.24357400000000001</v>
      </c>
      <c r="E295" s="5">
        <v>1</v>
      </c>
      <c r="F295">
        <v>-2.0855839999999999</v>
      </c>
      <c r="G295">
        <v>-3.4489679999999998</v>
      </c>
      <c r="H295" s="5">
        <v>0</v>
      </c>
      <c r="I295">
        <v>942.65320699999995</v>
      </c>
      <c r="J295">
        <v>0.513019</v>
      </c>
      <c r="K295" s="5">
        <v>1</v>
      </c>
      <c r="L295" s="5">
        <v>0</v>
      </c>
      <c r="M295" s="5">
        <v>0</v>
      </c>
      <c r="O295" s="5">
        <f>C295</f>
        <v>87.686566999999997</v>
      </c>
      <c r="R295">
        <f t="shared" si="10"/>
        <v>2.0855839999999999</v>
      </c>
      <c r="S295">
        <f t="shared" si="11"/>
        <v>3.4489679999999998</v>
      </c>
      <c r="U295">
        <f>W296-I295</f>
        <v>-10.076686999999993</v>
      </c>
      <c r="W295" s="5" t="s">
        <v>53</v>
      </c>
    </row>
    <row r="296" spans="1:23" ht="14.4" thickBot="1" x14ac:dyDescent="0.3">
      <c r="A296" s="40" t="s">
        <v>38</v>
      </c>
      <c r="B296" s="10">
        <v>0</v>
      </c>
      <c r="C296" s="3">
        <v>179.29065499999999</v>
      </c>
      <c r="D296" s="3">
        <v>0.49802999999999997</v>
      </c>
      <c r="E296" s="5">
        <v>0</v>
      </c>
      <c r="F296" s="3">
        <v>2.6902819999999998</v>
      </c>
      <c r="G296" s="3">
        <v>4.4489679999999998</v>
      </c>
      <c r="H296" s="5">
        <v>1</v>
      </c>
      <c r="I296" s="3">
        <v>894.80855599999995</v>
      </c>
      <c r="J296" s="3">
        <v>0.486981</v>
      </c>
      <c r="K296" s="5">
        <v>0</v>
      </c>
      <c r="L296" s="5">
        <v>0</v>
      </c>
      <c r="M296" s="3">
        <v>1</v>
      </c>
      <c r="O296" s="3">
        <f>180-C296</f>
        <v>0.70934500000001321</v>
      </c>
      <c r="P296" s="3"/>
      <c r="R296" s="3">
        <f t="shared" si="10"/>
        <v>2.6902819999999998</v>
      </c>
      <c r="S296" s="3">
        <f t="shared" si="11"/>
        <v>4.4489679999999998</v>
      </c>
      <c r="U296" s="3">
        <f>W296-I296</f>
        <v>37.767964000000006</v>
      </c>
      <c r="W296" s="2">
        <v>932.57651999999996</v>
      </c>
    </row>
    <row r="297" spans="1:23" x14ac:dyDescent="0.25">
      <c r="A297" s="39" t="s">
        <v>38</v>
      </c>
      <c r="B297" s="9">
        <v>1</v>
      </c>
      <c r="C297">
        <v>80.223990999999998</v>
      </c>
      <c r="D297">
        <v>0.22284399999999999</v>
      </c>
      <c r="E297" s="5">
        <v>1</v>
      </c>
      <c r="F297">
        <v>1.8976599999999999</v>
      </c>
      <c r="G297">
        <v>0.44126900000000002</v>
      </c>
      <c r="H297" s="5">
        <v>0</v>
      </c>
      <c r="I297">
        <v>765.36817900000005</v>
      </c>
      <c r="J297">
        <v>0.46442600000000001</v>
      </c>
      <c r="K297" s="5">
        <v>0</v>
      </c>
      <c r="L297" s="5">
        <v>0</v>
      </c>
      <c r="M297" s="5">
        <v>0</v>
      </c>
      <c r="O297">
        <f>C297</f>
        <v>80.223990999999998</v>
      </c>
      <c r="R297">
        <f t="shared" si="10"/>
        <v>1.8976599999999999</v>
      </c>
      <c r="S297">
        <f t="shared" si="11"/>
        <v>0.44126900000000002</v>
      </c>
      <c r="U297">
        <f>I296-I297</f>
        <v>129.4403769999999</v>
      </c>
      <c r="W297" s="56" t="s">
        <v>54</v>
      </c>
    </row>
    <row r="298" spans="1:23" ht="14.4" thickBot="1" x14ac:dyDescent="0.3">
      <c r="A298" s="40" t="s">
        <v>38</v>
      </c>
      <c r="B298" s="10">
        <v>1</v>
      </c>
      <c r="C298" s="3">
        <v>179.71251599999999</v>
      </c>
      <c r="D298" s="3">
        <v>0.49920100000000001</v>
      </c>
      <c r="E298" s="5">
        <v>0</v>
      </c>
      <c r="F298" s="3">
        <v>2.4027980000000002</v>
      </c>
      <c r="G298" s="3">
        <v>0.55873099999999998</v>
      </c>
      <c r="H298" s="5">
        <v>1</v>
      </c>
      <c r="I298" s="3">
        <v>882.61860200000001</v>
      </c>
      <c r="J298" s="3">
        <v>0.53557399999999999</v>
      </c>
      <c r="K298" s="5">
        <v>1</v>
      </c>
      <c r="L298" s="5">
        <v>0</v>
      </c>
      <c r="M298" s="6">
        <v>1</v>
      </c>
      <c r="O298" s="3">
        <f>180-C298</f>
        <v>0.28748400000000629</v>
      </c>
      <c r="P298" s="3"/>
      <c r="R298" s="3">
        <f t="shared" si="10"/>
        <v>2.4027980000000002</v>
      </c>
      <c r="S298" s="3">
        <f t="shared" si="11"/>
        <v>0.55873099999999998</v>
      </c>
      <c r="U298" s="3">
        <f>I296-I298</f>
        <v>12.189953999999943</v>
      </c>
      <c r="W298" s="2">
        <v>1223.699036</v>
      </c>
    </row>
    <row r="299" spans="1:23" x14ac:dyDescent="0.25">
      <c r="A299" s="39" t="s">
        <v>38</v>
      </c>
      <c r="B299" s="9">
        <v>2</v>
      </c>
      <c r="C299">
        <v>95.363077000000004</v>
      </c>
      <c r="D299">
        <v>0.26489699999999999</v>
      </c>
      <c r="E299" s="5">
        <v>1</v>
      </c>
      <c r="F299">
        <v>-3.0644309999999999</v>
      </c>
      <c r="G299">
        <v>2.4270149999999999</v>
      </c>
      <c r="H299" s="5">
        <v>0</v>
      </c>
      <c r="I299">
        <v>909.94248400000004</v>
      </c>
      <c r="J299">
        <v>0.51404700000000003</v>
      </c>
      <c r="K299" s="5">
        <v>1</v>
      </c>
      <c r="L299" s="5">
        <v>0</v>
      </c>
      <c r="M299" s="5">
        <v>0</v>
      </c>
      <c r="O299">
        <f>180-C299</f>
        <v>84.636922999999996</v>
      </c>
      <c r="R299">
        <f t="shared" si="10"/>
        <v>3.0644309999999999</v>
      </c>
      <c r="S299">
        <f t="shared" si="11"/>
        <v>2.4270149999999999</v>
      </c>
      <c r="U299">
        <f>I298-I299</f>
        <v>-27.323882000000026</v>
      </c>
      <c r="W299" t="s">
        <v>56</v>
      </c>
    </row>
    <row r="300" spans="1:23" ht="14.4" thickBot="1" x14ac:dyDescent="0.3">
      <c r="A300" s="40" t="s">
        <v>38</v>
      </c>
      <c r="B300" s="10">
        <v>2</v>
      </c>
      <c r="C300" s="3">
        <v>179.398999</v>
      </c>
      <c r="D300" s="3">
        <v>0.49833100000000002</v>
      </c>
      <c r="E300" s="5">
        <v>0</v>
      </c>
      <c r="F300" s="3">
        <v>1.801798</v>
      </c>
      <c r="G300" s="3">
        <v>-1.4270149999999999</v>
      </c>
      <c r="H300" s="5">
        <v>1</v>
      </c>
      <c r="I300" s="3">
        <v>860.210555</v>
      </c>
      <c r="J300" s="3">
        <v>0.48595300000000002</v>
      </c>
      <c r="K300" s="5">
        <v>0</v>
      </c>
      <c r="L300" s="5">
        <v>0</v>
      </c>
      <c r="M300" s="6">
        <v>1</v>
      </c>
      <c r="O300" s="3">
        <f>180-C300</f>
        <v>0.60100099999999657</v>
      </c>
      <c r="P300" s="3"/>
      <c r="R300" s="3">
        <f t="shared" si="10"/>
        <v>1.801798</v>
      </c>
      <c r="S300" s="3">
        <f t="shared" si="11"/>
        <v>1.4270149999999999</v>
      </c>
      <c r="U300" s="3">
        <f>I298-I300</f>
        <v>22.40804700000001</v>
      </c>
      <c r="W300" s="2"/>
    </row>
    <row r="301" spans="1:23" x14ac:dyDescent="0.25">
      <c r="A301" s="39" t="s">
        <v>38</v>
      </c>
      <c r="B301" s="9">
        <v>3</v>
      </c>
      <c r="C301">
        <v>100.429512</v>
      </c>
      <c r="D301">
        <v>0.27897100000000002</v>
      </c>
      <c r="E301" s="5">
        <v>1</v>
      </c>
      <c r="F301">
        <v>3.6534080000000002</v>
      </c>
      <c r="G301">
        <v>0.85904100000000005</v>
      </c>
      <c r="H301" s="5">
        <v>1</v>
      </c>
      <c r="I301">
        <v>802.05463999999995</v>
      </c>
      <c r="J301">
        <v>0.48885200000000001</v>
      </c>
      <c r="K301" s="5">
        <v>0</v>
      </c>
      <c r="L301" s="5">
        <v>0</v>
      </c>
      <c r="M301" s="5">
        <v>0</v>
      </c>
      <c r="O301" s="5">
        <f>180-C301</f>
        <v>79.570487999999997</v>
      </c>
      <c r="R301">
        <f t="shared" si="10"/>
        <v>3.6534080000000002</v>
      </c>
      <c r="S301">
        <f t="shared" si="11"/>
        <v>0.85904100000000005</v>
      </c>
      <c r="U301">
        <f>I300-I301</f>
        <v>58.15591500000005</v>
      </c>
      <c r="W301" t="s">
        <v>57</v>
      </c>
    </row>
    <row r="302" spans="1:23" ht="14.4" thickBot="1" x14ac:dyDescent="0.3">
      <c r="A302" s="40" t="s">
        <v>38</v>
      </c>
      <c r="B302" s="10">
        <v>3</v>
      </c>
      <c r="C302" s="3">
        <v>1.2045399999999999</v>
      </c>
      <c r="D302" s="3">
        <v>3.346E-3</v>
      </c>
      <c r="E302" s="5">
        <v>0</v>
      </c>
      <c r="F302" s="3">
        <v>0.59948400000000002</v>
      </c>
      <c r="G302" s="3">
        <v>0.140959</v>
      </c>
      <c r="H302" s="5">
        <v>0</v>
      </c>
      <c r="I302" s="3">
        <v>838.63605099999995</v>
      </c>
      <c r="J302" s="3">
        <v>0.51114800000000005</v>
      </c>
      <c r="K302" s="5">
        <v>1</v>
      </c>
      <c r="L302" s="5">
        <v>0</v>
      </c>
      <c r="M302" s="6">
        <v>1</v>
      </c>
      <c r="O302" s="3">
        <f>C302</f>
        <v>1.2045399999999999</v>
      </c>
      <c r="P302" s="3"/>
      <c r="R302" s="3">
        <f t="shared" si="10"/>
        <v>0.59948400000000002</v>
      </c>
      <c r="S302" s="3">
        <f t="shared" si="11"/>
        <v>0.140959</v>
      </c>
      <c r="U302" s="3">
        <f>I300-I302</f>
        <v>21.574504000000047</v>
      </c>
      <c r="W302" s="2">
        <f>SUM(F296,F298,F300,F302,F304,F306,F310,F312,F315,F318,F321,F322,F324,F326,F329,F330,F334,F337,F340,F341)</f>
        <v>31.428965999999999</v>
      </c>
    </row>
    <row r="303" spans="1:23" x14ac:dyDescent="0.25">
      <c r="A303" s="39" t="s">
        <v>38</v>
      </c>
      <c r="B303" s="9">
        <v>4</v>
      </c>
      <c r="C303">
        <v>110.179433</v>
      </c>
      <c r="D303">
        <v>0.30605399999999999</v>
      </c>
      <c r="E303" s="5">
        <v>1</v>
      </c>
      <c r="F303">
        <v>-3.5941380000000001</v>
      </c>
      <c r="G303">
        <v>1.1236919999999999</v>
      </c>
      <c r="H303" s="5">
        <v>1</v>
      </c>
      <c r="I303">
        <v>854.838348</v>
      </c>
      <c r="J303">
        <v>0.51428099999999999</v>
      </c>
      <c r="K303" s="5">
        <v>1</v>
      </c>
      <c r="L303" s="5">
        <v>0</v>
      </c>
      <c r="M303" s="5">
        <v>0</v>
      </c>
      <c r="O303" s="5">
        <f>180-C303</f>
        <v>69.820566999999997</v>
      </c>
      <c r="R303">
        <f t="shared" si="10"/>
        <v>3.5941380000000001</v>
      </c>
      <c r="S303">
        <f t="shared" si="11"/>
        <v>1.1236919999999999</v>
      </c>
      <c r="U303">
        <f>I302-I303</f>
        <v>-16.202297000000044</v>
      </c>
      <c r="W303" t="s">
        <v>64</v>
      </c>
    </row>
    <row r="304" spans="1:23" ht="14.4" thickBot="1" x14ac:dyDescent="0.3">
      <c r="A304" s="40" t="s">
        <v>38</v>
      </c>
      <c r="B304" s="10">
        <v>4</v>
      </c>
      <c r="C304" s="3">
        <v>0.20385500000000001</v>
      </c>
      <c r="D304" s="3">
        <v>5.6599999999999999E-4</v>
      </c>
      <c r="E304" s="5">
        <v>0</v>
      </c>
      <c r="F304" s="3">
        <v>0.39562999999999998</v>
      </c>
      <c r="G304" s="3">
        <v>-0.123692</v>
      </c>
      <c r="H304" s="5">
        <v>0</v>
      </c>
      <c r="I304" s="3">
        <v>807.36376399999995</v>
      </c>
      <c r="J304" s="3">
        <v>0.48571900000000001</v>
      </c>
      <c r="K304" s="5">
        <v>0</v>
      </c>
      <c r="L304" s="5">
        <v>0</v>
      </c>
      <c r="M304" s="6">
        <v>1</v>
      </c>
      <c r="O304" s="3">
        <f>C304</f>
        <v>0.20385500000000001</v>
      </c>
      <c r="P304" s="3"/>
      <c r="R304" s="3">
        <f t="shared" si="10"/>
        <v>0.39562999999999998</v>
      </c>
      <c r="S304" s="3">
        <f t="shared" si="11"/>
        <v>0.123692</v>
      </c>
      <c r="U304" s="3">
        <f>I302-I304</f>
        <v>31.272287000000006</v>
      </c>
      <c r="W304" s="2">
        <f>SUM(R296,R298,R300,R302,R304,R306,R310,R312,R315,R318,R321,R322,R324,R326,R329,R330,R334,R337,R340,R341)</f>
        <v>37.928072</v>
      </c>
    </row>
    <row r="305" spans="1:23" x14ac:dyDescent="0.25">
      <c r="A305" s="39" t="s">
        <v>38</v>
      </c>
      <c r="B305" s="9">
        <v>5</v>
      </c>
      <c r="C305">
        <v>116.599653</v>
      </c>
      <c r="D305">
        <v>0.32388800000000001</v>
      </c>
      <c r="E305" s="5">
        <v>1</v>
      </c>
      <c r="F305">
        <v>-4.0467139999999997</v>
      </c>
      <c r="G305">
        <v>0.78956400000000004</v>
      </c>
      <c r="H305" s="5">
        <v>2</v>
      </c>
      <c r="I305">
        <v>869.80477900000005</v>
      </c>
      <c r="J305">
        <v>0.35239599999999999</v>
      </c>
      <c r="K305" s="5">
        <v>2</v>
      </c>
      <c r="L305" s="5">
        <v>0</v>
      </c>
      <c r="M305" s="5">
        <v>0</v>
      </c>
      <c r="O305">
        <f>180-C305</f>
        <v>63.400346999999996</v>
      </c>
      <c r="R305">
        <f t="shared" si="10"/>
        <v>4.0467139999999997</v>
      </c>
      <c r="S305">
        <f t="shared" si="11"/>
        <v>0.78956400000000004</v>
      </c>
      <c r="U305">
        <f>I304-I305</f>
        <v>-62.441015000000107</v>
      </c>
      <c r="W305" t="s">
        <v>60</v>
      </c>
    </row>
    <row r="306" spans="1:23" ht="14.4" thickBot="1" x14ac:dyDescent="0.3">
      <c r="A306" s="39" t="s">
        <v>38</v>
      </c>
      <c r="B306" s="9">
        <v>5</v>
      </c>
      <c r="C306">
        <v>100.803378</v>
      </c>
      <c r="D306">
        <v>0.28000900000000001</v>
      </c>
      <c r="E306" s="5">
        <v>2</v>
      </c>
      <c r="F306">
        <v>-1.789911</v>
      </c>
      <c r="G306">
        <v>0.34923399999999999</v>
      </c>
      <c r="H306" s="5">
        <v>0</v>
      </c>
      <c r="I306">
        <v>807.36376399999995</v>
      </c>
      <c r="J306">
        <v>0.32709899999999997</v>
      </c>
      <c r="K306" s="5">
        <v>1</v>
      </c>
      <c r="L306" s="5">
        <v>0</v>
      </c>
      <c r="M306" s="5">
        <v>1</v>
      </c>
      <c r="O306">
        <f>C306</f>
        <v>100.803378</v>
      </c>
      <c r="R306">
        <f t="shared" si="10"/>
        <v>1.789911</v>
      </c>
      <c r="S306">
        <f t="shared" si="11"/>
        <v>0.34923399999999999</v>
      </c>
      <c r="U306">
        <f>I304-I306</f>
        <v>0</v>
      </c>
      <c r="W306" s="2">
        <f>AVERAGE(O296,O298,O300,O302,O304,O306,O310,O312,O315,O318,O321,O322,O324,O326,O329,O330,O334,O337,O340,O341)</f>
        <v>21.05283515</v>
      </c>
    </row>
    <row r="307" spans="1:23" x14ac:dyDescent="0.25">
      <c r="A307" s="40" t="s">
        <v>38</v>
      </c>
      <c r="B307" s="10">
        <v>5</v>
      </c>
      <c r="C307" s="3">
        <v>0.315745</v>
      </c>
      <c r="D307" s="3">
        <v>8.7699999999999996E-4</v>
      </c>
      <c r="E307" s="5">
        <v>0</v>
      </c>
      <c r="F307" s="3">
        <v>0.71137499999999998</v>
      </c>
      <c r="G307" s="3">
        <v>-0.138798</v>
      </c>
      <c r="H307" s="5">
        <v>1</v>
      </c>
      <c r="I307" s="3">
        <v>791.09020799999996</v>
      </c>
      <c r="J307" s="3">
        <v>0.32050499999999998</v>
      </c>
      <c r="K307" s="5">
        <v>0</v>
      </c>
      <c r="L307" s="5">
        <v>0</v>
      </c>
      <c r="M307" s="6">
        <v>0</v>
      </c>
      <c r="O307" s="3">
        <f>C307</f>
        <v>0.315745</v>
      </c>
      <c r="P307" s="3"/>
      <c r="R307" s="3">
        <f t="shared" si="10"/>
        <v>0.71137499999999998</v>
      </c>
      <c r="S307" s="3">
        <f t="shared" si="11"/>
        <v>0.138798</v>
      </c>
      <c r="U307" s="3">
        <f>I304-I307</f>
        <v>16.273555999999985</v>
      </c>
      <c r="W307" t="s">
        <v>59</v>
      </c>
    </row>
    <row r="308" spans="1:23" ht="14.4" thickBot="1" x14ac:dyDescent="0.3">
      <c r="A308" s="39" t="s">
        <v>38</v>
      </c>
      <c r="B308" s="9">
        <v>6</v>
      </c>
      <c r="C308">
        <v>93.002583000000001</v>
      </c>
      <c r="D308">
        <v>0.25834099999999999</v>
      </c>
      <c r="E308" s="5">
        <v>1</v>
      </c>
      <c r="F308">
        <v>3.0110649999999999</v>
      </c>
      <c r="G308">
        <v>0.46548200000000001</v>
      </c>
      <c r="H308" s="5">
        <v>2</v>
      </c>
      <c r="I308">
        <v>718.52746300000001</v>
      </c>
      <c r="J308">
        <v>0.333005</v>
      </c>
      <c r="K308" s="5">
        <v>1</v>
      </c>
      <c r="L308" s="5">
        <v>0</v>
      </c>
      <c r="M308" s="5">
        <v>0</v>
      </c>
      <c r="O308">
        <f>180-C308</f>
        <v>86.997416999999999</v>
      </c>
      <c r="R308">
        <f t="shared" si="10"/>
        <v>3.0110649999999999</v>
      </c>
      <c r="S308">
        <f t="shared" si="11"/>
        <v>0.46548200000000001</v>
      </c>
      <c r="U308">
        <f>I306-I308</f>
        <v>88.836300999999935</v>
      </c>
      <c r="W308" s="2">
        <f>AVERAGE(F296,F298,F300,F302,F304,F306,F310,F312,F315,F318,F321,F322,F324,F326,F329,F330,F334,F337,F340,F341)</f>
        <v>1.5714482999999999</v>
      </c>
    </row>
    <row r="309" spans="1:23" x14ac:dyDescent="0.25">
      <c r="A309" s="39" t="s">
        <v>38</v>
      </c>
      <c r="B309" s="9">
        <v>6</v>
      </c>
      <c r="C309">
        <v>88.454082</v>
      </c>
      <c r="D309">
        <v>0.24570600000000001</v>
      </c>
      <c r="E309" s="5">
        <v>2</v>
      </c>
      <c r="F309">
        <v>0.89517400000000003</v>
      </c>
      <c r="G309">
        <v>0.13838500000000001</v>
      </c>
      <c r="H309" s="5">
        <v>0</v>
      </c>
      <c r="I309">
        <v>741.74519999999995</v>
      </c>
      <c r="J309">
        <v>0.34376600000000002</v>
      </c>
      <c r="K309" s="5">
        <v>2</v>
      </c>
      <c r="L309" s="5">
        <v>0</v>
      </c>
      <c r="M309" s="5">
        <v>0</v>
      </c>
      <c r="O309">
        <f>C309</f>
        <v>88.454082</v>
      </c>
      <c r="R309">
        <f t="shared" si="10"/>
        <v>0.89517400000000003</v>
      </c>
      <c r="S309">
        <f t="shared" si="11"/>
        <v>0.13838500000000001</v>
      </c>
      <c r="U309">
        <f>I306-I309</f>
        <v>65.618563999999992</v>
      </c>
      <c r="W309" t="s">
        <v>65</v>
      </c>
    </row>
    <row r="310" spans="1:23" ht="14.4" thickBot="1" x14ac:dyDescent="0.3">
      <c r="A310" s="40" t="s">
        <v>38</v>
      </c>
      <c r="B310" s="10">
        <v>6</v>
      </c>
      <c r="C310" s="3">
        <v>0.18402199999999999</v>
      </c>
      <c r="D310" s="3">
        <v>5.1099999999999995E-4</v>
      </c>
      <c r="E310" s="5">
        <v>0</v>
      </c>
      <c r="F310" s="3">
        <v>2.562468</v>
      </c>
      <c r="G310" s="3">
        <v>0.39613300000000001</v>
      </c>
      <c r="H310" s="5">
        <v>1</v>
      </c>
      <c r="I310" s="3">
        <v>697.43361600000003</v>
      </c>
      <c r="J310" s="3">
        <v>0.32322899999999999</v>
      </c>
      <c r="K310" s="5">
        <v>0</v>
      </c>
      <c r="L310" s="5">
        <v>0</v>
      </c>
      <c r="M310" s="6">
        <v>1</v>
      </c>
      <c r="O310" s="3">
        <f>C310</f>
        <v>0.18402199999999999</v>
      </c>
      <c r="P310" s="3"/>
      <c r="R310" s="3">
        <f t="shared" si="10"/>
        <v>2.562468</v>
      </c>
      <c r="S310" s="3">
        <f t="shared" si="11"/>
        <v>0.39613300000000001</v>
      </c>
      <c r="U310" s="3">
        <f>I306-I310</f>
        <v>109.93014799999992</v>
      </c>
      <c r="W310" s="2">
        <f>AVERAGE(R296,R298,R300,R302,R304,R306,R310,R312,R315,R318,R321,R322,R324,R326,R329,R330,R334,R337,R340,R341)</f>
        <v>1.8964036</v>
      </c>
    </row>
    <row r="311" spans="1:23" x14ac:dyDescent="0.25">
      <c r="A311" s="39" t="s">
        <v>38</v>
      </c>
      <c r="B311" s="9">
        <v>7</v>
      </c>
      <c r="C311">
        <v>88.020009000000002</v>
      </c>
      <c r="D311">
        <v>0.2445</v>
      </c>
      <c r="E311" s="5">
        <v>2</v>
      </c>
      <c r="F311">
        <v>-2.2311049999999999</v>
      </c>
      <c r="G311">
        <v>-0.70939300000000005</v>
      </c>
      <c r="H311" s="5">
        <v>0</v>
      </c>
      <c r="I311">
        <v>714.59271799999999</v>
      </c>
      <c r="J311">
        <v>0.34253600000000001</v>
      </c>
      <c r="K311" s="5">
        <v>2</v>
      </c>
      <c r="L311" s="5">
        <v>0</v>
      </c>
      <c r="M311" s="5">
        <v>0</v>
      </c>
      <c r="O311" s="5">
        <f>180-C311</f>
        <v>91.979990999999998</v>
      </c>
      <c r="R311">
        <f t="shared" si="10"/>
        <v>2.2311049999999999</v>
      </c>
      <c r="S311">
        <f t="shared" si="11"/>
        <v>0.70939300000000005</v>
      </c>
      <c r="U311">
        <f>I310-I311</f>
        <v>-17.159101999999962</v>
      </c>
      <c r="W311" t="s">
        <v>61</v>
      </c>
    </row>
    <row r="312" spans="1:23" ht="14.4" thickBot="1" x14ac:dyDescent="0.3">
      <c r="A312" s="39" t="s">
        <v>38</v>
      </c>
      <c r="B312" s="9">
        <v>7</v>
      </c>
      <c r="C312">
        <v>0.76260499999999998</v>
      </c>
      <c r="D312">
        <v>2.1180000000000001E-3</v>
      </c>
      <c r="E312" s="5">
        <v>0</v>
      </c>
      <c r="F312">
        <v>1.799863</v>
      </c>
      <c r="G312">
        <v>0.57227700000000004</v>
      </c>
      <c r="H312" s="5">
        <v>1</v>
      </c>
      <c r="I312">
        <v>674.15603099999998</v>
      </c>
      <c r="J312">
        <v>0.32315300000000002</v>
      </c>
      <c r="K312" s="5">
        <v>0</v>
      </c>
      <c r="L312" s="5">
        <v>0</v>
      </c>
      <c r="M312" s="5">
        <v>1</v>
      </c>
      <c r="O312">
        <f>C312</f>
        <v>0.76260499999999998</v>
      </c>
      <c r="R312">
        <f t="shared" si="10"/>
        <v>1.799863</v>
      </c>
      <c r="S312">
        <f t="shared" si="11"/>
        <v>0.57227700000000004</v>
      </c>
      <c r="U312">
        <f>I310-I312</f>
        <v>23.277585000000045</v>
      </c>
      <c r="W312" s="2"/>
    </row>
    <row r="313" spans="1:23" x14ac:dyDescent="0.25">
      <c r="A313" s="40" t="s">
        <v>38</v>
      </c>
      <c r="B313" s="10">
        <v>7</v>
      </c>
      <c r="C313" s="3">
        <v>88.000675000000001</v>
      </c>
      <c r="D313" s="3">
        <v>0.244446</v>
      </c>
      <c r="E313" s="5">
        <v>1</v>
      </c>
      <c r="F313" s="3">
        <v>3.5763340000000001</v>
      </c>
      <c r="G313" s="3">
        <v>1.137116</v>
      </c>
      <c r="H313" s="5">
        <v>2</v>
      </c>
      <c r="I313" s="3">
        <v>697.43361600000003</v>
      </c>
      <c r="J313" s="3">
        <v>0.33431100000000002</v>
      </c>
      <c r="K313" s="5">
        <v>1</v>
      </c>
      <c r="L313" s="5">
        <v>0</v>
      </c>
      <c r="M313" s="6">
        <v>0</v>
      </c>
      <c r="O313" s="3">
        <f>C313</f>
        <v>88.000675000000001</v>
      </c>
      <c r="P313" s="3"/>
      <c r="R313" s="3">
        <f t="shared" si="10"/>
        <v>3.5763340000000001</v>
      </c>
      <c r="S313" s="3">
        <f t="shared" si="11"/>
        <v>1.137116</v>
      </c>
      <c r="U313" s="3">
        <f>I310-I313</f>
        <v>0</v>
      </c>
      <c r="W313" t="s">
        <v>58</v>
      </c>
    </row>
    <row r="314" spans="1:23" ht="14.4" thickBot="1" x14ac:dyDescent="0.3">
      <c r="A314" s="39" t="s">
        <v>38</v>
      </c>
      <c r="B314" s="9">
        <v>8</v>
      </c>
      <c r="C314">
        <v>87.682370000000006</v>
      </c>
      <c r="D314">
        <v>0.243562</v>
      </c>
      <c r="E314" s="5">
        <v>2</v>
      </c>
      <c r="F314">
        <v>-2.140889</v>
      </c>
      <c r="G314">
        <v>7.5326279999999999</v>
      </c>
      <c r="H314" s="5">
        <v>1</v>
      </c>
      <c r="I314">
        <v>723.14049599999998</v>
      </c>
      <c r="J314">
        <v>0.36615300000000001</v>
      </c>
      <c r="K314" s="5">
        <v>2</v>
      </c>
      <c r="L314" s="5">
        <v>0</v>
      </c>
      <c r="M314" s="5">
        <v>0</v>
      </c>
      <c r="O314" s="5">
        <f>180-C314</f>
        <v>92.317629999999994</v>
      </c>
      <c r="R314">
        <f t="shared" si="10"/>
        <v>2.140889</v>
      </c>
      <c r="S314">
        <f t="shared" si="11"/>
        <v>7.5326279999999999</v>
      </c>
      <c r="U314">
        <f>I312-I314</f>
        <v>-48.984465</v>
      </c>
      <c r="W314" s="2"/>
    </row>
    <row r="315" spans="1:23" x14ac:dyDescent="0.25">
      <c r="A315" s="39" t="s">
        <v>38</v>
      </c>
      <c r="B315" s="9">
        <v>8</v>
      </c>
      <c r="C315">
        <v>159.067713</v>
      </c>
      <c r="D315">
        <v>0.441855</v>
      </c>
      <c r="E315" s="5">
        <v>0</v>
      </c>
      <c r="F315">
        <v>-0.28405999999999998</v>
      </c>
      <c r="G315">
        <v>0.99945399999999995</v>
      </c>
      <c r="H315" s="5">
        <v>0</v>
      </c>
      <c r="I315">
        <v>593.49850800000002</v>
      </c>
      <c r="J315">
        <v>0.30051</v>
      </c>
      <c r="K315" s="5">
        <v>0</v>
      </c>
      <c r="L315" s="5">
        <v>0</v>
      </c>
      <c r="M315" s="5">
        <v>1</v>
      </c>
      <c r="O315">
        <f>180-C315</f>
        <v>20.932287000000002</v>
      </c>
      <c r="R315">
        <f t="shared" si="10"/>
        <v>0.28405999999999998</v>
      </c>
      <c r="S315">
        <f t="shared" si="11"/>
        <v>0.99945399999999995</v>
      </c>
      <c r="U315">
        <f>I312-I315</f>
        <v>80.657522999999969</v>
      </c>
      <c r="W315" t="s">
        <v>68</v>
      </c>
    </row>
    <row r="316" spans="1:23" ht="14.4" thickBot="1" x14ac:dyDescent="0.3">
      <c r="A316" s="40" t="s">
        <v>38</v>
      </c>
      <c r="B316" s="10">
        <v>8</v>
      </c>
      <c r="C316" s="3">
        <v>89.871998000000005</v>
      </c>
      <c r="D316" s="3">
        <v>0.249644</v>
      </c>
      <c r="E316" s="5">
        <v>1</v>
      </c>
      <c r="F316" s="3">
        <v>2.1407340000000001</v>
      </c>
      <c r="G316" s="3">
        <v>-7.5320830000000001</v>
      </c>
      <c r="H316" s="5">
        <v>2</v>
      </c>
      <c r="I316" s="3">
        <v>658.32958499999995</v>
      </c>
      <c r="J316" s="3">
        <v>0.33333699999999999</v>
      </c>
      <c r="K316" s="5">
        <v>1</v>
      </c>
      <c r="L316" s="5">
        <v>0</v>
      </c>
      <c r="M316" s="6">
        <v>0</v>
      </c>
      <c r="O316" s="3">
        <f>C316</f>
        <v>89.871998000000005</v>
      </c>
      <c r="P316" s="3"/>
      <c r="R316" s="3">
        <f t="shared" si="10"/>
        <v>2.1407340000000001</v>
      </c>
      <c r="S316" s="3">
        <f t="shared" si="11"/>
        <v>7.5320830000000001</v>
      </c>
      <c r="U316" s="3">
        <f>I312-I316</f>
        <v>15.826446000000033</v>
      </c>
      <c r="W316" s="2">
        <v>20</v>
      </c>
    </row>
    <row r="317" spans="1:23" x14ac:dyDescent="0.25">
      <c r="A317" s="39" t="s">
        <v>38</v>
      </c>
      <c r="B317" s="9">
        <v>9</v>
      </c>
      <c r="C317">
        <v>77.153645999999995</v>
      </c>
      <c r="D317">
        <v>0.21431600000000001</v>
      </c>
      <c r="E317" s="5">
        <v>1</v>
      </c>
      <c r="F317">
        <v>-2.302505</v>
      </c>
      <c r="G317">
        <v>0.70437899999999998</v>
      </c>
      <c r="H317" s="5">
        <v>1</v>
      </c>
      <c r="I317">
        <v>632.69543299999998</v>
      </c>
      <c r="J317">
        <v>0.55417899999999998</v>
      </c>
      <c r="K317" s="5">
        <v>1</v>
      </c>
      <c r="L317" s="5">
        <v>0</v>
      </c>
      <c r="M317" s="5">
        <v>0</v>
      </c>
      <c r="O317">
        <f>180-C317</f>
        <v>102.84635400000001</v>
      </c>
      <c r="R317">
        <f t="shared" si="10"/>
        <v>2.302505</v>
      </c>
      <c r="S317">
        <f t="shared" si="11"/>
        <v>0.70437899999999998</v>
      </c>
      <c r="U317">
        <f>I315-I317</f>
        <v>-39.196924999999965</v>
      </c>
      <c r="W317" t="s">
        <v>69</v>
      </c>
    </row>
    <row r="318" spans="1:23" ht="14.4" thickBot="1" x14ac:dyDescent="0.3">
      <c r="A318" s="40" t="s">
        <v>38</v>
      </c>
      <c r="B318" s="10">
        <v>9</v>
      </c>
      <c r="C318" s="3">
        <v>172.311601</v>
      </c>
      <c r="D318" s="3">
        <v>0.47864299999999999</v>
      </c>
      <c r="E318" s="5">
        <v>0</v>
      </c>
      <c r="F318" s="3">
        <v>-0.96633899999999995</v>
      </c>
      <c r="G318" s="3">
        <v>0.29562100000000002</v>
      </c>
      <c r="H318" s="5">
        <v>0</v>
      </c>
      <c r="I318" s="3">
        <v>508.98423500000001</v>
      </c>
      <c r="J318" s="3">
        <v>0.44582100000000002</v>
      </c>
      <c r="K318" s="5">
        <v>0</v>
      </c>
      <c r="L318" s="5">
        <v>0</v>
      </c>
      <c r="M318" s="6">
        <v>1</v>
      </c>
      <c r="O318" s="3">
        <f>180-C318</f>
        <v>7.688399000000004</v>
      </c>
      <c r="P318" s="3"/>
      <c r="R318" s="3">
        <f t="shared" si="10"/>
        <v>0.96633899999999995</v>
      </c>
      <c r="S318" s="3">
        <f t="shared" si="11"/>
        <v>0.29562100000000002</v>
      </c>
      <c r="U318" s="3">
        <f>I315-I318</f>
        <v>84.514273000000003</v>
      </c>
      <c r="W318" s="2">
        <v>4</v>
      </c>
    </row>
    <row r="319" spans="1:23" x14ac:dyDescent="0.25">
      <c r="A319" s="39" t="s">
        <v>38</v>
      </c>
      <c r="B319" s="9">
        <v>10</v>
      </c>
      <c r="C319">
        <v>70.577217000000005</v>
      </c>
      <c r="D319">
        <v>0.196048</v>
      </c>
      <c r="E319" s="5">
        <v>1</v>
      </c>
      <c r="F319">
        <v>5.6369150000000001</v>
      </c>
      <c r="G319">
        <v>2.5878139999999998</v>
      </c>
      <c r="H319" s="5">
        <v>2</v>
      </c>
      <c r="I319">
        <v>472.43277899999998</v>
      </c>
      <c r="J319">
        <v>0.33925100000000002</v>
      </c>
      <c r="K319" s="5">
        <v>1</v>
      </c>
      <c r="L319" s="5">
        <v>0</v>
      </c>
      <c r="M319" s="5">
        <v>0</v>
      </c>
      <c r="O319" s="5">
        <f>C319</f>
        <v>70.577217000000005</v>
      </c>
      <c r="R319">
        <f t="shared" si="10"/>
        <v>5.6369150000000001</v>
      </c>
      <c r="S319">
        <f t="shared" si="11"/>
        <v>2.5878139999999998</v>
      </c>
      <c r="U319">
        <f>I318-I319</f>
        <v>36.55145600000003</v>
      </c>
      <c r="W319" t="s">
        <v>73</v>
      </c>
    </row>
    <row r="320" spans="1:23" ht="14.4" thickBot="1" x14ac:dyDescent="0.3">
      <c r="A320" s="39" t="s">
        <v>38</v>
      </c>
      <c r="B320" s="9">
        <v>10</v>
      </c>
      <c r="C320">
        <v>70.491652999999999</v>
      </c>
      <c r="D320">
        <v>0.19581000000000001</v>
      </c>
      <c r="E320" s="5">
        <v>2</v>
      </c>
      <c r="F320">
        <v>-3.8240249999999998</v>
      </c>
      <c r="G320">
        <v>-1.7555460000000001</v>
      </c>
      <c r="H320" s="5">
        <v>1</v>
      </c>
      <c r="I320">
        <v>557.01578500000005</v>
      </c>
      <c r="J320">
        <v>0.39999000000000001</v>
      </c>
      <c r="K320" s="5">
        <v>2</v>
      </c>
      <c r="L320" s="5">
        <v>0</v>
      </c>
      <c r="M320" s="5">
        <v>0</v>
      </c>
      <c r="O320">
        <f>180-C320</f>
        <v>109.508347</v>
      </c>
      <c r="R320">
        <f t="shared" si="10"/>
        <v>3.8240249999999998</v>
      </c>
      <c r="S320">
        <f t="shared" si="11"/>
        <v>1.7555460000000001</v>
      </c>
      <c r="U320">
        <f>I318-I320</f>
        <v>-48.031550000000038</v>
      </c>
      <c r="W320" s="2">
        <v>5</v>
      </c>
    </row>
    <row r="321" spans="1:23" x14ac:dyDescent="0.25">
      <c r="A321" s="40" t="s">
        <v>38</v>
      </c>
      <c r="B321" s="10">
        <v>10</v>
      </c>
      <c r="C321" s="3">
        <v>4.9341249999999999</v>
      </c>
      <c r="D321" s="3">
        <v>1.3705999999999999E-2</v>
      </c>
      <c r="E321" s="5">
        <v>0</v>
      </c>
      <c r="F321" s="3">
        <v>0.36536299999999999</v>
      </c>
      <c r="G321" s="3">
        <v>0.16773199999999999</v>
      </c>
      <c r="H321" s="5">
        <v>0</v>
      </c>
      <c r="I321" s="3">
        <v>363.12643700000001</v>
      </c>
      <c r="J321" s="3">
        <v>0.26075900000000002</v>
      </c>
      <c r="K321" s="5">
        <v>0</v>
      </c>
      <c r="L321" s="5">
        <v>0</v>
      </c>
      <c r="M321" s="3">
        <v>1</v>
      </c>
      <c r="O321" s="3">
        <f>C321</f>
        <v>4.9341249999999999</v>
      </c>
      <c r="P321" s="3"/>
      <c r="R321" s="3">
        <f t="shared" si="10"/>
        <v>0.36536299999999999</v>
      </c>
      <c r="S321" s="3">
        <f t="shared" si="11"/>
        <v>0.16773199999999999</v>
      </c>
      <c r="U321" s="3">
        <f>I318-I321</f>
        <v>145.857798</v>
      </c>
      <c r="W321" t="s">
        <v>74</v>
      </c>
    </row>
    <row r="322" spans="1:23" ht="14.4" thickBot="1" x14ac:dyDescent="0.3">
      <c r="A322" s="39" t="s">
        <v>38</v>
      </c>
      <c r="B322" s="9">
        <v>11</v>
      </c>
      <c r="C322">
        <v>178.98963599999999</v>
      </c>
      <c r="D322">
        <v>0.497193</v>
      </c>
      <c r="E322" s="5">
        <v>0</v>
      </c>
      <c r="F322">
        <v>1.3757280000000001</v>
      </c>
      <c r="G322">
        <v>-0.23383499999999999</v>
      </c>
      <c r="H322" s="5">
        <v>0</v>
      </c>
      <c r="I322">
        <v>344.71937000000003</v>
      </c>
      <c r="J322">
        <v>0.47604600000000002</v>
      </c>
      <c r="K322" s="5">
        <v>0</v>
      </c>
      <c r="L322" s="5">
        <v>0</v>
      </c>
      <c r="M322" s="5">
        <v>1</v>
      </c>
      <c r="O322">
        <f>180-C322</f>
        <v>1.0103640000000098</v>
      </c>
      <c r="R322">
        <f t="shared" ref="R322:R385" si="12">ABS(F322)</f>
        <v>1.3757280000000001</v>
      </c>
      <c r="S322">
        <f t="shared" ref="S322:S385" si="13">ABS(G322)</f>
        <v>0.23383499999999999</v>
      </c>
      <c r="U322">
        <f>I321-I322</f>
        <v>18.407066999999984</v>
      </c>
      <c r="W322" s="2">
        <f>AVERAGE(E296,E298,E300,E302,E304,E306,E310,E312,E315,E318,E321,E322,E324,E326,E329,E330,E334,E337,E340,E341)</f>
        <v>0.3</v>
      </c>
    </row>
    <row r="323" spans="1:23" x14ac:dyDescent="0.25">
      <c r="A323" s="40" t="s">
        <v>38</v>
      </c>
      <c r="B323" s="10">
        <v>11</v>
      </c>
      <c r="C323" s="3">
        <v>94.137293999999997</v>
      </c>
      <c r="D323" s="3">
        <v>0.261492</v>
      </c>
      <c r="E323" s="5">
        <v>1</v>
      </c>
      <c r="F323" s="3">
        <v>-7.2590589999999997</v>
      </c>
      <c r="G323" s="3">
        <v>1.233835</v>
      </c>
      <c r="H323" s="5">
        <v>1</v>
      </c>
      <c r="I323" s="3">
        <v>379.41041999999999</v>
      </c>
      <c r="J323" s="3">
        <v>0.52395400000000003</v>
      </c>
      <c r="K323" s="5">
        <v>1</v>
      </c>
      <c r="L323" s="5">
        <v>1</v>
      </c>
      <c r="M323" s="6">
        <v>0</v>
      </c>
      <c r="O323" s="3">
        <f>C323</f>
        <v>94.137293999999997</v>
      </c>
      <c r="P323" s="3"/>
      <c r="R323" s="3">
        <f t="shared" si="12"/>
        <v>7.2590589999999997</v>
      </c>
      <c r="S323" s="3">
        <f t="shared" si="13"/>
        <v>1.233835</v>
      </c>
      <c r="U323" s="3">
        <f>I321-I323</f>
        <v>-16.283982999999978</v>
      </c>
      <c r="W323" t="s">
        <v>75</v>
      </c>
    </row>
    <row r="324" spans="1:23" ht="14.4" thickBot="1" x14ac:dyDescent="0.3">
      <c r="A324" s="39" t="s">
        <v>38</v>
      </c>
      <c r="B324" s="9">
        <v>12</v>
      </c>
      <c r="C324">
        <v>163.94343699999999</v>
      </c>
      <c r="D324">
        <v>0.45539800000000003</v>
      </c>
      <c r="E324" s="5">
        <v>0</v>
      </c>
      <c r="F324">
        <v>-0.20924300000000001</v>
      </c>
      <c r="G324">
        <v>4.4743999999999999E-2</v>
      </c>
      <c r="H324" s="5">
        <v>0</v>
      </c>
      <c r="I324">
        <v>324.082787</v>
      </c>
      <c r="J324">
        <v>0.484572</v>
      </c>
      <c r="K324" s="5">
        <v>0</v>
      </c>
      <c r="L324" s="5">
        <v>0</v>
      </c>
      <c r="M324" s="5">
        <v>1</v>
      </c>
      <c r="O324">
        <f>180-C324</f>
        <v>16.056563000000011</v>
      </c>
      <c r="R324">
        <f t="shared" si="12"/>
        <v>0.20924300000000001</v>
      </c>
      <c r="S324">
        <f t="shared" si="13"/>
        <v>4.4743999999999999E-2</v>
      </c>
      <c r="U324">
        <f>I322-I324</f>
        <v>20.63658300000003</v>
      </c>
      <c r="W324" s="2">
        <f>AVERAGE(H296,H298,H300,H302,H304,H306,H310,H312,H315,H318,H321,H322,H324,H326,H329,H330,H334,H337,H340,H341)</f>
        <v>0.6</v>
      </c>
    </row>
    <row r="325" spans="1:23" x14ac:dyDescent="0.25">
      <c r="A325" s="40" t="s">
        <v>38</v>
      </c>
      <c r="B325" s="10">
        <v>12</v>
      </c>
      <c r="C325" s="3">
        <v>75.445018000000005</v>
      </c>
      <c r="D325" s="3">
        <v>0.20956900000000001</v>
      </c>
      <c r="E325" s="5">
        <v>1</v>
      </c>
      <c r="F325" s="3">
        <v>-4.4671589999999997</v>
      </c>
      <c r="G325" s="3">
        <v>0.95525599999999999</v>
      </c>
      <c r="H325" s="5">
        <v>1</v>
      </c>
      <c r="I325" s="3">
        <v>344.71937000000003</v>
      </c>
      <c r="J325" s="3">
        <v>0.515428</v>
      </c>
      <c r="K325" s="5">
        <v>1</v>
      </c>
      <c r="L325" s="5">
        <v>1</v>
      </c>
      <c r="M325" s="6">
        <v>0</v>
      </c>
      <c r="O325" s="3">
        <f>C325</f>
        <v>75.445018000000005</v>
      </c>
      <c r="P325" s="3"/>
      <c r="R325" s="3">
        <f t="shared" si="12"/>
        <v>4.4671589999999997</v>
      </c>
      <c r="S325" s="3">
        <f t="shared" si="13"/>
        <v>0.95525599999999999</v>
      </c>
      <c r="U325" s="3">
        <f>I322-I325</f>
        <v>0</v>
      </c>
      <c r="W325" t="s">
        <v>76</v>
      </c>
    </row>
    <row r="326" spans="1:23" ht="14.4" thickBot="1" x14ac:dyDescent="0.3">
      <c r="A326" s="39" t="s">
        <v>38</v>
      </c>
      <c r="B326" s="9">
        <v>13</v>
      </c>
      <c r="C326">
        <v>178.85321099999999</v>
      </c>
      <c r="D326">
        <v>0.49681399999999998</v>
      </c>
      <c r="E326" s="5">
        <v>0</v>
      </c>
      <c r="F326">
        <v>0.93754700000000002</v>
      </c>
      <c r="G326">
        <v>-0.151724</v>
      </c>
      <c r="H326" s="5">
        <v>0</v>
      </c>
      <c r="I326">
        <v>242.88644400000001</v>
      </c>
      <c r="J326">
        <v>0.40910000000000002</v>
      </c>
      <c r="K326" s="5">
        <v>0</v>
      </c>
      <c r="L326" s="5">
        <v>0</v>
      </c>
      <c r="M326" s="5">
        <v>1</v>
      </c>
      <c r="O326">
        <f>180-C326</f>
        <v>1.1467890000000125</v>
      </c>
      <c r="R326">
        <f t="shared" si="12"/>
        <v>0.93754700000000002</v>
      </c>
      <c r="S326">
        <f t="shared" si="13"/>
        <v>0.151724</v>
      </c>
      <c r="U326">
        <f>I324-I326</f>
        <v>81.196342999999985</v>
      </c>
      <c r="W326" s="2">
        <f>AVERAGE(K296,K298,K300,K302,K304,K306,K310,K312,K315,K318,K321,K322,K324,K326,K329,K330,K334,K337,K340,K341)</f>
        <v>0.25</v>
      </c>
    </row>
    <row r="327" spans="1:23" x14ac:dyDescent="0.25">
      <c r="A327" s="40" t="s">
        <v>38</v>
      </c>
      <c r="B327" s="10">
        <v>13</v>
      </c>
      <c r="C327" s="3">
        <v>87.008020000000002</v>
      </c>
      <c r="D327" s="3">
        <v>0.24168899999999999</v>
      </c>
      <c r="E327" s="5">
        <v>1</v>
      </c>
      <c r="F327" s="3">
        <v>-7.1168319999999996</v>
      </c>
      <c r="G327" s="3">
        <v>1.151724</v>
      </c>
      <c r="H327" s="5">
        <v>1</v>
      </c>
      <c r="I327" s="3">
        <v>350.82261599999998</v>
      </c>
      <c r="J327" s="3">
        <v>0.59089999999999998</v>
      </c>
      <c r="K327" s="5">
        <v>1</v>
      </c>
      <c r="L327" s="5">
        <v>1</v>
      </c>
      <c r="M327" s="6">
        <v>0</v>
      </c>
      <c r="O327" s="3">
        <f>C327</f>
        <v>87.008020000000002</v>
      </c>
      <c r="P327" s="3"/>
      <c r="R327" s="3">
        <f t="shared" si="12"/>
        <v>7.1168319999999996</v>
      </c>
      <c r="S327" s="3">
        <f t="shared" si="13"/>
        <v>1.151724</v>
      </c>
      <c r="U327" s="3">
        <f>I324-I327</f>
        <v>-26.739828999999986</v>
      </c>
    </row>
    <row r="328" spans="1:23" x14ac:dyDescent="0.25">
      <c r="A328" s="39" t="s">
        <v>38</v>
      </c>
      <c r="B328" s="9">
        <v>14</v>
      </c>
      <c r="C328">
        <v>97.230543999999995</v>
      </c>
      <c r="D328">
        <v>0.27008500000000002</v>
      </c>
      <c r="E328" s="5">
        <v>1</v>
      </c>
      <c r="F328">
        <v>5.9663500000000003</v>
      </c>
      <c r="G328">
        <v>0.78584900000000002</v>
      </c>
      <c r="H328" s="5">
        <v>1</v>
      </c>
      <c r="I328">
        <v>193.386638</v>
      </c>
      <c r="J328">
        <v>0.48459600000000003</v>
      </c>
      <c r="K328" s="5">
        <v>0</v>
      </c>
      <c r="L328" s="5">
        <v>0</v>
      </c>
      <c r="M328" s="5">
        <v>0</v>
      </c>
      <c r="O328">
        <f>180-C328</f>
        <v>82.769456000000005</v>
      </c>
      <c r="R328">
        <f t="shared" si="12"/>
        <v>5.9663500000000003</v>
      </c>
      <c r="S328">
        <f t="shared" si="13"/>
        <v>0.78584900000000002</v>
      </c>
      <c r="U328">
        <f>I326-I328</f>
        <v>49.499806000000007</v>
      </c>
    </row>
    <row r="329" spans="1:23" x14ac:dyDescent="0.25">
      <c r="A329" s="40" t="s">
        <v>38</v>
      </c>
      <c r="B329" s="10">
        <v>14</v>
      </c>
      <c r="C329" s="3">
        <v>179.31165799999999</v>
      </c>
      <c r="D329" s="3">
        <v>0.49808799999999998</v>
      </c>
      <c r="E329" s="5">
        <v>0</v>
      </c>
      <c r="F329" s="3">
        <v>1.625888</v>
      </c>
      <c r="G329" s="3">
        <v>0.21415100000000001</v>
      </c>
      <c r="H329" s="5">
        <v>0</v>
      </c>
      <c r="I329" s="3">
        <v>205.681274</v>
      </c>
      <c r="J329" s="3">
        <v>0.51540399999999997</v>
      </c>
      <c r="K329" s="5">
        <v>1</v>
      </c>
      <c r="L329" s="5">
        <v>0</v>
      </c>
      <c r="M329" s="6">
        <v>1</v>
      </c>
      <c r="O329" s="3">
        <f>180-C329</f>
        <v>0.68834200000000578</v>
      </c>
      <c r="P329" s="3"/>
      <c r="R329" s="3">
        <f t="shared" si="12"/>
        <v>1.625888</v>
      </c>
      <c r="S329" s="3">
        <f t="shared" si="13"/>
        <v>0.21415100000000001</v>
      </c>
      <c r="U329" s="3">
        <f>I326-I329</f>
        <v>37.20517000000001</v>
      </c>
    </row>
    <row r="330" spans="1:23" x14ac:dyDescent="0.25">
      <c r="A330" s="39" t="s">
        <v>38</v>
      </c>
      <c r="B330" s="9">
        <v>15</v>
      </c>
      <c r="C330">
        <v>178.93788900000001</v>
      </c>
      <c r="D330">
        <v>0.49704999999999999</v>
      </c>
      <c r="E330" s="5">
        <v>0</v>
      </c>
      <c r="F330">
        <v>0.56377699999999997</v>
      </c>
      <c r="G330">
        <v>-0.12556100000000001</v>
      </c>
      <c r="H330" s="5">
        <v>0</v>
      </c>
      <c r="I330">
        <v>188.25389699999999</v>
      </c>
      <c r="J330">
        <v>0.40897600000000001</v>
      </c>
      <c r="K330" s="5">
        <v>0</v>
      </c>
      <c r="L330" s="5">
        <v>0</v>
      </c>
      <c r="M330" s="5">
        <v>1</v>
      </c>
      <c r="O330">
        <f>180-C330</f>
        <v>1.0621109999999874</v>
      </c>
      <c r="R330">
        <f t="shared" si="12"/>
        <v>0.56377699999999997</v>
      </c>
      <c r="S330">
        <f t="shared" si="13"/>
        <v>0.12556100000000001</v>
      </c>
      <c r="U330">
        <f>I329-I330</f>
        <v>17.427377000000007</v>
      </c>
    </row>
    <row r="331" spans="1:23" x14ac:dyDescent="0.25">
      <c r="A331" s="40" t="s">
        <v>38</v>
      </c>
      <c r="B331" s="10">
        <v>15</v>
      </c>
      <c r="C331" s="3">
        <v>83.371604000000005</v>
      </c>
      <c r="D331" s="3">
        <v>0.23158799999999999</v>
      </c>
      <c r="E331" s="5">
        <v>1</v>
      </c>
      <c r="F331" s="3">
        <v>-5.0538290000000003</v>
      </c>
      <c r="G331" s="3">
        <v>1.125561</v>
      </c>
      <c r="H331" s="5">
        <v>1</v>
      </c>
      <c r="I331" s="3">
        <v>272.05203599999999</v>
      </c>
      <c r="J331" s="3">
        <v>0.59102399999999999</v>
      </c>
      <c r="K331" s="5">
        <v>1</v>
      </c>
      <c r="L331" s="5">
        <v>0</v>
      </c>
      <c r="M331" s="6">
        <v>0</v>
      </c>
      <c r="O331" s="3">
        <f>C331</f>
        <v>83.371604000000005</v>
      </c>
      <c r="P331" s="3"/>
      <c r="R331" s="3">
        <f t="shared" si="12"/>
        <v>5.0538290000000003</v>
      </c>
      <c r="S331" s="3">
        <f t="shared" si="13"/>
        <v>1.125561</v>
      </c>
      <c r="U331" s="3">
        <f>I329-I331</f>
        <v>-66.370761999999985</v>
      </c>
    </row>
    <row r="332" spans="1:23" x14ac:dyDescent="0.25">
      <c r="A332" s="39" t="s">
        <v>38</v>
      </c>
      <c r="B332" s="9">
        <v>16</v>
      </c>
      <c r="C332">
        <v>179.36620300000001</v>
      </c>
      <c r="D332">
        <v>0.49823899999999999</v>
      </c>
      <c r="E332" s="5">
        <v>0</v>
      </c>
      <c r="F332">
        <v>1.1975739999999999</v>
      </c>
      <c r="G332">
        <v>0.115468</v>
      </c>
      <c r="H332" s="5">
        <v>0</v>
      </c>
      <c r="I332">
        <v>181.44852599999999</v>
      </c>
      <c r="J332">
        <v>0.42082599999999998</v>
      </c>
      <c r="K332" s="5">
        <v>2</v>
      </c>
      <c r="L332" s="5">
        <v>0</v>
      </c>
      <c r="M332" s="5">
        <v>0</v>
      </c>
      <c r="O332">
        <f>180-C332</f>
        <v>0.63379699999998707</v>
      </c>
      <c r="R332">
        <f t="shared" si="12"/>
        <v>1.1975739999999999</v>
      </c>
      <c r="S332">
        <f t="shared" si="13"/>
        <v>0.115468</v>
      </c>
      <c r="U332">
        <f>I330-I332</f>
        <v>6.8053710000000081</v>
      </c>
    </row>
    <row r="333" spans="1:23" x14ac:dyDescent="0.25">
      <c r="A333" s="39" t="s">
        <v>38</v>
      </c>
      <c r="B333" s="9">
        <v>16</v>
      </c>
      <c r="C333">
        <v>143.39621600000001</v>
      </c>
      <c r="D333">
        <v>0.39832299999999998</v>
      </c>
      <c r="E333" s="5">
        <v>1</v>
      </c>
      <c r="F333">
        <v>3.5742280000000002</v>
      </c>
      <c r="G333">
        <v>0.34461999999999998</v>
      </c>
      <c r="H333" s="5">
        <v>1</v>
      </c>
      <c r="I333">
        <v>122.752268</v>
      </c>
      <c r="J333">
        <v>0.284694</v>
      </c>
      <c r="K333" s="5">
        <v>0</v>
      </c>
      <c r="L333" s="5">
        <v>0</v>
      </c>
      <c r="M333" s="5">
        <v>0</v>
      </c>
      <c r="O333">
        <f>180-C333</f>
        <v>36.60378399999999</v>
      </c>
      <c r="R333">
        <f t="shared" si="12"/>
        <v>3.5742280000000002</v>
      </c>
      <c r="S333">
        <f t="shared" si="13"/>
        <v>0.34461999999999998</v>
      </c>
      <c r="U333">
        <f>I330-I333</f>
        <v>65.501628999999994</v>
      </c>
    </row>
    <row r="334" spans="1:23" x14ac:dyDescent="0.25">
      <c r="A334" s="40" t="s">
        <v>38</v>
      </c>
      <c r="B334" s="10">
        <v>16</v>
      </c>
      <c r="C334" s="3">
        <v>95.168199999999999</v>
      </c>
      <c r="D334" s="3">
        <v>0.26435599999999998</v>
      </c>
      <c r="E334" s="5">
        <v>2</v>
      </c>
      <c r="F334" s="3">
        <v>5.5997130000000004</v>
      </c>
      <c r="G334" s="3">
        <v>0.53991299999999998</v>
      </c>
      <c r="H334" s="5">
        <v>2</v>
      </c>
      <c r="I334" s="3">
        <v>126.97113</v>
      </c>
      <c r="J334" s="3">
        <v>0.29447899999999999</v>
      </c>
      <c r="K334" s="5">
        <v>1</v>
      </c>
      <c r="L334" s="5">
        <v>0</v>
      </c>
      <c r="M334" s="6">
        <v>1</v>
      </c>
      <c r="O334" s="3">
        <f>180-C334</f>
        <v>84.831800000000001</v>
      </c>
      <c r="P334" s="3"/>
      <c r="R334" s="3">
        <f t="shared" si="12"/>
        <v>5.5997130000000004</v>
      </c>
      <c r="S334" s="3">
        <f t="shared" si="13"/>
        <v>0.53991299999999998</v>
      </c>
      <c r="U334" s="3">
        <f>I330-I334</f>
        <v>61.282766999999993</v>
      </c>
    </row>
    <row r="335" spans="1:23" x14ac:dyDescent="0.25">
      <c r="A335" s="39" t="s">
        <v>38</v>
      </c>
      <c r="B335" s="9">
        <v>17</v>
      </c>
      <c r="C335">
        <v>89.315849</v>
      </c>
      <c r="D335">
        <v>0.24809999999999999</v>
      </c>
      <c r="E335" s="5">
        <v>1</v>
      </c>
      <c r="F335">
        <v>0.24728600000000001</v>
      </c>
      <c r="G335">
        <v>5.4047999999999999E-2</v>
      </c>
      <c r="H335" s="5">
        <v>1</v>
      </c>
      <c r="I335">
        <v>119.52016</v>
      </c>
      <c r="J335">
        <v>0.35075200000000001</v>
      </c>
      <c r="K335" s="5">
        <v>1</v>
      </c>
      <c r="L335" s="5">
        <v>0</v>
      </c>
      <c r="M335" s="5">
        <v>0</v>
      </c>
      <c r="O335" s="5">
        <f>C335</f>
        <v>89.315849</v>
      </c>
      <c r="R335">
        <f t="shared" si="12"/>
        <v>0.24728600000000001</v>
      </c>
      <c r="S335">
        <f t="shared" si="13"/>
        <v>5.4047999999999999E-2</v>
      </c>
      <c r="U335">
        <f>I334-I335</f>
        <v>7.4509699999999981</v>
      </c>
    </row>
    <row r="336" spans="1:23" x14ac:dyDescent="0.25">
      <c r="A336" s="39" t="s">
        <v>38</v>
      </c>
      <c r="B336" s="9">
        <v>17</v>
      </c>
      <c r="C336">
        <v>89.271659999999997</v>
      </c>
      <c r="D336">
        <v>0.247977</v>
      </c>
      <c r="E336" s="5">
        <v>2</v>
      </c>
      <c r="F336">
        <v>-0.70057199999999997</v>
      </c>
      <c r="G336">
        <v>-0.15312200000000001</v>
      </c>
      <c r="H336" s="5">
        <v>0</v>
      </c>
      <c r="I336">
        <v>161.09833399999999</v>
      </c>
      <c r="J336">
        <v>0.47277000000000002</v>
      </c>
      <c r="K336" s="5">
        <v>2</v>
      </c>
      <c r="L336" s="5">
        <v>0</v>
      </c>
      <c r="M336" s="5">
        <v>0</v>
      </c>
      <c r="O336">
        <f>180-C336</f>
        <v>90.728340000000003</v>
      </c>
      <c r="R336">
        <f t="shared" si="12"/>
        <v>0.70057199999999997</v>
      </c>
      <c r="S336">
        <f t="shared" si="13"/>
        <v>0.15312200000000001</v>
      </c>
      <c r="U336">
        <f>I334-I336</f>
        <v>-34.127203999999992</v>
      </c>
    </row>
    <row r="337" spans="1:23" x14ac:dyDescent="0.25">
      <c r="A337" s="40" t="s">
        <v>38</v>
      </c>
      <c r="B337" s="10">
        <v>17</v>
      </c>
      <c r="C337" s="3">
        <v>179.42883800000001</v>
      </c>
      <c r="D337" s="3">
        <v>0.49841299999999999</v>
      </c>
      <c r="E337" s="5">
        <v>0</v>
      </c>
      <c r="F337" s="3">
        <v>5.0285510000000002</v>
      </c>
      <c r="G337" s="3">
        <v>1.099073</v>
      </c>
      <c r="H337" s="5">
        <v>2</v>
      </c>
      <c r="I337" s="3">
        <v>60.135624999999997</v>
      </c>
      <c r="J337" s="3">
        <v>0.176478</v>
      </c>
      <c r="K337" s="5">
        <v>0</v>
      </c>
      <c r="L337" s="5">
        <v>0</v>
      </c>
      <c r="M337" s="6">
        <v>1</v>
      </c>
      <c r="O337" s="3">
        <f>180-C337</f>
        <v>0.57116199999998685</v>
      </c>
      <c r="P337" s="3"/>
      <c r="R337" s="3">
        <f t="shared" si="12"/>
        <v>5.0285510000000002</v>
      </c>
      <c r="S337" s="3">
        <f t="shared" si="13"/>
        <v>1.099073</v>
      </c>
      <c r="U337" s="3">
        <f>I334-I337</f>
        <v>66.835505000000012</v>
      </c>
    </row>
    <row r="338" spans="1:23" x14ac:dyDescent="0.25">
      <c r="A338" s="39" t="s">
        <v>38</v>
      </c>
      <c r="B338" s="9">
        <v>18</v>
      </c>
      <c r="C338">
        <v>77.911351999999994</v>
      </c>
      <c r="D338">
        <v>0.21642</v>
      </c>
      <c r="E338" s="5">
        <v>2</v>
      </c>
      <c r="F338">
        <v>-1.457209</v>
      </c>
      <c r="G338">
        <v>-0.224721</v>
      </c>
      <c r="H338" s="5">
        <v>0</v>
      </c>
      <c r="I338">
        <v>156.663476</v>
      </c>
      <c r="J338">
        <v>0.65221799999999996</v>
      </c>
      <c r="K338" s="5">
        <v>2</v>
      </c>
      <c r="L338" s="5">
        <v>0</v>
      </c>
      <c r="M338" s="5">
        <v>0</v>
      </c>
      <c r="O338" s="5">
        <f>180-C338</f>
        <v>102.08864800000001</v>
      </c>
      <c r="R338">
        <f t="shared" si="12"/>
        <v>1.457209</v>
      </c>
      <c r="S338">
        <f t="shared" si="13"/>
        <v>0.224721</v>
      </c>
      <c r="U338">
        <f>I337-I338</f>
        <v>-96.527850999999998</v>
      </c>
    </row>
    <row r="339" spans="1:23" x14ac:dyDescent="0.25">
      <c r="A339" s="39" t="s">
        <v>38</v>
      </c>
      <c r="B339" s="9">
        <v>18</v>
      </c>
      <c r="C339">
        <v>178.242512</v>
      </c>
      <c r="D339">
        <v>0.495118</v>
      </c>
      <c r="E339" s="5">
        <v>0</v>
      </c>
      <c r="F339">
        <v>6.7860389999999997</v>
      </c>
      <c r="G339">
        <v>1.0465</v>
      </c>
      <c r="H339" s="5">
        <v>2</v>
      </c>
      <c r="I339">
        <v>42.173031000000002</v>
      </c>
      <c r="J339">
        <v>0.17557400000000001</v>
      </c>
      <c r="K339" s="5">
        <v>1</v>
      </c>
      <c r="L339" s="5">
        <v>0</v>
      </c>
      <c r="M339" s="5">
        <v>0</v>
      </c>
      <c r="O339">
        <f>180-C339</f>
        <v>1.7574879999999951</v>
      </c>
      <c r="R339">
        <f t="shared" si="12"/>
        <v>6.7860389999999997</v>
      </c>
      <c r="S339">
        <f t="shared" si="13"/>
        <v>1.0465</v>
      </c>
      <c r="U339">
        <f>I337-I339</f>
        <v>17.962593999999996</v>
      </c>
    </row>
    <row r="340" spans="1:23" x14ac:dyDescent="0.25">
      <c r="A340" s="40" t="s">
        <v>38</v>
      </c>
      <c r="B340" s="10">
        <v>18</v>
      </c>
      <c r="C340" s="3">
        <v>87.653315000000006</v>
      </c>
      <c r="D340" s="3">
        <v>0.243481</v>
      </c>
      <c r="E340" s="5">
        <v>1</v>
      </c>
      <c r="F340" s="3">
        <v>1.1556820000000001</v>
      </c>
      <c r="G340" s="3">
        <v>0.17822199999999999</v>
      </c>
      <c r="H340" s="5">
        <v>1</v>
      </c>
      <c r="I340" s="3">
        <v>41.364645000000003</v>
      </c>
      <c r="J340" s="3">
        <v>0.172208</v>
      </c>
      <c r="K340" s="5">
        <v>0</v>
      </c>
      <c r="L340" s="5">
        <v>0</v>
      </c>
      <c r="M340" s="3">
        <v>1</v>
      </c>
      <c r="O340" s="3">
        <f>180-C340</f>
        <v>92.346684999999994</v>
      </c>
      <c r="P340" s="3"/>
      <c r="R340" s="3">
        <f t="shared" si="12"/>
        <v>1.1556820000000001</v>
      </c>
      <c r="S340" s="3">
        <f t="shared" si="13"/>
        <v>0.17822199999999999</v>
      </c>
      <c r="U340" s="3">
        <f>I337-I340</f>
        <v>18.770979999999994</v>
      </c>
    </row>
    <row r="341" spans="1:23" x14ac:dyDescent="0.25">
      <c r="A341" s="39" t="s">
        <v>38</v>
      </c>
      <c r="B341" s="9">
        <v>19</v>
      </c>
      <c r="C341">
        <v>85.031846000000002</v>
      </c>
      <c r="D341">
        <v>0.23619999999999999</v>
      </c>
      <c r="E341" s="5">
        <v>1</v>
      </c>
      <c r="F341">
        <v>5.7739469999999997</v>
      </c>
      <c r="G341">
        <v>4.9547129999999999</v>
      </c>
      <c r="H341" s="5">
        <v>2</v>
      </c>
      <c r="I341">
        <v>0</v>
      </c>
      <c r="J341">
        <v>0</v>
      </c>
      <c r="K341" s="5">
        <v>0</v>
      </c>
      <c r="L341" s="5">
        <v>1</v>
      </c>
      <c r="M341" s="5">
        <v>1</v>
      </c>
      <c r="O341" s="5">
        <f>C341</f>
        <v>85.031846000000002</v>
      </c>
      <c r="R341">
        <f t="shared" si="12"/>
        <v>5.7739469999999997</v>
      </c>
      <c r="S341">
        <f t="shared" si="13"/>
        <v>4.9547129999999999</v>
      </c>
      <c r="U341">
        <f>I340-I341</f>
        <v>41.364645000000003</v>
      </c>
    </row>
    <row r="342" spans="1:23" x14ac:dyDescent="0.25">
      <c r="A342" s="45" t="s">
        <v>38</v>
      </c>
      <c r="B342" s="12">
        <v>19</v>
      </c>
      <c r="C342" s="7">
        <v>84.665991000000005</v>
      </c>
      <c r="D342" s="7">
        <v>0.235183</v>
      </c>
      <c r="E342" s="5">
        <v>2</v>
      </c>
      <c r="F342" s="7">
        <v>-5.42544</v>
      </c>
      <c r="G342" s="7">
        <v>-4.6556540000000002</v>
      </c>
      <c r="H342" s="5">
        <v>1</v>
      </c>
      <c r="I342" s="7">
        <v>119.52016</v>
      </c>
      <c r="J342" s="7">
        <v>0.68425499999999995</v>
      </c>
      <c r="K342" s="5">
        <v>2</v>
      </c>
      <c r="L342" s="5">
        <v>1</v>
      </c>
      <c r="M342" s="5">
        <v>0</v>
      </c>
      <c r="O342" s="5">
        <f>180-C342</f>
        <v>95.334008999999995</v>
      </c>
      <c r="R342">
        <f t="shared" si="12"/>
        <v>5.42544</v>
      </c>
      <c r="S342">
        <f t="shared" si="13"/>
        <v>4.6556540000000002</v>
      </c>
      <c r="U342">
        <f>I340-I342</f>
        <v>-78.155515000000008</v>
      </c>
    </row>
    <row r="343" spans="1:23" ht="14.4" thickBot="1" x14ac:dyDescent="0.3">
      <c r="A343" s="44" t="s">
        <v>38</v>
      </c>
      <c r="B343" s="8">
        <v>19</v>
      </c>
      <c r="C343" s="2">
        <v>0.33884399999999998</v>
      </c>
      <c r="D343" s="2">
        <v>9.41E-4</v>
      </c>
      <c r="E343" s="5">
        <v>0</v>
      </c>
      <c r="F343" s="2">
        <v>0.81683799999999995</v>
      </c>
      <c r="G343" s="2">
        <v>0.70094100000000004</v>
      </c>
      <c r="H343" s="5">
        <v>0</v>
      </c>
      <c r="I343" s="2">
        <v>55.151778</v>
      </c>
      <c r="J343" s="2">
        <v>0.315745</v>
      </c>
      <c r="K343" s="5">
        <v>1</v>
      </c>
      <c r="L343" s="5">
        <v>0</v>
      </c>
      <c r="M343" s="2">
        <v>0</v>
      </c>
      <c r="O343" s="2">
        <f>C343</f>
        <v>0.33884399999999998</v>
      </c>
      <c r="P343" s="2"/>
      <c r="R343" s="2">
        <f t="shared" si="12"/>
        <v>0.81683799999999995</v>
      </c>
      <c r="S343" s="2">
        <f t="shared" si="13"/>
        <v>0.70094100000000004</v>
      </c>
      <c r="U343" s="2">
        <f>I340-I343</f>
        <v>-13.787132999999997</v>
      </c>
      <c r="W343" s="2"/>
    </row>
    <row r="344" spans="1:23" x14ac:dyDescent="0.25">
      <c r="A344" s="39" t="s">
        <v>39</v>
      </c>
      <c r="B344" s="9">
        <v>0</v>
      </c>
      <c r="C344">
        <v>89.689124000000007</v>
      </c>
      <c r="D344">
        <v>0.249136</v>
      </c>
      <c r="E344" s="5">
        <v>1</v>
      </c>
      <c r="F344">
        <v>-2.6005940000000001</v>
      </c>
      <c r="G344">
        <v>4.6207570000000002</v>
      </c>
      <c r="H344" s="5">
        <v>0</v>
      </c>
      <c r="I344">
        <v>889.21770200000003</v>
      </c>
      <c r="J344">
        <v>0.52762399999999998</v>
      </c>
      <c r="K344" s="5">
        <v>1</v>
      </c>
      <c r="L344" s="5">
        <v>0</v>
      </c>
      <c r="M344" s="5">
        <v>0</v>
      </c>
      <c r="O344">
        <f>C344</f>
        <v>89.689124000000007</v>
      </c>
      <c r="R344">
        <f t="shared" si="12"/>
        <v>2.6005940000000001</v>
      </c>
      <c r="S344">
        <f t="shared" si="13"/>
        <v>4.6207570000000002</v>
      </c>
      <c r="U344">
        <f>W345-I344</f>
        <v>43.358817999999928</v>
      </c>
      <c r="W344" s="5" t="s">
        <v>53</v>
      </c>
    </row>
    <row r="345" spans="1:23" ht="14.4" thickBot="1" x14ac:dyDescent="0.3">
      <c r="A345" s="40" t="s">
        <v>39</v>
      </c>
      <c r="B345" s="10">
        <v>0</v>
      </c>
      <c r="C345" s="3">
        <v>6.241212</v>
      </c>
      <c r="D345" s="3">
        <v>1.7337000000000002E-2</v>
      </c>
      <c r="E345" s="5">
        <v>0</v>
      </c>
      <c r="F345" s="3">
        <v>2.0377869999999998</v>
      </c>
      <c r="G345" s="3">
        <v>-3.6207569999999998</v>
      </c>
      <c r="H345" s="5">
        <v>1</v>
      </c>
      <c r="I345" s="3">
        <v>796.10674600000004</v>
      </c>
      <c r="J345" s="3">
        <v>0.47237600000000002</v>
      </c>
      <c r="K345" s="5">
        <v>0</v>
      </c>
      <c r="L345" s="5">
        <v>0</v>
      </c>
      <c r="M345" s="3">
        <v>1</v>
      </c>
      <c r="O345" s="3">
        <f>C345</f>
        <v>6.241212</v>
      </c>
      <c r="P345" s="3"/>
      <c r="R345" s="3">
        <f t="shared" si="12"/>
        <v>2.0377869999999998</v>
      </c>
      <c r="S345" s="3">
        <f t="shared" si="13"/>
        <v>3.6207569999999998</v>
      </c>
      <c r="U345" s="3">
        <f>W345-I345</f>
        <v>136.46977399999992</v>
      </c>
      <c r="W345" s="2">
        <v>932.57651999999996</v>
      </c>
    </row>
    <row r="346" spans="1:23" x14ac:dyDescent="0.25">
      <c r="A346" s="39" t="s">
        <v>39</v>
      </c>
      <c r="B346" s="9">
        <v>1</v>
      </c>
      <c r="C346">
        <v>78.193141999999995</v>
      </c>
      <c r="D346">
        <v>0.21720300000000001</v>
      </c>
      <c r="E346" s="5">
        <v>2</v>
      </c>
      <c r="F346">
        <v>1.430399</v>
      </c>
      <c r="G346">
        <v>2.4353690000000001</v>
      </c>
      <c r="H346" s="5">
        <v>2</v>
      </c>
      <c r="I346">
        <v>765.36817900000005</v>
      </c>
      <c r="J346">
        <v>0.33075300000000002</v>
      </c>
      <c r="K346" s="5">
        <v>1</v>
      </c>
      <c r="L346" s="5">
        <v>0</v>
      </c>
      <c r="M346" s="5">
        <v>0</v>
      </c>
      <c r="O346" s="5">
        <f>180-C346</f>
        <v>101.80685800000001</v>
      </c>
      <c r="R346">
        <f t="shared" si="12"/>
        <v>1.430399</v>
      </c>
      <c r="S346">
        <f t="shared" si="13"/>
        <v>2.4353690000000001</v>
      </c>
      <c r="U346">
        <f>I345-I346</f>
        <v>30.738566999999989</v>
      </c>
      <c r="W346" s="56" t="s">
        <v>54</v>
      </c>
    </row>
    <row r="347" spans="1:23" ht="14.4" thickBot="1" x14ac:dyDescent="0.3">
      <c r="A347" s="39" t="s">
        <v>39</v>
      </c>
      <c r="B347" s="9">
        <v>1</v>
      </c>
      <c r="C347">
        <v>78.181904000000003</v>
      </c>
      <c r="D347">
        <v>0.217172</v>
      </c>
      <c r="E347" s="5">
        <v>1</v>
      </c>
      <c r="F347">
        <v>-1.1567160000000001</v>
      </c>
      <c r="G347">
        <v>-1.9694020000000001</v>
      </c>
      <c r="H347" s="5">
        <v>1</v>
      </c>
      <c r="I347">
        <v>805.46436800000004</v>
      </c>
      <c r="J347">
        <v>0.34808099999999997</v>
      </c>
      <c r="K347" s="5">
        <v>2</v>
      </c>
      <c r="L347" s="5">
        <v>0</v>
      </c>
      <c r="M347" s="5">
        <v>0</v>
      </c>
      <c r="O347">
        <f>C347</f>
        <v>78.181904000000003</v>
      </c>
      <c r="R347">
        <f t="shared" si="12"/>
        <v>1.1567160000000001</v>
      </c>
      <c r="S347">
        <f t="shared" si="13"/>
        <v>1.9694020000000001</v>
      </c>
      <c r="U347">
        <f>I345-I347</f>
        <v>-9.3576219999999921</v>
      </c>
      <c r="W347" s="2">
        <v>1171.6156430000001</v>
      </c>
    </row>
    <row r="348" spans="1:23" x14ac:dyDescent="0.25">
      <c r="A348" s="40" t="s">
        <v>39</v>
      </c>
      <c r="B348" s="10">
        <v>1</v>
      </c>
      <c r="C348" s="3">
        <v>1.7681450000000001</v>
      </c>
      <c r="D348" s="3">
        <v>4.9119999999999997E-3</v>
      </c>
      <c r="E348" s="5">
        <v>0</v>
      </c>
      <c r="F348" s="3">
        <v>0.31366100000000002</v>
      </c>
      <c r="G348" s="3">
        <v>0.53403299999999998</v>
      </c>
      <c r="H348" s="5">
        <v>0</v>
      </c>
      <c r="I348" s="3">
        <v>743.18367000000001</v>
      </c>
      <c r="J348" s="3">
        <v>0.32116600000000001</v>
      </c>
      <c r="K348" s="5">
        <v>0</v>
      </c>
      <c r="L348" s="5">
        <v>0</v>
      </c>
      <c r="M348" s="6">
        <v>1</v>
      </c>
      <c r="O348" s="3">
        <f>C348</f>
        <v>1.7681450000000001</v>
      </c>
      <c r="P348" s="3"/>
      <c r="R348" s="3">
        <f t="shared" si="12"/>
        <v>0.31366100000000002</v>
      </c>
      <c r="S348" s="3">
        <f t="shared" si="13"/>
        <v>0.53403299999999998</v>
      </c>
      <c r="U348" s="3">
        <f>I345-I348</f>
        <v>52.923076000000037</v>
      </c>
      <c r="W348" t="s">
        <v>56</v>
      </c>
    </row>
    <row r="349" spans="1:23" ht="14.4" thickBot="1" x14ac:dyDescent="0.3">
      <c r="A349" s="39" t="s">
        <v>39</v>
      </c>
      <c r="B349" s="9">
        <v>2</v>
      </c>
      <c r="C349">
        <v>2.0701610000000001</v>
      </c>
      <c r="D349">
        <v>5.7499999999999999E-3</v>
      </c>
      <c r="E349" s="5">
        <v>0</v>
      </c>
      <c r="F349">
        <v>0.44761400000000001</v>
      </c>
      <c r="G349">
        <v>0.25561</v>
      </c>
      <c r="H349" s="5">
        <v>0</v>
      </c>
      <c r="I349">
        <v>743.18367000000001</v>
      </c>
      <c r="J349">
        <v>0.52236300000000002</v>
      </c>
      <c r="K349" s="5">
        <v>1</v>
      </c>
      <c r="L349" s="5">
        <v>0</v>
      </c>
      <c r="M349" s="5">
        <v>0</v>
      </c>
      <c r="O349">
        <f>C349</f>
        <v>2.0701610000000001</v>
      </c>
      <c r="R349">
        <f t="shared" si="12"/>
        <v>0.44761400000000001</v>
      </c>
      <c r="S349">
        <f t="shared" si="13"/>
        <v>0.25561</v>
      </c>
      <c r="U349">
        <f>I348-I349</f>
        <v>0</v>
      </c>
      <c r="W349" s="2"/>
    </row>
    <row r="350" spans="1:23" x14ac:dyDescent="0.25">
      <c r="A350" s="40" t="s">
        <v>39</v>
      </c>
      <c r="B350" s="10">
        <v>2</v>
      </c>
      <c r="C350" s="3">
        <v>80.678612999999999</v>
      </c>
      <c r="D350" s="3">
        <v>0.224107</v>
      </c>
      <c r="E350" s="5">
        <v>1</v>
      </c>
      <c r="F350" s="3">
        <v>1.303547</v>
      </c>
      <c r="G350" s="3">
        <v>0.74439</v>
      </c>
      <c r="H350" s="5">
        <v>1</v>
      </c>
      <c r="I350" s="3">
        <v>679.55044099999998</v>
      </c>
      <c r="J350" s="3">
        <v>0.47763699999999998</v>
      </c>
      <c r="K350" s="5">
        <v>0</v>
      </c>
      <c r="L350" s="5">
        <v>0</v>
      </c>
      <c r="M350" s="6">
        <v>1</v>
      </c>
      <c r="O350" s="3">
        <f>C350</f>
        <v>80.678612999999999</v>
      </c>
      <c r="P350" s="3"/>
      <c r="R350" s="3">
        <f t="shared" si="12"/>
        <v>1.303547</v>
      </c>
      <c r="S350" s="3">
        <f t="shared" si="13"/>
        <v>0.74439</v>
      </c>
      <c r="U350" s="3">
        <f>I348-I350</f>
        <v>63.633229000000028</v>
      </c>
      <c r="W350" t="s">
        <v>57</v>
      </c>
    </row>
    <row r="351" spans="1:23" ht="14.4" thickBot="1" x14ac:dyDescent="0.3">
      <c r="A351" s="39" t="s">
        <v>39</v>
      </c>
      <c r="B351" s="9">
        <v>3</v>
      </c>
      <c r="C351">
        <v>77.351260999999994</v>
      </c>
      <c r="D351">
        <v>0.214865</v>
      </c>
      <c r="E351" s="5">
        <v>2</v>
      </c>
      <c r="F351">
        <v>-0.17391999999999999</v>
      </c>
      <c r="G351">
        <v>-0.34875800000000001</v>
      </c>
      <c r="H351" s="5">
        <v>0</v>
      </c>
      <c r="I351">
        <v>765.36817900000005</v>
      </c>
      <c r="J351">
        <v>0.36380899999999999</v>
      </c>
      <c r="K351" s="5">
        <v>2</v>
      </c>
      <c r="L351" s="5">
        <v>0</v>
      </c>
      <c r="M351" s="5">
        <v>0</v>
      </c>
      <c r="O351" s="5">
        <f>180-C351</f>
        <v>102.64873900000001</v>
      </c>
      <c r="R351">
        <f t="shared" si="12"/>
        <v>0.17391999999999999</v>
      </c>
      <c r="S351">
        <f t="shared" si="13"/>
        <v>0.34875800000000001</v>
      </c>
      <c r="U351">
        <f>I350-I351</f>
        <v>-85.817738000000077</v>
      </c>
      <c r="W351" s="2">
        <f>SUM(F345,F348,F350,F353,F354,F358,F361,F362,F364,F366,F369,F374,F375,F379,F380,F370)</f>
        <v>27.973924000000004</v>
      </c>
    </row>
    <row r="352" spans="1:23" x14ac:dyDescent="0.25">
      <c r="A352" s="39" t="s">
        <v>39</v>
      </c>
      <c r="B352" s="9">
        <v>3</v>
      </c>
      <c r="C352">
        <v>77.383747</v>
      </c>
      <c r="D352">
        <v>0.21495500000000001</v>
      </c>
      <c r="E352" s="5">
        <v>1</v>
      </c>
      <c r="F352">
        <v>-1.117305</v>
      </c>
      <c r="G352">
        <v>-2.2405040000000001</v>
      </c>
      <c r="H352" s="5">
        <v>1</v>
      </c>
      <c r="I352">
        <v>658.84320500000001</v>
      </c>
      <c r="J352">
        <v>0.31317400000000001</v>
      </c>
      <c r="K352" s="5">
        <v>0</v>
      </c>
      <c r="L352" s="5">
        <v>0</v>
      </c>
      <c r="M352" s="5">
        <v>0</v>
      </c>
      <c r="O352" s="5">
        <f>C352</f>
        <v>77.383747</v>
      </c>
      <c r="R352">
        <f t="shared" si="12"/>
        <v>1.117305</v>
      </c>
      <c r="S352">
        <f t="shared" si="13"/>
        <v>2.2405040000000001</v>
      </c>
      <c r="U352">
        <f>I350-I352</f>
        <v>20.707235999999966</v>
      </c>
      <c r="W352" t="s">
        <v>64</v>
      </c>
    </row>
    <row r="353" spans="1:23" ht="14.4" thickBot="1" x14ac:dyDescent="0.3">
      <c r="A353" s="40" t="s">
        <v>39</v>
      </c>
      <c r="B353" s="41">
        <v>3</v>
      </c>
      <c r="C353" s="42">
        <v>0.64253899999999997</v>
      </c>
      <c r="D353" s="42">
        <v>1.7849999999999999E-3</v>
      </c>
      <c r="E353" s="5">
        <v>0</v>
      </c>
      <c r="F353" s="42">
        <v>1.789911</v>
      </c>
      <c r="G353" s="42">
        <v>3.5892629999999999</v>
      </c>
      <c r="H353" s="5">
        <v>2</v>
      </c>
      <c r="I353" s="42">
        <v>679.55044099999998</v>
      </c>
      <c r="J353" s="42">
        <v>0.323017</v>
      </c>
      <c r="K353" s="5">
        <v>1</v>
      </c>
      <c r="L353" s="5">
        <v>0</v>
      </c>
      <c r="M353" s="43">
        <v>1</v>
      </c>
      <c r="O353" s="3">
        <f>C353</f>
        <v>0.64253899999999997</v>
      </c>
      <c r="P353" s="3"/>
      <c r="R353" s="3">
        <f t="shared" si="12"/>
        <v>1.789911</v>
      </c>
      <c r="S353" s="3">
        <f t="shared" si="13"/>
        <v>3.5892629999999999</v>
      </c>
      <c r="U353" s="3">
        <f>I350-I353</f>
        <v>0</v>
      </c>
      <c r="W353" s="2">
        <f>SUM(R345,R348,R350,R353,R354,R358,R361,R362,R364,R366,R369,R370,R374,R375,R379,R380)</f>
        <v>30.325088000000001</v>
      </c>
    </row>
    <row r="354" spans="1:23" x14ac:dyDescent="0.25">
      <c r="A354" s="39" t="s">
        <v>39</v>
      </c>
      <c r="B354" s="9">
        <v>4</v>
      </c>
      <c r="C354">
        <v>0.35641899999999999</v>
      </c>
      <c r="D354">
        <v>9.8999999999999999E-4</v>
      </c>
      <c r="E354" s="5">
        <v>0</v>
      </c>
      <c r="F354">
        <v>1.789911</v>
      </c>
      <c r="G354">
        <v>-0.62633799999999995</v>
      </c>
      <c r="H354" s="5">
        <v>2</v>
      </c>
      <c r="I354">
        <v>632.69543299999998</v>
      </c>
      <c r="J354">
        <v>0.34717599999999998</v>
      </c>
      <c r="K354" s="5">
        <v>1</v>
      </c>
      <c r="L354" s="5">
        <v>0</v>
      </c>
      <c r="M354" s="5">
        <v>1</v>
      </c>
      <c r="O354">
        <f>C354</f>
        <v>0.35641899999999999</v>
      </c>
      <c r="R354">
        <f t="shared" si="12"/>
        <v>1.789911</v>
      </c>
      <c r="S354">
        <f t="shared" si="13"/>
        <v>0.62633799999999995</v>
      </c>
      <c r="U354">
        <f>I353-I354</f>
        <v>46.855007999999998</v>
      </c>
      <c r="W354" t="s">
        <v>60</v>
      </c>
    </row>
    <row r="355" spans="1:23" ht="14.4" thickBot="1" x14ac:dyDescent="0.3">
      <c r="A355" s="39" t="s">
        <v>39</v>
      </c>
      <c r="B355" s="9">
        <v>4</v>
      </c>
      <c r="C355">
        <v>103.169473</v>
      </c>
      <c r="D355">
        <v>0.286582</v>
      </c>
      <c r="E355" s="5">
        <v>1</v>
      </c>
      <c r="F355">
        <v>-2.6788810000000001</v>
      </c>
      <c r="G355">
        <v>0.93741300000000005</v>
      </c>
      <c r="H355" s="5">
        <v>1</v>
      </c>
      <c r="I355">
        <v>557.01578500000005</v>
      </c>
      <c r="J355">
        <v>0.30564799999999998</v>
      </c>
      <c r="K355" s="5">
        <v>0</v>
      </c>
      <c r="L355" s="5">
        <v>0</v>
      </c>
      <c r="M355" s="5">
        <v>0</v>
      </c>
      <c r="O355">
        <f>180-C355</f>
        <v>76.830527000000004</v>
      </c>
      <c r="R355">
        <f t="shared" si="12"/>
        <v>2.6788810000000001</v>
      </c>
      <c r="S355">
        <f t="shared" si="13"/>
        <v>0.93741300000000005</v>
      </c>
      <c r="U355">
        <f>I353-I355</f>
        <v>122.53465599999993</v>
      </c>
      <c r="W355" s="70">
        <f>AVERAGE(O345,O348,O350,O353,O354,O358,O361,O362,O364,O366,O369,O374,O375,O379,O380,O370)</f>
        <v>27.819430187500004</v>
      </c>
    </row>
    <row r="356" spans="1:23" x14ac:dyDescent="0.25">
      <c r="A356" s="40" t="s">
        <v>39</v>
      </c>
      <c r="B356" s="10">
        <v>4</v>
      </c>
      <c r="C356" s="3">
        <v>103.26873399999999</v>
      </c>
      <c r="D356" s="3">
        <v>0.286858</v>
      </c>
      <c r="E356" s="5">
        <v>2</v>
      </c>
      <c r="F356" s="3">
        <v>-1.9687669999999999</v>
      </c>
      <c r="G356" s="3">
        <v>0.68892500000000001</v>
      </c>
      <c r="H356" s="5">
        <v>0</v>
      </c>
      <c r="I356" s="3">
        <v>632.69543299999998</v>
      </c>
      <c r="J356" s="3">
        <v>0.34717599999999998</v>
      </c>
      <c r="K356" s="5">
        <v>1</v>
      </c>
      <c r="L356" s="5">
        <v>0</v>
      </c>
      <c r="M356" s="6">
        <v>0</v>
      </c>
      <c r="O356" s="3">
        <f>C356</f>
        <v>103.26873399999999</v>
      </c>
      <c r="P356" s="3"/>
      <c r="R356" s="3">
        <f t="shared" si="12"/>
        <v>1.9687669999999999</v>
      </c>
      <c r="S356" s="3">
        <f t="shared" si="13"/>
        <v>0.68892500000000001</v>
      </c>
      <c r="U356" s="3">
        <f>I353-I356</f>
        <v>46.855007999999998</v>
      </c>
      <c r="W356" t="s">
        <v>59</v>
      </c>
    </row>
    <row r="357" spans="1:23" ht="14.4" thickBot="1" x14ac:dyDescent="0.3">
      <c r="A357" s="39" t="s">
        <v>39</v>
      </c>
      <c r="B357" s="9">
        <v>5</v>
      </c>
      <c r="C357">
        <v>102.84635400000001</v>
      </c>
      <c r="D357">
        <v>0.28568399999999999</v>
      </c>
      <c r="E357" s="5">
        <v>1</v>
      </c>
      <c r="F357">
        <v>-3.5985589999999998</v>
      </c>
      <c r="G357">
        <v>0.78831099999999998</v>
      </c>
      <c r="H357" s="5">
        <v>1</v>
      </c>
      <c r="I357">
        <v>593.49850800000002</v>
      </c>
      <c r="J357">
        <v>0.53832899999999995</v>
      </c>
      <c r="K357" s="5">
        <v>1</v>
      </c>
      <c r="L357" s="5">
        <v>0</v>
      </c>
      <c r="M357" s="5">
        <v>0</v>
      </c>
      <c r="O357">
        <f>C357</f>
        <v>102.84635400000001</v>
      </c>
      <c r="R357">
        <f t="shared" si="12"/>
        <v>3.5985589999999998</v>
      </c>
      <c r="S357">
        <f t="shared" si="13"/>
        <v>0.78831099999999998</v>
      </c>
      <c r="U357">
        <f>I354-I357</f>
        <v>39.196924999999965</v>
      </c>
      <c r="W357" s="2">
        <f>AVERAGE(F345,F348,F350,F353,F354,F358,F361,F362,F364,F366,F369,F374,F375,F379,F380,F370)</f>
        <v>1.7483702500000002</v>
      </c>
    </row>
    <row r="358" spans="1:23" x14ac:dyDescent="0.25">
      <c r="A358" s="40" t="s">
        <v>39</v>
      </c>
      <c r="B358" s="10">
        <v>5</v>
      </c>
      <c r="C358" s="3">
        <v>110.46554500000001</v>
      </c>
      <c r="D358" s="3">
        <v>0.30684899999999998</v>
      </c>
      <c r="E358" s="5">
        <v>0</v>
      </c>
      <c r="F358" s="3">
        <v>-0.96633899999999995</v>
      </c>
      <c r="G358" s="3">
        <v>0.21168899999999999</v>
      </c>
      <c r="H358" s="5">
        <v>0</v>
      </c>
      <c r="I358" s="3">
        <v>508.98423500000001</v>
      </c>
      <c r="J358" s="3">
        <v>0.461671</v>
      </c>
      <c r="K358" s="5">
        <v>0</v>
      </c>
      <c r="L358" s="5">
        <v>0</v>
      </c>
      <c r="M358" s="6">
        <v>1</v>
      </c>
      <c r="O358" s="3">
        <f>180-C358</f>
        <v>69.534454999999994</v>
      </c>
      <c r="P358" s="3"/>
      <c r="R358" s="3">
        <f t="shared" si="12"/>
        <v>0.96633899999999995</v>
      </c>
      <c r="S358" s="3">
        <f t="shared" si="13"/>
        <v>0.21168899999999999</v>
      </c>
      <c r="U358" s="3">
        <f>I354-I358</f>
        <v>123.71119799999997</v>
      </c>
      <c r="W358" t="s">
        <v>65</v>
      </c>
    </row>
    <row r="359" spans="1:23" ht="14.4" thickBot="1" x14ac:dyDescent="0.3">
      <c r="A359" s="39" t="s">
        <v>39</v>
      </c>
      <c r="B359" s="9">
        <v>6</v>
      </c>
      <c r="C359">
        <v>70.577217000000005</v>
      </c>
      <c r="D359">
        <v>0.196048</v>
      </c>
      <c r="E359" s="5">
        <v>1</v>
      </c>
      <c r="F359">
        <v>5.6369150000000001</v>
      </c>
      <c r="G359">
        <v>2.5878139999999998</v>
      </c>
      <c r="H359" s="5">
        <v>2</v>
      </c>
      <c r="I359">
        <v>472.43277899999998</v>
      </c>
      <c r="J359">
        <v>0.33925100000000002</v>
      </c>
      <c r="K359" s="5">
        <v>1</v>
      </c>
      <c r="L359" s="5">
        <v>0</v>
      </c>
      <c r="M359" s="5">
        <v>0</v>
      </c>
      <c r="O359">
        <f>C359</f>
        <v>70.577217000000005</v>
      </c>
      <c r="R359">
        <f t="shared" si="12"/>
        <v>5.6369150000000001</v>
      </c>
      <c r="S359">
        <f t="shared" si="13"/>
        <v>2.5878139999999998</v>
      </c>
      <c r="U359">
        <f>I358-I359</f>
        <v>36.55145600000003</v>
      </c>
      <c r="W359" s="2">
        <f>AVERAGE(R345,R348,R350,R353,R354,R358,R361,R362,R364,R366,R369,R370,R374,R375,R379,R380)</f>
        <v>1.8953180000000001</v>
      </c>
    </row>
    <row r="360" spans="1:23" x14ac:dyDescent="0.25">
      <c r="A360" s="39" t="s">
        <v>39</v>
      </c>
      <c r="B360" s="9">
        <v>6</v>
      </c>
      <c r="C360">
        <v>70.491652999999999</v>
      </c>
      <c r="D360">
        <v>0.19581000000000001</v>
      </c>
      <c r="E360" s="5">
        <v>2</v>
      </c>
      <c r="F360">
        <v>-3.8240249999999998</v>
      </c>
      <c r="G360">
        <v>-1.7555460000000001</v>
      </c>
      <c r="H360" s="5">
        <v>1</v>
      </c>
      <c r="I360">
        <v>557.01578500000005</v>
      </c>
      <c r="J360">
        <v>0.39999000000000001</v>
      </c>
      <c r="K360" s="5">
        <v>2</v>
      </c>
      <c r="L360" s="5">
        <v>0</v>
      </c>
      <c r="M360" s="5">
        <v>0</v>
      </c>
      <c r="O360">
        <f>180-C360</f>
        <v>109.508347</v>
      </c>
      <c r="R360">
        <f t="shared" si="12"/>
        <v>3.8240249999999998</v>
      </c>
      <c r="S360">
        <f t="shared" si="13"/>
        <v>1.7555460000000001</v>
      </c>
      <c r="U360">
        <f>I358-I360</f>
        <v>-48.031550000000038</v>
      </c>
      <c r="W360" t="s">
        <v>61</v>
      </c>
    </row>
    <row r="361" spans="1:23" ht="14.4" thickBot="1" x14ac:dyDescent="0.3">
      <c r="A361" s="40" t="s">
        <v>39</v>
      </c>
      <c r="B361" s="10">
        <v>6</v>
      </c>
      <c r="C361" s="3">
        <v>4.9341249999999999</v>
      </c>
      <c r="D361" s="3">
        <v>1.3705999999999999E-2</v>
      </c>
      <c r="E361" s="5">
        <v>0</v>
      </c>
      <c r="F361" s="3">
        <v>0.36536299999999999</v>
      </c>
      <c r="G361" s="3">
        <v>0.16773199999999999</v>
      </c>
      <c r="H361" s="5">
        <v>0</v>
      </c>
      <c r="I361" s="3">
        <v>363.12643700000001</v>
      </c>
      <c r="J361" s="3">
        <v>0.26075900000000002</v>
      </c>
      <c r="K361" s="5">
        <v>0</v>
      </c>
      <c r="L361" s="5">
        <v>0</v>
      </c>
      <c r="M361" s="6">
        <v>1</v>
      </c>
      <c r="O361" s="3">
        <f>C361</f>
        <v>4.9341249999999999</v>
      </c>
      <c r="P361" s="3"/>
      <c r="R361" s="3">
        <f t="shared" si="12"/>
        <v>0.36536299999999999</v>
      </c>
      <c r="S361" s="3">
        <f t="shared" si="13"/>
        <v>0.16773199999999999</v>
      </c>
      <c r="U361" s="3">
        <f>I358-I361</f>
        <v>145.857798</v>
      </c>
      <c r="W361" s="2"/>
    </row>
    <row r="362" spans="1:23" x14ac:dyDescent="0.25">
      <c r="A362" s="39" t="s">
        <v>39</v>
      </c>
      <c r="B362" s="9">
        <v>7</v>
      </c>
      <c r="C362">
        <v>178.98963599999999</v>
      </c>
      <c r="D362">
        <v>0.497193</v>
      </c>
      <c r="E362" s="5">
        <v>0</v>
      </c>
      <c r="F362">
        <v>1.3757280000000001</v>
      </c>
      <c r="G362">
        <v>-0.23383499999999999</v>
      </c>
      <c r="H362" s="5">
        <v>0</v>
      </c>
      <c r="I362">
        <v>344.71937000000003</v>
      </c>
      <c r="J362">
        <v>0.47604600000000002</v>
      </c>
      <c r="K362" s="5">
        <v>0</v>
      </c>
      <c r="L362" s="5">
        <v>0</v>
      </c>
      <c r="M362" s="5">
        <v>1</v>
      </c>
      <c r="O362">
        <f>180-C362</f>
        <v>1.0103640000000098</v>
      </c>
      <c r="R362">
        <f t="shared" si="12"/>
        <v>1.3757280000000001</v>
      </c>
      <c r="S362">
        <f t="shared" si="13"/>
        <v>0.23383499999999999</v>
      </c>
      <c r="U362">
        <f>I361-I362</f>
        <v>18.407066999999984</v>
      </c>
      <c r="W362" t="s">
        <v>58</v>
      </c>
    </row>
    <row r="363" spans="1:23" ht="14.4" thickBot="1" x14ac:dyDescent="0.3">
      <c r="A363" s="40" t="s">
        <v>39</v>
      </c>
      <c r="B363" s="10">
        <v>7</v>
      </c>
      <c r="C363" s="3">
        <v>94.137293999999997</v>
      </c>
      <c r="D363" s="3">
        <v>0.261492</v>
      </c>
      <c r="E363" s="5">
        <v>1</v>
      </c>
      <c r="F363" s="3">
        <v>-7.2590589999999997</v>
      </c>
      <c r="G363" s="3">
        <v>1.233835</v>
      </c>
      <c r="H363" s="5">
        <v>1</v>
      </c>
      <c r="I363" s="3">
        <v>379.41041999999999</v>
      </c>
      <c r="J363" s="3">
        <v>0.52395400000000003</v>
      </c>
      <c r="K363" s="5">
        <v>1</v>
      </c>
      <c r="L363" s="5">
        <v>1</v>
      </c>
      <c r="M363" s="6">
        <v>0</v>
      </c>
      <c r="O363" s="3">
        <f>C363</f>
        <v>94.137293999999997</v>
      </c>
      <c r="P363" s="3"/>
      <c r="R363" s="3">
        <f t="shared" si="12"/>
        <v>7.2590589999999997</v>
      </c>
      <c r="S363" s="3">
        <f t="shared" si="13"/>
        <v>1.233835</v>
      </c>
      <c r="U363" s="3">
        <f>I361-I363</f>
        <v>-16.283982999999978</v>
      </c>
      <c r="W363" s="2"/>
    </row>
    <row r="364" spans="1:23" x14ac:dyDescent="0.25">
      <c r="A364" s="39" t="s">
        <v>39</v>
      </c>
      <c r="B364" s="9">
        <v>8</v>
      </c>
      <c r="C364">
        <v>163.94343699999999</v>
      </c>
      <c r="D364">
        <v>0.45539800000000003</v>
      </c>
      <c r="E364" s="5">
        <v>0</v>
      </c>
      <c r="F364">
        <v>-0.20924300000000001</v>
      </c>
      <c r="G364">
        <v>4.4743999999999999E-2</v>
      </c>
      <c r="H364" s="5">
        <v>0</v>
      </c>
      <c r="I364">
        <v>324.082787</v>
      </c>
      <c r="J364">
        <v>0.484572</v>
      </c>
      <c r="K364" s="5">
        <v>0</v>
      </c>
      <c r="L364" s="5">
        <v>0</v>
      </c>
      <c r="M364" s="5">
        <v>1</v>
      </c>
      <c r="O364">
        <f>180-C364</f>
        <v>16.056563000000011</v>
      </c>
      <c r="R364">
        <f t="shared" si="12"/>
        <v>0.20924300000000001</v>
      </c>
      <c r="S364">
        <f t="shared" si="13"/>
        <v>4.4743999999999999E-2</v>
      </c>
      <c r="U364">
        <f>I362-I364</f>
        <v>20.63658300000003</v>
      </c>
      <c r="W364" t="s">
        <v>68</v>
      </c>
    </row>
    <row r="365" spans="1:23" ht="14.4" thickBot="1" x14ac:dyDescent="0.3">
      <c r="A365" s="40" t="s">
        <v>39</v>
      </c>
      <c r="B365" s="10">
        <v>8</v>
      </c>
      <c r="C365" s="3">
        <v>75.445018000000005</v>
      </c>
      <c r="D365" s="3">
        <v>0.20956900000000001</v>
      </c>
      <c r="E365" s="5">
        <v>1</v>
      </c>
      <c r="F365" s="3">
        <v>-4.4671589999999997</v>
      </c>
      <c r="G365" s="3">
        <v>0.95525599999999999</v>
      </c>
      <c r="H365" s="5">
        <v>1</v>
      </c>
      <c r="I365" s="3">
        <v>344.71937000000003</v>
      </c>
      <c r="J365" s="3">
        <v>0.515428</v>
      </c>
      <c r="K365" s="5">
        <v>1</v>
      </c>
      <c r="L365" s="5">
        <v>1</v>
      </c>
      <c r="M365" s="6">
        <v>0</v>
      </c>
      <c r="O365" s="3">
        <f>C365</f>
        <v>75.445018000000005</v>
      </c>
      <c r="P365" s="3"/>
      <c r="R365" s="3">
        <f t="shared" si="12"/>
        <v>4.4671589999999997</v>
      </c>
      <c r="S365" s="3">
        <f t="shared" si="13"/>
        <v>0.95525599999999999</v>
      </c>
      <c r="U365" s="3">
        <f>I362-I365</f>
        <v>0</v>
      </c>
      <c r="W365" s="2">
        <v>16</v>
      </c>
    </row>
    <row r="366" spans="1:23" x14ac:dyDescent="0.25">
      <c r="A366" s="39" t="s">
        <v>39</v>
      </c>
      <c r="B366" s="9">
        <v>9</v>
      </c>
      <c r="C366">
        <v>178.85321099999999</v>
      </c>
      <c r="D366">
        <v>0.49681399999999998</v>
      </c>
      <c r="E366" s="5">
        <v>0</v>
      </c>
      <c r="F366">
        <v>0.93754700000000002</v>
      </c>
      <c r="G366">
        <v>-0.151724</v>
      </c>
      <c r="H366" s="5">
        <v>0</v>
      </c>
      <c r="I366">
        <v>242.88644400000001</v>
      </c>
      <c r="J366">
        <v>0.40910000000000002</v>
      </c>
      <c r="K366" s="5">
        <v>0</v>
      </c>
      <c r="L366" s="5">
        <v>0</v>
      </c>
      <c r="M366" s="5">
        <v>1</v>
      </c>
      <c r="O366">
        <f>180-C366</f>
        <v>1.1467890000000125</v>
      </c>
      <c r="R366">
        <f t="shared" si="12"/>
        <v>0.93754700000000002</v>
      </c>
      <c r="S366">
        <f t="shared" si="13"/>
        <v>0.151724</v>
      </c>
      <c r="U366">
        <f>I364-I366</f>
        <v>81.196342999999985</v>
      </c>
      <c r="W366" t="s">
        <v>69</v>
      </c>
    </row>
    <row r="367" spans="1:23" ht="14.4" thickBot="1" x14ac:dyDescent="0.3">
      <c r="A367" s="40" t="s">
        <v>39</v>
      </c>
      <c r="B367" s="10">
        <v>9</v>
      </c>
      <c r="C367" s="3">
        <v>87.008020000000002</v>
      </c>
      <c r="D367" s="3">
        <v>0.24168899999999999</v>
      </c>
      <c r="E367" s="5">
        <v>1</v>
      </c>
      <c r="F367" s="3">
        <v>-7.1168319999999996</v>
      </c>
      <c r="G367" s="3">
        <v>1.151724</v>
      </c>
      <c r="H367" s="5">
        <v>1</v>
      </c>
      <c r="I367" s="3">
        <v>350.82261599999998</v>
      </c>
      <c r="J367" s="3">
        <v>0.59089999999999998</v>
      </c>
      <c r="K367" s="5">
        <v>1</v>
      </c>
      <c r="L367" s="5">
        <v>1</v>
      </c>
      <c r="M367" s="6">
        <v>0</v>
      </c>
      <c r="O367" s="3">
        <f>C367</f>
        <v>87.008020000000002</v>
      </c>
      <c r="P367" s="3"/>
      <c r="R367" s="3">
        <f t="shared" si="12"/>
        <v>7.1168319999999996</v>
      </c>
      <c r="S367" s="3">
        <f t="shared" si="13"/>
        <v>1.151724</v>
      </c>
      <c r="U367" s="3">
        <f>I364-I367</f>
        <v>-26.739828999999986</v>
      </c>
      <c r="W367" s="2">
        <v>5</v>
      </c>
    </row>
    <row r="368" spans="1:23" x14ac:dyDescent="0.25">
      <c r="A368" s="39" t="s">
        <v>39</v>
      </c>
      <c r="B368" s="9">
        <v>10</v>
      </c>
      <c r="C368">
        <v>97.230543999999995</v>
      </c>
      <c r="D368">
        <v>0.27008500000000002</v>
      </c>
      <c r="E368" s="5">
        <v>1</v>
      </c>
      <c r="F368">
        <v>5.9663500000000003</v>
      </c>
      <c r="G368">
        <v>0.78584900000000002</v>
      </c>
      <c r="H368" s="5">
        <v>1</v>
      </c>
      <c r="I368">
        <v>193.386638</v>
      </c>
      <c r="J368">
        <v>0.48459600000000003</v>
      </c>
      <c r="K368" s="5">
        <v>0</v>
      </c>
      <c r="L368" s="5">
        <v>0</v>
      </c>
      <c r="M368" s="5">
        <v>0</v>
      </c>
      <c r="O368">
        <f>180-C368</f>
        <v>82.769456000000005</v>
      </c>
      <c r="R368">
        <f t="shared" si="12"/>
        <v>5.9663500000000003</v>
      </c>
      <c r="S368">
        <f t="shared" si="13"/>
        <v>0.78584900000000002</v>
      </c>
      <c r="U368">
        <f>I366-I368</f>
        <v>49.499806000000007</v>
      </c>
      <c r="W368" t="s">
        <v>73</v>
      </c>
    </row>
    <row r="369" spans="1:23" ht="14.4" thickBot="1" x14ac:dyDescent="0.3">
      <c r="A369" s="40" t="s">
        <v>39</v>
      </c>
      <c r="B369" s="10">
        <v>10</v>
      </c>
      <c r="C369" s="3">
        <v>179.31165799999999</v>
      </c>
      <c r="D369" s="3">
        <v>0.49808799999999998</v>
      </c>
      <c r="E369" s="5">
        <v>0</v>
      </c>
      <c r="F369" s="3">
        <v>1.625888</v>
      </c>
      <c r="G369" s="3">
        <v>0.21415100000000001</v>
      </c>
      <c r="H369" s="5">
        <v>0</v>
      </c>
      <c r="I369" s="3">
        <v>205.681274</v>
      </c>
      <c r="J369" s="3">
        <v>0.51540399999999997</v>
      </c>
      <c r="K369" s="5">
        <v>1</v>
      </c>
      <c r="L369" s="5">
        <v>0</v>
      </c>
      <c r="M369" s="6">
        <v>1</v>
      </c>
      <c r="O369" s="3">
        <f>180-C369</f>
        <v>0.68834200000000578</v>
      </c>
      <c r="P369" s="3"/>
      <c r="R369" s="3">
        <f t="shared" si="12"/>
        <v>1.625888</v>
      </c>
      <c r="S369" s="3">
        <f t="shared" si="13"/>
        <v>0.21415100000000001</v>
      </c>
      <c r="U369" s="3">
        <f>I366-I369</f>
        <v>37.20517000000001</v>
      </c>
      <c r="W369" s="2">
        <v>6</v>
      </c>
    </row>
    <row r="370" spans="1:23" x14ac:dyDescent="0.25">
      <c r="A370" s="39" t="s">
        <v>39</v>
      </c>
      <c r="B370" s="9">
        <v>11</v>
      </c>
      <c r="C370">
        <v>178.93788900000001</v>
      </c>
      <c r="D370">
        <v>0.49704999999999999</v>
      </c>
      <c r="E370" s="5">
        <v>0</v>
      </c>
      <c r="F370">
        <v>0.56377699999999997</v>
      </c>
      <c r="G370">
        <v>0.186422</v>
      </c>
      <c r="H370" s="5">
        <v>0</v>
      </c>
      <c r="I370">
        <v>188.25389699999999</v>
      </c>
      <c r="J370">
        <v>0.47788000000000003</v>
      </c>
      <c r="K370" s="5">
        <v>0</v>
      </c>
      <c r="L370" s="5">
        <v>0</v>
      </c>
      <c r="M370" s="5">
        <v>1</v>
      </c>
      <c r="O370">
        <f>180-C370</f>
        <v>1.0621109999999874</v>
      </c>
      <c r="R370">
        <f t="shared" si="12"/>
        <v>0.56377699999999997</v>
      </c>
      <c r="S370">
        <f t="shared" si="13"/>
        <v>0.186422</v>
      </c>
      <c r="U370">
        <f>I369-I370</f>
        <v>17.427377000000007</v>
      </c>
      <c r="W370" t="s">
        <v>74</v>
      </c>
    </row>
    <row r="371" spans="1:23" ht="14.4" thickBot="1" x14ac:dyDescent="0.3">
      <c r="A371" s="40" t="s">
        <v>39</v>
      </c>
      <c r="B371" s="10">
        <v>11</v>
      </c>
      <c r="C371" s="3">
        <v>83.371604000000005</v>
      </c>
      <c r="D371" s="3">
        <v>0.23158799999999999</v>
      </c>
      <c r="E371" s="5">
        <v>1</v>
      </c>
      <c r="F371" s="3">
        <v>2.4604149999999998</v>
      </c>
      <c r="G371" s="3">
        <v>0.81357800000000002</v>
      </c>
      <c r="H371" s="5">
        <v>1</v>
      </c>
      <c r="I371" s="3">
        <v>205.681274</v>
      </c>
      <c r="J371" s="3">
        <v>0.52212000000000003</v>
      </c>
      <c r="K371" s="5">
        <v>1</v>
      </c>
      <c r="L371" s="5">
        <v>0</v>
      </c>
      <c r="M371" s="6">
        <v>0</v>
      </c>
      <c r="O371" s="3">
        <f>C371</f>
        <v>83.371604000000005</v>
      </c>
      <c r="P371" s="3"/>
      <c r="R371" s="3">
        <f t="shared" si="12"/>
        <v>2.4604149999999998</v>
      </c>
      <c r="S371" s="3">
        <f t="shared" si="13"/>
        <v>0.81357800000000002</v>
      </c>
      <c r="U371" s="3">
        <f>I369-I371</f>
        <v>0</v>
      </c>
      <c r="W371" s="2">
        <f>AVERAGE(E345,E348,E350,E353,E354,E358,E361,E362,E364,E366,E369,E370,E374,E375,E379,E380)</f>
        <v>0.3125</v>
      </c>
    </row>
    <row r="372" spans="1:23" x14ac:dyDescent="0.25">
      <c r="A372" s="39" t="s">
        <v>39</v>
      </c>
      <c r="B372" s="9">
        <v>12</v>
      </c>
      <c r="C372">
        <v>179.36620300000001</v>
      </c>
      <c r="D372">
        <v>0.49823899999999999</v>
      </c>
      <c r="E372" s="5">
        <v>0</v>
      </c>
      <c r="F372">
        <v>1.1975739999999999</v>
      </c>
      <c r="G372">
        <v>0.115468</v>
      </c>
      <c r="H372" s="5">
        <v>0</v>
      </c>
      <c r="I372">
        <v>181.44852599999999</v>
      </c>
      <c r="J372">
        <v>0.42082599999999998</v>
      </c>
      <c r="K372" s="5">
        <v>2</v>
      </c>
      <c r="L372" s="5">
        <v>0</v>
      </c>
      <c r="M372" s="5">
        <v>0</v>
      </c>
      <c r="O372">
        <f>180-C372</f>
        <v>0.63379699999998707</v>
      </c>
      <c r="R372">
        <f t="shared" si="12"/>
        <v>1.1975739999999999</v>
      </c>
      <c r="S372">
        <f t="shared" si="13"/>
        <v>0.115468</v>
      </c>
      <c r="U372">
        <f>I370-I372</f>
        <v>6.8053710000000081</v>
      </c>
      <c r="W372" t="s">
        <v>75</v>
      </c>
    </row>
    <row r="373" spans="1:23" ht="14.4" thickBot="1" x14ac:dyDescent="0.3">
      <c r="A373" s="39" t="s">
        <v>39</v>
      </c>
      <c r="B373" s="9">
        <v>12</v>
      </c>
      <c r="C373">
        <v>143.39621600000001</v>
      </c>
      <c r="D373">
        <v>0.39832299999999998</v>
      </c>
      <c r="E373" s="5">
        <v>1</v>
      </c>
      <c r="F373">
        <v>3.5742280000000002</v>
      </c>
      <c r="G373">
        <v>0.34461999999999998</v>
      </c>
      <c r="H373" s="5">
        <v>1</v>
      </c>
      <c r="I373">
        <v>122.752268</v>
      </c>
      <c r="J373">
        <v>0.284694</v>
      </c>
      <c r="K373" s="5">
        <v>0</v>
      </c>
      <c r="L373" s="5">
        <v>0</v>
      </c>
      <c r="M373" s="5">
        <v>0</v>
      </c>
      <c r="O373">
        <f>180-C373</f>
        <v>36.60378399999999</v>
      </c>
      <c r="R373">
        <f t="shared" si="12"/>
        <v>3.5742280000000002</v>
      </c>
      <c r="S373">
        <f t="shared" si="13"/>
        <v>0.34461999999999998</v>
      </c>
      <c r="U373">
        <f>I370-I373</f>
        <v>65.501628999999994</v>
      </c>
      <c r="W373" s="2">
        <f>AVERAGE(H345,H348,H350,H353,H354,H358,H361,H362,H364,H366,H369,H370,H374,H375,H379,H380)</f>
        <v>0.6875</v>
      </c>
    </row>
    <row r="374" spans="1:23" x14ac:dyDescent="0.25">
      <c r="A374" s="40" t="s">
        <v>39</v>
      </c>
      <c r="B374" s="10">
        <v>12</v>
      </c>
      <c r="C374" s="3">
        <v>95.168199999999999</v>
      </c>
      <c r="D374" s="3">
        <v>0.26435599999999998</v>
      </c>
      <c r="E374" s="5">
        <v>2</v>
      </c>
      <c r="F374" s="3">
        <v>5.5997130000000004</v>
      </c>
      <c r="G374" s="3">
        <v>0.53991299999999998</v>
      </c>
      <c r="H374" s="5">
        <v>2</v>
      </c>
      <c r="I374" s="3">
        <v>126.97113</v>
      </c>
      <c r="J374" s="3">
        <v>0.29447899999999999</v>
      </c>
      <c r="K374" s="5">
        <v>1</v>
      </c>
      <c r="L374" s="5">
        <v>0</v>
      </c>
      <c r="M374" s="6">
        <v>1</v>
      </c>
      <c r="O374" s="3">
        <f>180-C374</f>
        <v>84.831800000000001</v>
      </c>
      <c r="P374" s="3"/>
      <c r="R374" s="3">
        <f t="shared" si="12"/>
        <v>5.5997130000000004</v>
      </c>
      <c r="S374" s="3">
        <f t="shared" si="13"/>
        <v>0.53991299999999998</v>
      </c>
      <c r="U374" s="3">
        <f>I370-I374</f>
        <v>61.282766999999993</v>
      </c>
      <c r="W374" t="s">
        <v>76</v>
      </c>
    </row>
    <row r="375" spans="1:23" ht="14.4" thickBot="1" x14ac:dyDescent="0.3">
      <c r="A375" s="39" t="s">
        <v>39</v>
      </c>
      <c r="B375" s="9">
        <v>13</v>
      </c>
      <c r="C375">
        <v>89.315849</v>
      </c>
      <c r="D375">
        <v>0.24809999999999999</v>
      </c>
      <c r="E375" s="5">
        <v>1</v>
      </c>
      <c r="F375">
        <v>0.24728600000000001</v>
      </c>
      <c r="G375">
        <v>5.4047999999999999E-2</v>
      </c>
      <c r="H375" s="5">
        <v>0</v>
      </c>
      <c r="I375">
        <v>119.52016</v>
      </c>
      <c r="J375">
        <v>0.35075200000000001</v>
      </c>
      <c r="K375" s="5">
        <v>1</v>
      </c>
      <c r="L375" s="5">
        <v>0</v>
      </c>
      <c r="M375" s="5">
        <v>1</v>
      </c>
      <c r="O375" s="5">
        <f>C375</f>
        <v>89.315849</v>
      </c>
      <c r="R375">
        <f t="shared" si="12"/>
        <v>0.24728600000000001</v>
      </c>
      <c r="S375">
        <f t="shared" si="13"/>
        <v>5.4047999999999999E-2</v>
      </c>
      <c r="U375">
        <f>I374-I375</f>
        <v>7.4509699999999981</v>
      </c>
      <c r="W375" s="2">
        <f>AVERAGE(K345,K348,K350,K353,K354,K358,K361,K362,K364,K366,K369,K370,K374,K375,K379,K380)</f>
        <v>0.3125</v>
      </c>
    </row>
    <row r="376" spans="1:23" x14ac:dyDescent="0.25">
      <c r="A376" s="39" t="s">
        <v>39</v>
      </c>
      <c r="B376" s="9">
        <v>13</v>
      </c>
      <c r="C376">
        <v>89.271659999999997</v>
      </c>
      <c r="D376">
        <v>0.247977</v>
      </c>
      <c r="E376" s="5">
        <v>2</v>
      </c>
      <c r="F376">
        <v>-0.70057199999999997</v>
      </c>
      <c r="G376">
        <v>-0.15312200000000001</v>
      </c>
      <c r="H376" s="5">
        <v>1</v>
      </c>
      <c r="I376">
        <v>161.09833399999999</v>
      </c>
      <c r="J376">
        <v>0.47277000000000002</v>
      </c>
      <c r="K376" s="5">
        <v>2</v>
      </c>
      <c r="L376" s="5">
        <v>0</v>
      </c>
      <c r="M376" s="5">
        <v>0</v>
      </c>
      <c r="O376">
        <f>180-C376</f>
        <v>90.728340000000003</v>
      </c>
      <c r="R376">
        <f t="shared" si="12"/>
        <v>0.70057199999999997</v>
      </c>
      <c r="S376">
        <f t="shared" si="13"/>
        <v>0.15312200000000001</v>
      </c>
      <c r="U376">
        <f>I374-I376</f>
        <v>-34.127203999999992</v>
      </c>
    </row>
    <row r="377" spans="1:23" x14ac:dyDescent="0.25">
      <c r="A377" s="40" t="s">
        <v>39</v>
      </c>
      <c r="B377" s="10">
        <v>13</v>
      </c>
      <c r="C377" s="3">
        <v>179.42883800000001</v>
      </c>
      <c r="D377" s="3">
        <v>0.49841299999999999</v>
      </c>
      <c r="E377" s="5">
        <v>0</v>
      </c>
      <c r="F377" s="3">
        <v>5.0285510000000002</v>
      </c>
      <c r="G377" s="3">
        <v>1.099073</v>
      </c>
      <c r="H377" s="5">
        <v>2</v>
      </c>
      <c r="I377" s="3">
        <v>60.135624999999997</v>
      </c>
      <c r="J377" s="3">
        <v>0.176478</v>
      </c>
      <c r="K377" s="5">
        <v>0</v>
      </c>
      <c r="L377" s="5">
        <v>0</v>
      </c>
      <c r="M377" s="6">
        <v>0</v>
      </c>
      <c r="O377" s="3">
        <f>180-C377</f>
        <v>0.57116199999998685</v>
      </c>
      <c r="P377" s="3"/>
      <c r="R377" s="3">
        <f t="shared" si="12"/>
        <v>5.0285510000000002</v>
      </c>
      <c r="S377" s="3">
        <f t="shared" si="13"/>
        <v>1.099073</v>
      </c>
      <c r="U377" s="3">
        <f>I374-I377</f>
        <v>66.835505000000012</v>
      </c>
    </row>
    <row r="378" spans="1:23" x14ac:dyDescent="0.25">
      <c r="A378" s="39" t="s">
        <v>39</v>
      </c>
      <c r="B378" s="9">
        <v>14</v>
      </c>
      <c r="C378">
        <v>0.77722800000000003</v>
      </c>
      <c r="D378">
        <v>2.1589999999999999E-3</v>
      </c>
      <c r="E378" s="5">
        <v>0</v>
      </c>
      <c r="F378">
        <v>-0.52994200000000002</v>
      </c>
      <c r="G378">
        <v>-0.108251</v>
      </c>
      <c r="H378" s="5">
        <v>0</v>
      </c>
      <c r="I378">
        <v>122.752268</v>
      </c>
      <c r="J378">
        <v>0.74795599999999995</v>
      </c>
      <c r="K378" s="5">
        <v>1</v>
      </c>
      <c r="L378" s="5">
        <v>0</v>
      </c>
      <c r="M378" s="5">
        <v>0</v>
      </c>
      <c r="O378" s="5">
        <f>C378</f>
        <v>0.77722800000000003</v>
      </c>
      <c r="R378">
        <f t="shared" si="12"/>
        <v>0.52994200000000002</v>
      </c>
      <c r="S378">
        <f t="shared" si="13"/>
        <v>0.108251</v>
      </c>
      <c r="U378">
        <f>I375-I378</f>
        <v>-3.2321079999999967</v>
      </c>
    </row>
    <row r="379" spans="1:23" x14ac:dyDescent="0.25">
      <c r="A379" s="40" t="s">
        <v>39</v>
      </c>
      <c r="B379" s="10">
        <v>14</v>
      </c>
      <c r="C379" s="3">
        <v>86.335346999999999</v>
      </c>
      <c r="D379" s="3">
        <v>0.23982000000000001</v>
      </c>
      <c r="E379" s="5">
        <v>1</v>
      </c>
      <c r="F379" s="3">
        <v>5.42544</v>
      </c>
      <c r="G379" s="3">
        <v>1.1082510000000001</v>
      </c>
      <c r="H379" s="5">
        <v>1</v>
      </c>
      <c r="I379" s="3">
        <v>41.364645000000003</v>
      </c>
      <c r="J379" s="3">
        <v>0.25204399999999999</v>
      </c>
      <c r="K379" s="5">
        <v>0</v>
      </c>
      <c r="L379" s="5">
        <v>1</v>
      </c>
      <c r="M379" s="6">
        <v>1</v>
      </c>
      <c r="O379" s="3">
        <f>C379</f>
        <v>86.335346999999999</v>
      </c>
      <c r="P379" s="3"/>
      <c r="R379" s="3">
        <f t="shared" si="12"/>
        <v>5.42544</v>
      </c>
      <c r="S379" s="3">
        <f t="shared" si="13"/>
        <v>1.1082510000000001</v>
      </c>
      <c r="U379" s="3">
        <f>I375-I379</f>
        <v>78.155515000000008</v>
      </c>
    </row>
    <row r="380" spans="1:23" x14ac:dyDescent="0.25">
      <c r="A380" s="39" t="s">
        <v>39</v>
      </c>
      <c r="B380" s="9">
        <v>15</v>
      </c>
      <c r="C380">
        <v>0.50821000000000005</v>
      </c>
      <c r="D380">
        <v>1.4120000000000001E-3</v>
      </c>
      <c r="E380" s="5">
        <v>0</v>
      </c>
      <c r="F380">
        <v>5.7739469999999997</v>
      </c>
      <c r="G380">
        <v>1.062344</v>
      </c>
      <c r="H380" s="5">
        <v>2</v>
      </c>
      <c r="I380">
        <v>0</v>
      </c>
      <c r="J380">
        <v>0</v>
      </c>
      <c r="K380" s="5">
        <v>0</v>
      </c>
      <c r="L380" s="5">
        <v>1</v>
      </c>
      <c r="M380" s="5">
        <v>1</v>
      </c>
      <c r="O380">
        <f>C380</f>
        <v>0.50821000000000005</v>
      </c>
      <c r="R380">
        <f t="shared" si="12"/>
        <v>5.7739469999999997</v>
      </c>
      <c r="S380">
        <f t="shared" si="13"/>
        <v>1.062344</v>
      </c>
      <c r="U380">
        <f>I379-I380</f>
        <v>41.364645000000003</v>
      </c>
    </row>
    <row r="381" spans="1:23" x14ac:dyDescent="0.25">
      <c r="A381" s="39" t="s">
        <v>39</v>
      </c>
      <c r="B381" s="9">
        <v>15</v>
      </c>
      <c r="C381">
        <v>84.697629000000006</v>
      </c>
      <c r="D381">
        <v>0.23527100000000001</v>
      </c>
      <c r="E381" s="5">
        <v>2</v>
      </c>
      <c r="F381">
        <v>0.81683799999999995</v>
      </c>
      <c r="G381">
        <v>0.15028900000000001</v>
      </c>
      <c r="H381" s="5">
        <v>1</v>
      </c>
      <c r="I381">
        <v>55.151778</v>
      </c>
      <c r="J381">
        <v>0.478385</v>
      </c>
      <c r="K381" s="5">
        <v>1</v>
      </c>
      <c r="L381" s="5">
        <v>0</v>
      </c>
      <c r="M381" s="5">
        <v>0</v>
      </c>
      <c r="O381">
        <f>180-C381</f>
        <v>95.302370999999994</v>
      </c>
      <c r="R381">
        <f t="shared" si="12"/>
        <v>0.81683799999999995</v>
      </c>
      <c r="S381">
        <f t="shared" si="13"/>
        <v>0.15028900000000001</v>
      </c>
      <c r="U381">
        <f>I379-I381</f>
        <v>-13.787132999999997</v>
      </c>
    </row>
    <row r="382" spans="1:23" ht="14.4" thickBot="1" x14ac:dyDescent="0.3">
      <c r="A382" s="44" t="s">
        <v>39</v>
      </c>
      <c r="B382" s="8">
        <v>15</v>
      </c>
      <c r="C382" s="2">
        <v>84.665991000000005</v>
      </c>
      <c r="D382" s="2">
        <v>0.235183</v>
      </c>
      <c r="E382" s="5">
        <v>1</v>
      </c>
      <c r="F382" s="2">
        <v>-1.1556820000000001</v>
      </c>
      <c r="G382" s="2">
        <v>-0.21263299999999999</v>
      </c>
      <c r="H382" s="5">
        <v>0</v>
      </c>
      <c r="I382" s="2">
        <v>60.135624999999997</v>
      </c>
      <c r="J382" s="2">
        <v>0.52161500000000005</v>
      </c>
      <c r="K382" s="5">
        <v>2</v>
      </c>
      <c r="L382" s="5">
        <v>0</v>
      </c>
      <c r="M382" s="20">
        <v>0</v>
      </c>
      <c r="O382" s="2">
        <f>C382</f>
        <v>84.665991000000005</v>
      </c>
      <c r="P382" s="2"/>
      <c r="R382" s="2">
        <f t="shared" si="12"/>
        <v>1.1556820000000001</v>
      </c>
      <c r="S382" s="2">
        <f t="shared" si="13"/>
        <v>0.21263299999999999</v>
      </c>
      <c r="U382" s="2">
        <f>I379-I382</f>
        <v>-18.770979999999994</v>
      </c>
      <c r="W382" s="2"/>
    </row>
    <row r="383" spans="1:23" x14ac:dyDescent="0.25">
      <c r="A383" s="39" t="s">
        <v>40</v>
      </c>
      <c r="B383" s="9">
        <v>0</v>
      </c>
      <c r="C383">
        <v>87.686566999999997</v>
      </c>
      <c r="D383">
        <v>0.24357400000000001</v>
      </c>
      <c r="E383" s="5">
        <v>1</v>
      </c>
      <c r="F383">
        <v>2.8003330000000002</v>
      </c>
      <c r="G383">
        <v>0.51002199999999998</v>
      </c>
      <c r="H383" s="5">
        <v>1</v>
      </c>
      <c r="I383">
        <v>910.02491799999996</v>
      </c>
      <c r="J383">
        <v>0.50421499999999997</v>
      </c>
      <c r="K383" s="5">
        <v>1</v>
      </c>
      <c r="L383" s="5">
        <v>0</v>
      </c>
      <c r="M383" s="5">
        <v>0</v>
      </c>
      <c r="O383" s="5">
        <f>C383</f>
        <v>87.686566999999997</v>
      </c>
      <c r="R383">
        <f t="shared" si="12"/>
        <v>2.8003330000000002</v>
      </c>
      <c r="S383">
        <f t="shared" si="13"/>
        <v>0.51002199999999998</v>
      </c>
      <c r="U383">
        <f>W384-I383</f>
        <v>22.551602000000003</v>
      </c>
      <c r="W383" s="5" t="s">
        <v>53</v>
      </c>
    </row>
    <row r="384" spans="1:23" ht="14.4" thickBot="1" x14ac:dyDescent="0.3">
      <c r="A384" s="40" t="s">
        <v>40</v>
      </c>
      <c r="B384" s="10">
        <v>0</v>
      </c>
      <c r="C384" s="3">
        <v>179.29065499999999</v>
      </c>
      <c r="D384" s="3">
        <v>0.49802999999999997</v>
      </c>
      <c r="E384" s="5">
        <v>0</v>
      </c>
      <c r="F384" s="3">
        <v>2.6902819999999998</v>
      </c>
      <c r="G384" s="3">
        <v>0.48997800000000002</v>
      </c>
      <c r="H384" s="5">
        <v>0</v>
      </c>
      <c r="I384" s="3">
        <v>894.80855599999995</v>
      </c>
      <c r="J384" s="3">
        <v>0.49578499999999998</v>
      </c>
      <c r="K384" s="5">
        <v>0</v>
      </c>
      <c r="L384" s="5">
        <v>0</v>
      </c>
      <c r="M384" s="3">
        <v>1</v>
      </c>
      <c r="O384" s="3">
        <f>180-C384</f>
        <v>0.70934500000001321</v>
      </c>
      <c r="P384" s="3"/>
      <c r="R384" s="3">
        <f t="shared" si="12"/>
        <v>2.6902819999999998</v>
      </c>
      <c r="S384" s="3">
        <f t="shared" si="13"/>
        <v>0.48997800000000002</v>
      </c>
      <c r="U384" s="3">
        <f>W384-I384</f>
        <v>37.767964000000006</v>
      </c>
      <c r="W384" s="2">
        <v>932.57651999999996</v>
      </c>
    </row>
    <row r="385" spans="1:23" x14ac:dyDescent="0.25">
      <c r="A385" s="39" t="s">
        <v>40</v>
      </c>
      <c r="B385" s="9">
        <v>1</v>
      </c>
      <c r="C385">
        <v>80.223990999999998</v>
      </c>
      <c r="D385">
        <v>0.22284399999999999</v>
      </c>
      <c r="E385" s="5">
        <v>1</v>
      </c>
      <c r="F385">
        <v>1.8976599999999999</v>
      </c>
      <c r="G385">
        <v>0.44126900000000002</v>
      </c>
      <c r="H385" s="5">
        <v>0</v>
      </c>
      <c r="I385">
        <v>765.36817900000005</v>
      </c>
      <c r="J385">
        <v>0.46442600000000001</v>
      </c>
      <c r="K385" s="5">
        <v>0</v>
      </c>
      <c r="L385" s="5">
        <v>0</v>
      </c>
      <c r="M385" s="5">
        <v>0</v>
      </c>
      <c r="O385">
        <f>C385</f>
        <v>80.223990999999998</v>
      </c>
      <c r="R385">
        <f t="shared" si="12"/>
        <v>1.8976599999999999</v>
      </c>
      <c r="S385">
        <f t="shared" si="13"/>
        <v>0.44126900000000002</v>
      </c>
      <c r="U385">
        <f>I384-I385</f>
        <v>129.4403769999999</v>
      </c>
      <c r="W385" s="56" t="s">
        <v>54</v>
      </c>
    </row>
    <row r="386" spans="1:23" ht="14.4" thickBot="1" x14ac:dyDescent="0.3">
      <c r="A386" s="40" t="s">
        <v>40</v>
      </c>
      <c r="B386" s="41">
        <v>1</v>
      </c>
      <c r="C386" s="42">
        <v>179.71251599999999</v>
      </c>
      <c r="D386" s="42">
        <v>0.49920100000000001</v>
      </c>
      <c r="E386" s="5">
        <v>0</v>
      </c>
      <c r="F386" s="42">
        <v>2.4027980000000002</v>
      </c>
      <c r="G386" s="42">
        <v>0.55873099999999998</v>
      </c>
      <c r="H386" s="5">
        <v>1</v>
      </c>
      <c r="I386" s="42">
        <v>882.61860200000001</v>
      </c>
      <c r="J386" s="42">
        <v>0.53557399999999999</v>
      </c>
      <c r="K386" s="5">
        <v>1</v>
      </c>
      <c r="L386" s="5">
        <v>0</v>
      </c>
      <c r="M386" s="43">
        <v>1</v>
      </c>
      <c r="O386" s="3">
        <f>180-C386</f>
        <v>0.28748400000000629</v>
      </c>
      <c r="P386" s="3"/>
      <c r="R386" s="3">
        <f t="shared" ref="R386:R449" si="14">ABS(F386)</f>
        <v>2.4027980000000002</v>
      </c>
      <c r="S386" s="3">
        <f t="shared" ref="S386:S449" si="15">ABS(G386)</f>
        <v>0.55873099999999998</v>
      </c>
      <c r="U386" s="3">
        <f>I384-I386</f>
        <v>12.189953999999943</v>
      </c>
      <c r="W386" s="2">
        <v>1284.9503790000001</v>
      </c>
    </row>
    <row r="387" spans="1:23" x14ac:dyDescent="0.25">
      <c r="A387" s="39" t="s">
        <v>40</v>
      </c>
      <c r="B387" s="9">
        <v>2</v>
      </c>
      <c r="C387">
        <v>95.363077000000004</v>
      </c>
      <c r="D387">
        <v>0.26489699999999999</v>
      </c>
      <c r="E387" s="5">
        <v>1</v>
      </c>
      <c r="F387">
        <v>-3.0644309999999999</v>
      </c>
      <c r="G387">
        <v>2.4270149999999999</v>
      </c>
      <c r="H387" s="5">
        <v>0</v>
      </c>
      <c r="I387">
        <v>909.94248400000004</v>
      </c>
      <c r="J387">
        <v>0.51404700000000003</v>
      </c>
      <c r="K387" s="5">
        <v>1</v>
      </c>
      <c r="L387" s="5">
        <v>0</v>
      </c>
      <c r="M387" s="5">
        <v>0</v>
      </c>
      <c r="O387">
        <f>180-C387</f>
        <v>84.636922999999996</v>
      </c>
      <c r="R387">
        <f t="shared" si="14"/>
        <v>3.0644309999999999</v>
      </c>
      <c r="S387">
        <f t="shared" si="15"/>
        <v>2.4270149999999999</v>
      </c>
      <c r="U387">
        <f>I386-I387</f>
        <v>-27.323882000000026</v>
      </c>
      <c r="W387" t="s">
        <v>56</v>
      </c>
    </row>
    <row r="388" spans="1:23" ht="14.4" thickBot="1" x14ac:dyDescent="0.3">
      <c r="A388" s="40" t="s">
        <v>40</v>
      </c>
      <c r="B388" s="10">
        <v>2</v>
      </c>
      <c r="C388" s="3">
        <v>179.398999</v>
      </c>
      <c r="D388" s="3">
        <v>0.49833100000000002</v>
      </c>
      <c r="E388" s="5">
        <v>0</v>
      </c>
      <c r="F388" s="3">
        <v>1.801798</v>
      </c>
      <c r="G388" s="3">
        <v>-1.4270149999999999</v>
      </c>
      <c r="H388" s="5">
        <v>1</v>
      </c>
      <c r="I388" s="3">
        <v>860.210555</v>
      </c>
      <c r="J388" s="3">
        <v>0.48595300000000002</v>
      </c>
      <c r="K388" s="5">
        <v>0</v>
      </c>
      <c r="L388" s="5">
        <v>0</v>
      </c>
      <c r="M388" s="6">
        <v>1</v>
      </c>
      <c r="O388" s="3">
        <f>180-C388</f>
        <v>0.60100099999999657</v>
      </c>
      <c r="P388" s="3"/>
      <c r="R388" s="3">
        <f t="shared" si="14"/>
        <v>1.801798</v>
      </c>
      <c r="S388" s="3">
        <f t="shared" si="15"/>
        <v>1.4270149999999999</v>
      </c>
      <c r="U388" s="3">
        <f>I386-I388</f>
        <v>22.40804700000001</v>
      </c>
      <c r="W388" s="2"/>
    </row>
    <row r="389" spans="1:23" x14ac:dyDescent="0.25">
      <c r="A389" s="39" t="s">
        <v>40</v>
      </c>
      <c r="B389" s="9">
        <v>3</v>
      </c>
      <c r="C389">
        <v>100.429512</v>
      </c>
      <c r="D389">
        <v>0.27897100000000002</v>
      </c>
      <c r="E389" s="5">
        <v>1</v>
      </c>
      <c r="F389">
        <v>3.6534080000000002</v>
      </c>
      <c r="G389">
        <v>0.85904100000000005</v>
      </c>
      <c r="H389" s="5">
        <v>1</v>
      </c>
      <c r="I389">
        <v>802.05463999999995</v>
      </c>
      <c r="J389">
        <v>0.48885200000000001</v>
      </c>
      <c r="K389" s="5">
        <v>0</v>
      </c>
      <c r="L389" s="5">
        <v>0</v>
      </c>
      <c r="M389" s="5">
        <v>0</v>
      </c>
      <c r="O389" s="5">
        <f>180-C389</f>
        <v>79.570487999999997</v>
      </c>
      <c r="R389">
        <f t="shared" si="14"/>
        <v>3.6534080000000002</v>
      </c>
      <c r="S389">
        <f t="shared" si="15"/>
        <v>0.85904100000000005</v>
      </c>
      <c r="U389">
        <f>I388-I389</f>
        <v>58.15591500000005</v>
      </c>
      <c r="W389" t="s">
        <v>57</v>
      </c>
    </row>
    <row r="390" spans="1:23" ht="14.4" thickBot="1" x14ac:dyDescent="0.3">
      <c r="A390" s="40" t="s">
        <v>40</v>
      </c>
      <c r="B390" s="10">
        <v>3</v>
      </c>
      <c r="C390" s="3">
        <v>1.2045399999999999</v>
      </c>
      <c r="D390" s="3">
        <v>3.346E-3</v>
      </c>
      <c r="E390" s="5">
        <v>0</v>
      </c>
      <c r="F390" s="3">
        <v>0.59948400000000002</v>
      </c>
      <c r="G390" s="3">
        <v>0.140959</v>
      </c>
      <c r="H390" s="5">
        <v>0</v>
      </c>
      <c r="I390" s="3">
        <v>838.63605099999995</v>
      </c>
      <c r="J390" s="3">
        <v>0.51114800000000005</v>
      </c>
      <c r="K390" s="5">
        <v>1</v>
      </c>
      <c r="L390" s="5">
        <v>0</v>
      </c>
      <c r="M390" s="6">
        <v>1</v>
      </c>
      <c r="O390" s="3">
        <f>C390</f>
        <v>1.2045399999999999</v>
      </c>
      <c r="P390" s="3"/>
      <c r="R390" s="3">
        <f t="shared" si="14"/>
        <v>0.59948400000000002</v>
      </c>
      <c r="S390" s="3">
        <f t="shared" si="15"/>
        <v>0.140959</v>
      </c>
      <c r="U390" s="3">
        <f>I388-I390</f>
        <v>21.574504000000047</v>
      </c>
      <c r="W390" s="2">
        <f>SUM(F384,F386,F388,F390,F392,F394,F398,F400,F403,F406,F407,F410,F413,F416,F417,F419,F421,F423,F427,F429)</f>
        <v>21.193883000000003</v>
      </c>
    </row>
    <row r="391" spans="1:23" x14ac:dyDescent="0.25">
      <c r="A391" s="39" t="s">
        <v>40</v>
      </c>
      <c r="B391" s="9">
        <v>4</v>
      </c>
      <c r="C391">
        <v>110.179433</v>
      </c>
      <c r="D391">
        <v>0.30605399999999999</v>
      </c>
      <c r="E391" s="5">
        <v>1</v>
      </c>
      <c r="F391">
        <v>-3.5941380000000001</v>
      </c>
      <c r="G391">
        <v>1.1236919999999999</v>
      </c>
      <c r="H391" s="5">
        <v>1</v>
      </c>
      <c r="I391">
        <v>854.838348</v>
      </c>
      <c r="J391">
        <v>0.51428099999999999</v>
      </c>
      <c r="K391" s="5">
        <v>1</v>
      </c>
      <c r="L391" s="5">
        <v>0</v>
      </c>
      <c r="M391" s="5">
        <v>0</v>
      </c>
      <c r="O391" s="5">
        <f>180-C391</f>
        <v>69.820566999999997</v>
      </c>
      <c r="R391">
        <f t="shared" si="14"/>
        <v>3.5941380000000001</v>
      </c>
      <c r="S391">
        <f t="shared" si="15"/>
        <v>1.1236919999999999</v>
      </c>
      <c r="U391">
        <f>I390-I391</f>
        <v>-16.202297000000044</v>
      </c>
      <c r="W391" t="s">
        <v>64</v>
      </c>
    </row>
    <row r="392" spans="1:23" ht="14.4" thickBot="1" x14ac:dyDescent="0.3">
      <c r="A392" s="40" t="s">
        <v>40</v>
      </c>
      <c r="B392" s="10">
        <v>4</v>
      </c>
      <c r="C392" s="3">
        <v>0.20385500000000001</v>
      </c>
      <c r="D392" s="3">
        <v>5.6599999999999999E-4</v>
      </c>
      <c r="E392" s="5">
        <v>0</v>
      </c>
      <c r="F392" s="3">
        <v>0.39562999999999998</v>
      </c>
      <c r="G392" s="3">
        <v>-0.123692</v>
      </c>
      <c r="H392" s="5">
        <v>0</v>
      </c>
      <c r="I392" s="3">
        <v>807.36376399999995</v>
      </c>
      <c r="J392" s="3">
        <v>0.48571900000000001</v>
      </c>
      <c r="K392" s="5">
        <v>0</v>
      </c>
      <c r="L392" s="5">
        <v>0</v>
      </c>
      <c r="M392" s="6">
        <v>1</v>
      </c>
      <c r="O392" s="3">
        <f>C392</f>
        <v>0.20385500000000001</v>
      </c>
      <c r="P392" s="3"/>
      <c r="R392" s="3">
        <f t="shared" si="14"/>
        <v>0.39562999999999998</v>
      </c>
      <c r="S392" s="3">
        <f t="shared" si="15"/>
        <v>0.123692</v>
      </c>
      <c r="U392" s="3">
        <f>I390-I392</f>
        <v>31.272287000000006</v>
      </c>
      <c r="W392" s="2">
        <f>SUM(R384,R386,R388,R390,R392,R394,R398,R400,R403,R406,R407,R410,R413,R416,R417,R419,R421,R423,R427,R429)</f>
        <v>48.340509000000004</v>
      </c>
    </row>
    <row r="393" spans="1:23" x14ac:dyDescent="0.25">
      <c r="A393" s="39" t="s">
        <v>40</v>
      </c>
      <c r="B393" s="9">
        <v>5</v>
      </c>
      <c r="C393">
        <v>116.599653</v>
      </c>
      <c r="D393">
        <v>0.32388800000000001</v>
      </c>
      <c r="E393" s="5">
        <v>1</v>
      </c>
      <c r="F393">
        <v>-4.0467139999999997</v>
      </c>
      <c r="G393">
        <v>0.78956400000000004</v>
      </c>
      <c r="H393" s="5">
        <v>2</v>
      </c>
      <c r="I393">
        <v>869.80477900000005</v>
      </c>
      <c r="J393">
        <v>0.35239599999999999</v>
      </c>
      <c r="K393" s="5">
        <v>2</v>
      </c>
      <c r="L393" s="5">
        <v>0</v>
      </c>
      <c r="M393" s="5">
        <v>0</v>
      </c>
      <c r="O393">
        <f>180-C393</f>
        <v>63.400346999999996</v>
      </c>
      <c r="R393">
        <f t="shared" si="14"/>
        <v>4.0467139999999997</v>
      </c>
      <c r="S393">
        <f t="shared" si="15"/>
        <v>0.78956400000000004</v>
      </c>
      <c r="U393">
        <f>I392-I393</f>
        <v>-62.441015000000107</v>
      </c>
      <c r="W393" t="s">
        <v>60</v>
      </c>
    </row>
    <row r="394" spans="1:23" ht="14.4" thickBot="1" x14ac:dyDescent="0.3">
      <c r="A394" s="39" t="s">
        <v>40</v>
      </c>
      <c r="B394" s="9">
        <v>5</v>
      </c>
      <c r="C394">
        <v>100.803378</v>
      </c>
      <c r="D394">
        <v>0.28000900000000001</v>
      </c>
      <c r="E394" s="5">
        <v>2</v>
      </c>
      <c r="F394">
        <v>-1.789911</v>
      </c>
      <c r="G394">
        <v>0.34923399999999999</v>
      </c>
      <c r="H394" s="5">
        <v>0</v>
      </c>
      <c r="I394">
        <v>807.36376399999995</v>
      </c>
      <c r="J394">
        <v>0.32709899999999997</v>
      </c>
      <c r="K394" s="5">
        <v>1</v>
      </c>
      <c r="L394" s="5">
        <v>0</v>
      </c>
      <c r="M394" s="5">
        <v>1</v>
      </c>
      <c r="O394">
        <f>C394</f>
        <v>100.803378</v>
      </c>
      <c r="R394">
        <f t="shared" si="14"/>
        <v>1.789911</v>
      </c>
      <c r="S394">
        <f t="shared" si="15"/>
        <v>0.34923399999999999</v>
      </c>
      <c r="U394">
        <f>I392-I394</f>
        <v>0</v>
      </c>
      <c r="W394" s="64">
        <f>AVERAGE(O384,O386,O388,O390,O392,O394,O398,O400,O403,O406,O407,O410,O413,O416,O417,O419,O421,O423,O427,O429)</f>
        <v>25.747350599999997</v>
      </c>
    </row>
    <row r="395" spans="1:23" x14ac:dyDescent="0.25">
      <c r="A395" s="40" t="s">
        <v>40</v>
      </c>
      <c r="B395" s="10">
        <v>5</v>
      </c>
      <c r="C395" s="3">
        <v>0.315745</v>
      </c>
      <c r="D395" s="3">
        <v>8.7699999999999996E-4</v>
      </c>
      <c r="E395" s="5">
        <v>0</v>
      </c>
      <c r="F395" s="3">
        <v>0.71137499999999998</v>
      </c>
      <c r="G395" s="3">
        <v>-0.138798</v>
      </c>
      <c r="H395" s="5">
        <v>1</v>
      </c>
      <c r="I395" s="3">
        <v>791.09020799999996</v>
      </c>
      <c r="J395" s="3">
        <v>0.32050499999999998</v>
      </c>
      <c r="K395" s="5">
        <v>0</v>
      </c>
      <c r="L395" s="5">
        <v>0</v>
      </c>
      <c r="M395" s="6">
        <v>0</v>
      </c>
      <c r="O395" s="3">
        <f>C395</f>
        <v>0.315745</v>
      </c>
      <c r="P395" s="3"/>
      <c r="R395" s="3">
        <f t="shared" si="14"/>
        <v>0.71137499999999998</v>
      </c>
      <c r="S395" s="3">
        <f t="shared" si="15"/>
        <v>0.138798</v>
      </c>
      <c r="U395" s="3">
        <f>I392-I395</f>
        <v>16.273555999999985</v>
      </c>
      <c r="W395" t="s">
        <v>59</v>
      </c>
    </row>
    <row r="396" spans="1:23" ht="14.4" thickBot="1" x14ac:dyDescent="0.3">
      <c r="A396" s="39" t="s">
        <v>40</v>
      </c>
      <c r="B396" s="9">
        <v>6</v>
      </c>
      <c r="C396">
        <v>93.002583000000001</v>
      </c>
      <c r="D396">
        <v>0.25834099999999999</v>
      </c>
      <c r="E396" s="5">
        <v>1</v>
      </c>
      <c r="F396">
        <v>3.0110649999999999</v>
      </c>
      <c r="G396">
        <v>0.46548200000000001</v>
      </c>
      <c r="H396" s="5">
        <v>2</v>
      </c>
      <c r="I396">
        <v>718.52746300000001</v>
      </c>
      <c r="J396">
        <v>0.333005</v>
      </c>
      <c r="K396" s="5">
        <v>1</v>
      </c>
      <c r="L396" s="5">
        <v>0</v>
      </c>
      <c r="M396" s="5">
        <v>0</v>
      </c>
      <c r="O396">
        <f>180-C396</f>
        <v>86.997416999999999</v>
      </c>
      <c r="R396">
        <f t="shared" si="14"/>
        <v>3.0110649999999999</v>
      </c>
      <c r="S396">
        <f t="shared" si="15"/>
        <v>0.46548200000000001</v>
      </c>
      <c r="U396">
        <f>I394-I396</f>
        <v>88.836300999999935</v>
      </c>
      <c r="W396" s="2">
        <f>AVERAGE(F384,F386,F388,F390,F392,F394,F398,F400,F403,F406,F407,F410,F413,F416,F417,F419,F421,F423,F427,F429)</f>
        <v>1.0596941500000001</v>
      </c>
    </row>
    <row r="397" spans="1:23" x14ac:dyDescent="0.25">
      <c r="A397" s="39" t="s">
        <v>40</v>
      </c>
      <c r="B397" s="9">
        <v>6</v>
      </c>
      <c r="C397">
        <v>88.454082</v>
      </c>
      <c r="D397">
        <v>0.24570600000000001</v>
      </c>
      <c r="E397" s="5">
        <v>2</v>
      </c>
      <c r="F397">
        <v>0.89517400000000003</v>
      </c>
      <c r="G397">
        <v>0.13838500000000001</v>
      </c>
      <c r="H397" s="5">
        <v>0</v>
      </c>
      <c r="I397">
        <v>741.74519999999995</v>
      </c>
      <c r="J397">
        <v>0.34376600000000002</v>
      </c>
      <c r="K397" s="5">
        <v>2</v>
      </c>
      <c r="L397" s="5">
        <v>0</v>
      </c>
      <c r="M397" s="5">
        <v>0</v>
      </c>
      <c r="O397">
        <f>C397</f>
        <v>88.454082</v>
      </c>
      <c r="R397">
        <f t="shared" si="14"/>
        <v>0.89517400000000003</v>
      </c>
      <c r="S397">
        <f t="shared" si="15"/>
        <v>0.13838500000000001</v>
      </c>
      <c r="U397">
        <f>I394-I397</f>
        <v>65.618563999999992</v>
      </c>
      <c r="W397" t="s">
        <v>65</v>
      </c>
    </row>
    <row r="398" spans="1:23" ht="14.4" thickBot="1" x14ac:dyDescent="0.3">
      <c r="A398" s="40" t="s">
        <v>40</v>
      </c>
      <c r="B398" s="10">
        <v>6</v>
      </c>
      <c r="C398" s="3">
        <v>0.18402199999999999</v>
      </c>
      <c r="D398" s="3">
        <v>5.1099999999999995E-4</v>
      </c>
      <c r="E398" s="5">
        <v>0</v>
      </c>
      <c r="F398" s="3">
        <v>2.562468</v>
      </c>
      <c r="G398" s="3">
        <v>0.39613300000000001</v>
      </c>
      <c r="H398" s="5">
        <v>1</v>
      </c>
      <c r="I398" s="3">
        <v>697.43361600000003</v>
      </c>
      <c r="J398" s="3">
        <v>0.32322899999999999</v>
      </c>
      <c r="K398" s="5">
        <v>0</v>
      </c>
      <c r="L398" s="5">
        <v>0</v>
      </c>
      <c r="M398" s="3">
        <v>1</v>
      </c>
      <c r="O398" s="3">
        <f>C398</f>
        <v>0.18402199999999999</v>
      </c>
      <c r="P398" s="3"/>
      <c r="R398" s="3">
        <f t="shared" si="14"/>
        <v>2.562468</v>
      </c>
      <c r="S398" s="3">
        <f t="shared" si="15"/>
        <v>0.39613300000000001</v>
      </c>
      <c r="U398" s="3">
        <f>I394-I398</f>
        <v>109.93014799999992</v>
      </c>
      <c r="W398" s="2">
        <f>AVERAGE(R384,R386,R388,R390,R392,R394,R398,R400,R403,R406,R407,R410,R413,R416,R417,R419,R421,R423,R427,R429)</f>
        <v>2.4170254500000001</v>
      </c>
    </row>
    <row r="399" spans="1:23" x14ac:dyDescent="0.25">
      <c r="A399" s="39" t="s">
        <v>40</v>
      </c>
      <c r="B399" s="9">
        <v>7</v>
      </c>
      <c r="C399">
        <v>88.020009000000002</v>
      </c>
      <c r="D399">
        <v>0.2445</v>
      </c>
      <c r="E399" s="5">
        <v>2</v>
      </c>
      <c r="F399">
        <v>-2.2311049999999999</v>
      </c>
      <c r="G399">
        <v>-0.70939300000000005</v>
      </c>
      <c r="H399" s="5">
        <v>0</v>
      </c>
      <c r="I399">
        <v>714.59271799999999</v>
      </c>
      <c r="J399">
        <v>0.34253600000000001</v>
      </c>
      <c r="K399" s="5">
        <v>2</v>
      </c>
      <c r="L399" s="5">
        <v>0</v>
      </c>
      <c r="M399" s="5">
        <v>0</v>
      </c>
      <c r="O399" s="5">
        <f>180-C399</f>
        <v>91.979990999999998</v>
      </c>
      <c r="R399">
        <f t="shared" si="14"/>
        <v>2.2311049999999999</v>
      </c>
      <c r="S399">
        <f t="shared" si="15"/>
        <v>0.70939300000000005</v>
      </c>
      <c r="U399">
        <f>I398-I399</f>
        <v>-17.159101999999962</v>
      </c>
      <c r="W399" t="s">
        <v>61</v>
      </c>
    </row>
    <row r="400" spans="1:23" ht="14.4" thickBot="1" x14ac:dyDescent="0.3">
      <c r="A400" s="39" t="s">
        <v>40</v>
      </c>
      <c r="B400" s="9">
        <v>7</v>
      </c>
      <c r="C400">
        <v>0.76260499999999998</v>
      </c>
      <c r="D400">
        <v>2.1180000000000001E-3</v>
      </c>
      <c r="E400" s="5">
        <v>0</v>
      </c>
      <c r="F400">
        <v>1.799863</v>
      </c>
      <c r="G400">
        <v>0.57227700000000004</v>
      </c>
      <c r="H400" s="5">
        <v>1</v>
      </c>
      <c r="I400">
        <v>674.15603099999998</v>
      </c>
      <c r="J400">
        <v>0.32315300000000002</v>
      </c>
      <c r="K400" s="5">
        <v>0</v>
      </c>
      <c r="L400" s="5">
        <v>0</v>
      </c>
      <c r="M400" s="5">
        <v>1</v>
      </c>
      <c r="O400">
        <f>C400</f>
        <v>0.76260499999999998</v>
      </c>
      <c r="R400">
        <f t="shared" si="14"/>
        <v>1.799863</v>
      </c>
      <c r="S400">
        <f t="shared" si="15"/>
        <v>0.57227700000000004</v>
      </c>
      <c r="U400">
        <f>I398-I400</f>
        <v>23.277585000000045</v>
      </c>
      <c r="W400" s="2"/>
    </row>
    <row r="401" spans="1:23" x14ac:dyDescent="0.25">
      <c r="A401" s="40" t="s">
        <v>40</v>
      </c>
      <c r="B401" s="10">
        <v>7</v>
      </c>
      <c r="C401" s="3">
        <v>88.000675000000001</v>
      </c>
      <c r="D401" s="3">
        <v>0.244446</v>
      </c>
      <c r="E401" s="5">
        <v>1</v>
      </c>
      <c r="F401" s="3">
        <v>3.5763340000000001</v>
      </c>
      <c r="G401" s="3">
        <v>1.137116</v>
      </c>
      <c r="H401" s="5">
        <v>2</v>
      </c>
      <c r="I401" s="3">
        <v>697.43361600000003</v>
      </c>
      <c r="J401" s="3">
        <v>0.33431100000000002</v>
      </c>
      <c r="K401" s="5">
        <v>1</v>
      </c>
      <c r="L401" s="5">
        <v>0</v>
      </c>
      <c r="M401" s="6">
        <v>0</v>
      </c>
      <c r="O401" s="3">
        <f>C401</f>
        <v>88.000675000000001</v>
      </c>
      <c r="P401" s="3"/>
      <c r="R401" s="3">
        <f t="shared" si="14"/>
        <v>3.5763340000000001</v>
      </c>
      <c r="S401" s="3">
        <f t="shared" si="15"/>
        <v>1.137116</v>
      </c>
      <c r="U401" s="3">
        <f>I398-I401</f>
        <v>0</v>
      </c>
      <c r="W401" t="s">
        <v>58</v>
      </c>
    </row>
    <row r="402" spans="1:23" ht="14.4" thickBot="1" x14ac:dyDescent="0.3">
      <c r="A402" s="39" t="s">
        <v>40</v>
      </c>
      <c r="B402" s="9">
        <v>8</v>
      </c>
      <c r="C402">
        <v>87.682370000000006</v>
      </c>
      <c r="D402">
        <v>0.243562</v>
      </c>
      <c r="E402" s="5">
        <v>2</v>
      </c>
      <c r="F402">
        <v>-2.140889</v>
      </c>
      <c r="G402">
        <v>7.5326279999999999</v>
      </c>
      <c r="H402" s="5">
        <v>1</v>
      </c>
      <c r="I402">
        <v>723.14049599999998</v>
      </c>
      <c r="J402">
        <v>0.36615300000000001</v>
      </c>
      <c r="K402" s="5">
        <v>2</v>
      </c>
      <c r="L402" s="5">
        <v>0</v>
      </c>
      <c r="M402" s="5">
        <v>0</v>
      </c>
      <c r="O402" s="5">
        <f>180-C402</f>
        <v>92.317629999999994</v>
      </c>
      <c r="R402">
        <f t="shared" si="14"/>
        <v>2.140889</v>
      </c>
      <c r="S402">
        <f t="shared" si="15"/>
        <v>7.5326279999999999</v>
      </c>
      <c r="U402">
        <f>I400-I402</f>
        <v>-48.984465</v>
      </c>
      <c r="W402" s="2"/>
    </row>
    <row r="403" spans="1:23" x14ac:dyDescent="0.25">
      <c r="A403" s="39" t="s">
        <v>40</v>
      </c>
      <c r="B403" s="9">
        <v>8</v>
      </c>
      <c r="C403">
        <v>159.067713</v>
      </c>
      <c r="D403">
        <v>0.441855</v>
      </c>
      <c r="E403" s="5">
        <v>0</v>
      </c>
      <c r="F403">
        <v>-0.28405999999999998</v>
      </c>
      <c r="G403">
        <v>0.99945399999999995</v>
      </c>
      <c r="H403" s="5">
        <v>0</v>
      </c>
      <c r="I403">
        <v>593.49850800000002</v>
      </c>
      <c r="J403">
        <v>0.30051</v>
      </c>
      <c r="K403" s="5">
        <v>0</v>
      </c>
      <c r="L403" s="5">
        <v>0</v>
      </c>
      <c r="M403" s="5">
        <v>1</v>
      </c>
      <c r="O403">
        <f>180-C403</f>
        <v>20.932287000000002</v>
      </c>
      <c r="R403">
        <f t="shared" si="14"/>
        <v>0.28405999999999998</v>
      </c>
      <c r="S403">
        <f t="shared" si="15"/>
        <v>0.99945399999999995</v>
      </c>
      <c r="U403">
        <f>I400-I403</f>
        <v>80.657522999999969</v>
      </c>
      <c r="W403" t="s">
        <v>68</v>
      </c>
    </row>
    <row r="404" spans="1:23" ht="14.4" thickBot="1" x14ac:dyDescent="0.3">
      <c r="A404" s="40" t="s">
        <v>40</v>
      </c>
      <c r="B404" s="10">
        <v>8</v>
      </c>
      <c r="C404" s="3">
        <v>89.871998000000005</v>
      </c>
      <c r="D404" s="3">
        <v>0.249644</v>
      </c>
      <c r="E404" s="5">
        <v>1</v>
      </c>
      <c r="F404" s="3">
        <v>2.1407340000000001</v>
      </c>
      <c r="G404" s="3">
        <v>-7.5320830000000001</v>
      </c>
      <c r="H404" s="5">
        <v>2</v>
      </c>
      <c r="I404" s="3">
        <v>658.32958499999995</v>
      </c>
      <c r="J404" s="3">
        <v>0.33333699999999999</v>
      </c>
      <c r="K404" s="5">
        <v>1</v>
      </c>
      <c r="L404" s="5">
        <v>0</v>
      </c>
      <c r="M404" s="6">
        <v>0</v>
      </c>
      <c r="O404" s="3">
        <f>C404</f>
        <v>89.871998000000005</v>
      </c>
      <c r="P404" s="3"/>
      <c r="R404" s="3">
        <f t="shared" si="14"/>
        <v>2.1407340000000001</v>
      </c>
      <c r="S404" s="3">
        <f t="shared" si="15"/>
        <v>7.5320830000000001</v>
      </c>
      <c r="U404" s="3">
        <f>I400-I404</f>
        <v>15.826446000000033</v>
      </c>
      <c r="W404" s="2">
        <v>20</v>
      </c>
    </row>
    <row r="405" spans="1:23" x14ac:dyDescent="0.25">
      <c r="A405" s="39" t="s">
        <v>40</v>
      </c>
      <c r="B405" s="9">
        <v>9</v>
      </c>
      <c r="C405">
        <v>77.153645999999995</v>
      </c>
      <c r="D405">
        <v>0.21431600000000001</v>
      </c>
      <c r="E405" s="5">
        <v>1</v>
      </c>
      <c r="F405">
        <v>-2.302505</v>
      </c>
      <c r="G405">
        <v>0.70437899999999998</v>
      </c>
      <c r="H405" s="5">
        <v>1</v>
      </c>
      <c r="I405">
        <v>632.69543299999998</v>
      </c>
      <c r="J405">
        <v>0.55417899999999998</v>
      </c>
      <c r="K405" s="5">
        <v>1</v>
      </c>
      <c r="L405" s="5">
        <v>0</v>
      </c>
      <c r="M405" s="5">
        <v>0</v>
      </c>
      <c r="O405">
        <f>180-C405</f>
        <v>102.84635400000001</v>
      </c>
      <c r="R405">
        <f t="shared" si="14"/>
        <v>2.302505</v>
      </c>
      <c r="S405">
        <f t="shared" si="15"/>
        <v>0.70437899999999998</v>
      </c>
      <c r="U405">
        <f>I403-I405</f>
        <v>-39.196924999999965</v>
      </c>
      <c r="W405" t="s">
        <v>69</v>
      </c>
    </row>
    <row r="406" spans="1:23" ht="14.4" thickBot="1" x14ac:dyDescent="0.3">
      <c r="A406" s="40" t="s">
        <v>40</v>
      </c>
      <c r="B406" s="10">
        <v>9</v>
      </c>
      <c r="C406" s="3">
        <v>172.311601</v>
      </c>
      <c r="D406" s="3">
        <v>0.47864299999999999</v>
      </c>
      <c r="E406" s="5">
        <v>0</v>
      </c>
      <c r="F406" s="3">
        <v>-0.96633899999999995</v>
      </c>
      <c r="G406" s="3">
        <v>0.29562100000000002</v>
      </c>
      <c r="H406" s="5">
        <v>0</v>
      </c>
      <c r="I406" s="3">
        <v>508.98423500000001</v>
      </c>
      <c r="J406" s="3">
        <v>0.44582100000000002</v>
      </c>
      <c r="K406" s="5">
        <v>0</v>
      </c>
      <c r="L406" s="5">
        <v>0</v>
      </c>
      <c r="M406" s="6">
        <v>1</v>
      </c>
      <c r="O406" s="3">
        <f>180-C406</f>
        <v>7.688399000000004</v>
      </c>
      <c r="P406" s="3"/>
      <c r="R406" s="3">
        <f t="shared" si="14"/>
        <v>0.96633899999999995</v>
      </c>
      <c r="S406" s="3">
        <f t="shared" si="15"/>
        <v>0.29562100000000002</v>
      </c>
      <c r="U406" s="3">
        <f>I403-I406</f>
        <v>84.514273000000003</v>
      </c>
      <c r="W406" s="2">
        <v>3</v>
      </c>
    </row>
    <row r="407" spans="1:23" x14ac:dyDescent="0.25">
      <c r="A407" s="39" t="s">
        <v>40</v>
      </c>
      <c r="B407" s="9">
        <v>10</v>
      </c>
      <c r="C407">
        <v>70.577217000000005</v>
      </c>
      <c r="D407">
        <v>0.196048</v>
      </c>
      <c r="E407" s="5">
        <v>1</v>
      </c>
      <c r="F407">
        <v>5.6369150000000001</v>
      </c>
      <c r="G407">
        <v>2.5878139999999998</v>
      </c>
      <c r="H407" s="5">
        <v>2</v>
      </c>
      <c r="I407">
        <v>472.43277899999998</v>
      </c>
      <c r="J407">
        <v>0.33925100000000002</v>
      </c>
      <c r="K407" s="5">
        <v>1</v>
      </c>
      <c r="L407" s="5">
        <v>0</v>
      </c>
      <c r="M407" s="5">
        <v>1</v>
      </c>
      <c r="O407" s="5">
        <f>C407</f>
        <v>70.577217000000005</v>
      </c>
      <c r="R407">
        <f t="shared" si="14"/>
        <v>5.6369150000000001</v>
      </c>
      <c r="S407">
        <f t="shared" si="15"/>
        <v>2.5878139999999998</v>
      </c>
      <c r="U407">
        <f>I406-I407</f>
        <v>36.55145600000003</v>
      </c>
      <c r="W407" t="s">
        <v>73</v>
      </c>
    </row>
    <row r="408" spans="1:23" ht="14.4" thickBot="1" x14ac:dyDescent="0.3">
      <c r="A408" s="39" t="s">
        <v>40</v>
      </c>
      <c r="B408" s="9">
        <v>10</v>
      </c>
      <c r="C408">
        <v>70.491652999999999</v>
      </c>
      <c r="D408">
        <v>0.19581000000000001</v>
      </c>
      <c r="E408" s="5">
        <v>2</v>
      </c>
      <c r="F408">
        <v>-3.8240249999999998</v>
      </c>
      <c r="G408">
        <v>-1.7555460000000001</v>
      </c>
      <c r="H408" s="5">
        <v>1</v>
      </c>
      <c r="I408">
        <v>557.01578500000005</v>
      </c>
      <c r="J408">
        <v>0.39999000000000001</v>
      </c>
      <c r="K408" s="5">
        <v>2</v>
      </c>
      <c r="L408" s="5">
        <v>0</v>
      </c>
      <c r="M408" s="5">
        <v>0</v>
      </c>
      <c r="O408">
        <f>180-C408</f>
        <v>109.508347</v>
      </c>
      <c r="R408">
        <f t="shared" si="14"/>
        <v>3.8240249999999998</v>
      </c>
      <c r="S408">
        <f t="shared" si="15"/>
        <v>1.7555460000000001</v>
      </c>
      <c r="U408">
        <f>I406-I408</f>
        <v>-48.031550000000038</v>
      </c>
      <c r="W408" s="2">
        <v>6</v>
      </c>
    </row>
    <row r="409" spans="1:23" x14ac:dyDescent="0.25">
      <c r="A409" s="40" t="s">
        <v>40</v>
      </c>
      <c r="B409" s="10">
        <v>10</v>
      </c>
      <c r="C409" s="3">
        <v>4.9341249999999999</v>
      </c>
      <c r="D409" s="3">
        <v>1.3705999999999999E-2</v>
      </c>
      <c r="E409" s="5">
        <v>0</v>
      </c>
      <c r="F409" s="3">
        <v>0.36536299999999999</v>
      </c>
      <c r="G409" s="3">
        <v>0.16773199999999999</v>
      </c>
      <c r="H409" s="5">
        <v>0</v>
      </c>
      <c r="I409" s="3">
        <v>363.12643700000001</v>
      </c>
      <c r="J409" s="3">
        <v>0.26075900000000002</v>
      </c>
      <c r="K409" s="5">
        <v>0</v>
      </c>
      <c r="L409" s="5">
        <v>0</v>
      </c>
      <c r="M409" s="6">
        <v>0</v>
      </c>
      <c r="O409" s="3">
        <f>C409</f>
        <v>4.9341249999999999</v>
      </c>
      <c r="P409" s="3"/>
      <c r="R409" s="3">
        <f t="shared" si="14"/>
        <v>0.36536299999999999</v>
      </c>
      <c r="S409" s="3">
        <f t="shared" si="15"/>
        <v>0.16773199999999999</v>
      </c>
      <c r="U409" s="3">
        <f>I406-I409</f>
        <v>145.857798</v>
      </c>
      <c r="W409" t="s">
        <v>74</v>
      </c>
    </row>
    <row r="410" spans="1:23" ht="14.4" thickBot="1" x14ac:dyDescent="0.3">
      <c r="A410" s="39" t="s">
        <v>40</v>
      </c>
      <c r="B410" s="9">
        <v>11</v>
      </c>
      <c r="C410">
        <v>179.83957599999999</v>
      </c>
      <c r="D410">
        <v>0.499554</v>
      </c>
      <c r="E410" s="5">
        <v>0</v>
      </c>
      <c r="F410">
        <v>5.7973379999999999</v>
      </c>
      <c r="G410">
        <v>0.66417199999999998</v>
      </c>
      <c r="H410" s="5">
        <v>2</v>
      </c>
      <c r="I410">
        <v>444.19684799999999</v>
      </c>
      <c r="J410">
        <v>0.35849700000000001</v>
      </c>
      <c r="K410" s="5">
        <v>1</v>
      </c>
      <c r="L410" s="5">
        <v>0</v>
      </c>
      <c r="M410" s="5">
        <v>1</v>
      </c>
      <c r="O410">
        <f>180-C410</f>
        <v>0.16042400000000612</v>
      </c>
      <c r="R410">
        <f t="shared" si="14"/>
        <v>5.7973379999999999</v>
      </c>
      <c r="S410">
        <f t="shared" si="15"/>
        <v>0.66417199999999998</v>
      </c>
      <c r="U410">
        <f>I407-I410</f>
        <v>28.235930999999994</v>
      </c>
      <c r="W410" s="2">
        <f>AVERAGE(E384,E386,E388,E390,E392,E394,E398,E400,E403,E406,E407,E410,E413,E416,E417,E419,E421,E423,E427,E429)</f>
        <v>0.3</v>
      </c>
    </row>
    <row r="411" spans="1:23" x14ac:dyDescent="0.25">
      <c r="A411" s="39" t="s">
        <v>40</v>
      </c>
      <c r="B411" s="9">
        <v>11</v>
      </c>
      <c r="C411">
        <v>83.069496000000001</v>
      </c>
      <c r="D411">
        <v>0.23074900000000001</v>
      </c>
      <c r="E411" s="5">
        <v>2</v>
      </c>
      <c r="F411">
        <v>2.8003330000000002</v>
      </c>
      <c r="G411">
        <v>0.32081999999999999</v>
      </c>
      <c r="H411" s="5">
        <v>1</v>
      </c>
      <c r="I411">
        <v>472.43277899999998</v>
      </c>
      <c r="J411">
        <v>0.38128600000000001</v>
      </c>
      <c r="K411" s="5">
        <v>2</v>
      </c>
      <c r="L411" s="5">
        <v>0</v>
      </c>
      <c r="M411" s="5">
        <v>0</v>
      </c>
      <c r="O411">
        <f>C411</f>
        <v>83.069496000000001</v>
      </c>
      <c r="R411">
        <f t="shared" si="14"/>
        <v>2.8003330000000002</v>
      </c>
      <c r="S411">
        <f t="shared" si="15"/>
        <v>0.32081999999999999</v>
      </c>
      <c r="U411">
        <f>I407-I411</f>
        <v>0</v>
      </c>
      <c r="W411" t="s">
        <v>75</v>
      </c>
    </row>
    <row r="412" spans="1:23" ht="14.4" thickBot="1" x14ac:dyDescent="0.3">
      <c r="A412" s="40" t="s">
        <v>40</v>
      </c>
      <c r="B412" s="10">
        <v>11</v>
      </c>
      <c r="C412" s="3">
        <v>71.365228999999999</v>
      </c>
      <c r="D412" s="3">
        <v>0.198237</v>
      </c>
      <c r="E412" s="5">
        <v>1</v>
      </c>
      <c r="F412" s="3">
        <v>0.130994</v>
      </c>
      <c r="G412" s="3">
        <v>1.5007E-2</v>
      </c>
      <c r="H412" s="5">
        <v>0</v>
      </c>
      <c r="I412" s="3">
        <v>322.42200800000001</v>
      </c>
      <c r="J412" s="3">
        <v>0.26021699999999998</v>
      </c>
      <c r="K412" s="5">
        <v>0</v>
      </c>
      <c r="L412" s="5">
        <v>0</v>
      </c>
      <c r="M412" s="6">
        <v>0</v>
      </c>
      <c r="O412" s="3">
        <f>C412</f>
        <v>71.365228999999999</v>
      </c>
      <c r="P412" s="3"/>
      <c r="R412" s="3">
        <f t="shared" si="14"/>
        <v>0.130994</v>
      </c>
      <c r="S412" s="3">
        <f t="shared" si="15"/>
        <v>1.5007E-2</v>
      </c>
      <c r="U412" s="3">
        <f>I407-I412</f>
        <v>150.01077099999998</v>
      </c>
      <c r="W412" s="2">
        <f>AVERAGE(H384,H386,H388,H390,H392,H394,H398,H400,H403,H406,H407,H410,H413,H416,H417,H419,H421,H423,H427,H429)</f>
        <v>0.55000000000000004</v>
      </c>
    </row>
    <row r="413" spans="1:23" x14ac:dyDescent="0.25">
      <c r="A413" s="39" t="s">
        <v>40</v>
      </c>
      <c r="B413" s="9">
        <v>12</v>
      </c>
      <c r="C413">
        <v>177.999257</v>
      </c>
      <c r="D413">
        <v>0.49444199999999999</v>
      </c>
      <c r="E413" s="5">
        <v>0</v>
      </c>
      <c r="F413">
        <v>3.7965960000000001</v>
      </c>
      <c r="G413">
        <v>0.94088499999999997</v>
      </c>
      <c r="H413" s="5">
        <v>1</v>
      </c>
      <c r="I413">
        <v>441.43908099999999</v>
      </c>
      <c r="J413">
        <v>0.59123599999999998</v>
      </c>
      <c r="K413" s="5">
        <v>0</v>
      </c>
      <c r="L413" s="5">
        <v>0</v>
      </c>
      <c r="M413" s="5">
        <v>1</v>
      </c>
      <c r="O413">
        <f>180-C413</f>
        <v>2.0007429999999999</v>
      </c>
      <c r="R413">
        <f t="shared" si="14"/>
        <v>3.7965960000000001</v>
      </c>
      <c r="S413">
        <f t="shared" si="15"/>
        <v>0.94088499999999997</v>
      </c>
      <c r="U413">
        <f>I410-I413</f>
        <v>2.7577670000000012</v>
      </c>
      <c r="W413" t="s">
        <v>76</v>
      </c>
    </row>
    <row r="414" spans="1:23" ht="14.4" thickBot="1" x14ac:dyDescent="0.3">
      <c r="A414" s="40" t="s">
        <v>40</v>
      </c>
      <c r="B414" s="10">
        <v>12</v>
      </c>
      <c r="C414" s="3">
        <v>74.787229999999994</v>
      </c>
      <c r="D414" s="3">
        <v>0.20774200000000001</v>
      </c>
      <c r="E414" s="5">
        <v>1</v>
      </c>
      <c r="F414" s="3">
        <v>0.238537</v>
      </c>
      <c r="G414" s="3">
        <v>5.9115000000000001E-2</v>
      </c>
      <c r="H414" s="5">
        <v>0</v>
      </c>
      <c r="I414" s="3">
        <v>305.19819799999999</v>
      </c>
      <c r="J414" s="3">
        <v>0.40876400000000002</v>
      </c>
      <c r="K414" s="5">
        <v>1</v>
      </c>
      <c r="L414" s="5">
        <v>0</v>
      </c>
      <c r="M414" s="6">
        <v>0</v>
      </c>
      <c r="O414" s="3">
        <f>C414</f>
        <v>74.787229999999994</v>
      </c>
      <c r="P414" s="3"/>
      <c r="R414" s="3">
        <f t="shared" si="14"/>
        <v>0.238537</v>
      </c>
      <c r="S414" s="3">
        <f t="shared" si="15"/>
        <v>5.9115000000000001E-2</v>
      </c>
      <c r="U414" s="3">
        <f>I410-I414</f>
        <v>138.99865</v>
      </c>
      <c r="W414" s="2">
        <f>AVERAGE(K384,K386,K388,K390,K392,K394,K398,K400,K403,K406,K407,K410,K413,K416,K417,K419,K421,K423,K427,K429)</f>
        <v>0.25</v>
      </c>
    </row>
    <row r="415" spans="1:23" x14ac:dyDescent="0.25">
      <c r="A415" s="39" t="s">
        <v>40</v>
      </c>
      <c r="B415" s="9">
        <v>13</v>
      </c>
      <c r="C415">
        <v>88.048265000000001</v>
      </c>
      <c r="D415">
        <v>0.24457899999999999</v>
      </c>
      <c r="E415" s="5">
        <v>1</v>
      </c>
      <c r="F415">
        <v>-0.85273100000000002</v>
      </c>
      <c r="G415">
        <v>-0.28966399999999998</v>
      </c>
      <c r="H415" s="5">
        <v>0</v>
      </c>
      <c r="I415">
        <v>502.94728900000001</v>
      </c>
      <c r="J415">
        <v>0.53781199999999996</v>
      </c>
      <c r="K415" s="5">
        <v>1</v>
      </c>
      <c r="L415" s="5">
        <v>0</v>
      </c>
      <c r="M415" s="5">
        <v>0</v>
      </c>
      <c r="O415">
        <f>C415</f>
        <v>88.048265000000001</v>
      </c>
      <c r="R415">
        <f t="shared" si="14"/>
        <v>0.85273100000000002</v>
      </c>
      <c r="S415">
        <f t="shared" si="15"/>
        <v>0.28966399999999998</v>
      </c>
      <c r="U415">
        <f>I413-I415</f>
        <v>-61.508208000000025</v>
      </c>
    </row>
    <row r="416" spans="1:23" x14ac:dyDescent="0.25">
      <c r="A416" s="40" t="s">
        <v>40</v>
      </c>
      <c r="B416" s="10">
        <v>13</v>
      </c>
      <c r="C416" s="3">
        <v>179.99999600000001</v>
      </c>
      <c r="D416" s="3">
        <v>0.5</v>
      </c>
      <c r="E416" s="5">
        <v>0</v>
      </c>
      <c r="F416" s="3">
        <v>3.7965949999999999</v>
      </c>
      <c r="G416" s="3">
        <v>1.2896639999999999</v>
      </c>
      <c r="H416" s="5">
        <v>1</v>
      </c>
      <c r="I416" s="3">
        <v>432.22508399999998</v>
      </c>
      <c r="J416" s="3">
        <v>0.46218799999999999</v>
      </c>
      <c r="K416" s="5">
        <v>0</v>
      </c>
      <c r="L416" s="5">
        <v>0</v>
      </c>
      <c r="M416" s="6">
        <v>1</v>
      </c>
      <c r="O416" s="61">
        <f>180-C416</f>
        <v>3.9999999899009708E-6</v>
      </c>
      <c r="P416" s="3"/>
      <c r="R416" s="3">
        <f t="shared" si="14"/>
        <v>3.7965949999999999</v>
      </c>
      <c r="S416" s="3">
        <f t="shared" si="15"/>
        <v>1.2896639999999999</v>
      </c>
      <c r="U416" s="3">
        <f>I413-I416</f>
        <v>9.2139970000000062</v>
      </c>
    </row>
    <row r="417" spans="1:23" x14ac:dyDescent="0.25">
      <c r="A417" s="39" t="s">
        <v>40</v>
      </c>
      <c r="B417" s="9">
        <v>14</v>
      </c>
      <c r="C417">
        <v>103.476068</v>
      </c>
      <c r="D417">
        <v>0.28743400000000002</v>
      </c>
      <c r="E417" s="5">
        <v>1</v>
      </c>
      <c r="F417">
        <v>0.28127400000000002</v>
      </c>
      <c r="G417">
        <v>5.2720000000000003E-2</v>
      </c>
      <c r="H417" s="5">
        <v>0</v>
      </c>
      <c r="I417">
        <v>298.87834500000002</v>
      </c>
      <c r="J417">
        <v>0.40024799999999999</v>
      </c>
      <c r="K417" s="5">
        <v>0</v>
      </c>
      <c r="L417" s="5">
        <v>0</v>
      </c>
      <c r="M417" s="5">
        <v>1</v>
      </c>
      <c r="O417">
        <f>C417</f>
        <v>103.476068</v>
      </c>
      <c r="R417">
        <f t="shared" si="14"/>
        <v>0.28127400000000002</v>
      </c>
      <c r="S417">
        <f t="shared" si="15"/>
        <v>5.2720000000000003E-2</v>
      </c>
      <c r="U417">
        <f>I416-I417</f>
        <v>133.34673899999996</v>
      </c>
    </row>
    <row r="418" spans="1:23" x14ac:dyDescent="0.25">
      <c r="A418" s="40" t="s">
        <v>40</v>
      </c>
      <c r="B418" s="10">
        <v>14</v>
      </c>
      <c r="C418" s="3">
        <v>178.63008099999999</v>
      </c>
      <c r="D418" s="3">
        <v>0.496195</v>
      </c>
      <c r="E418" s="5">
        <v>0</v>
      </c>
      <c r="F418" s="3">
        <v>5.0539509999999996</v>
      </c>
      <c r="G418" s="3">
        <v>0.94728000000000001</v>
      </c>
      <c r="H418" s="5">
        <v>1</v>
      </c>
      <c r="I418" s="3">
        <v>447.85366800000003</v>
      </c>
      <c r="J418" s="3">
        <v>0.59975199999999995</v>
      </c>
      <c r="K418" s="5">
        <v>1</v>
      </c>
      <c r="L418" s="5">
        <v>0</v>
      </c>
      <c r="M418" s="6">
        <v>0</v>
      </c>
      <c r="O418" s="3">
        <f>180-C418</f>
        <v>1.3699190000000101</v>
      </c>
      <c r="P418" s="3"/>
      <c r="R418" s="3">
        <f t="shared" si="14"/>
        <v>5.0539509999999996</v>
      </c>
      <c r="S418" s="3">
        <f t="shared" si="15"/>
        <v>0.94728000000000001</v>
      </c>
      <c r="U418" s="3">
        <f>I416-I418</f>
        <v>-15.628584000000046</v>
      </c>
    </row>
    <row r="419" spans="1:23" x14ac:dyDescent="0.25">
      <c r="A419" s="39" t="s">
        <v>40</v>
      </c>
      <c r="B419" s="9">
        <v>15</v>
      </c>
      <c r="C419">
        <v>0.363209</v>
      </c>
      <c r="D419">
        <v>1.0089999999999999E-3</v>
      </c>
      <c r="E419" s="5">
        <v>0</v>
      </c>
      <c r="F419">
        <v>-4.4671589999999997</v>
      </c>
      <c r="G419">
        <v>0.462752</v>
      </c>
      <c r="H419" s="5">
        <v>0</v>
      </c>
      <c r="I419">
        <v>298.87834500000002</v>
      </c>
      <c r="J419">
        <v>0.49476900000000001</v>
      </c>
      <c r="K419" s="5">
        <v>0</v>
      </c>
      <c r="L419" s="5">
        <v>0</v>
      </c>
      <c r="M419" s="5">
        <v>1</v>
      </c>
      <c r="O419">
        <f>C419</f>
        <v>0.363209</v>
      </c>
      <c r="R419">
        <f t="shared" si="14"/>
        <v>4.4671589999999997</v>
      </c>
      <c r="S419">
        <f t="shared" si="15"/>
        <v>0.462752</v>
      </c>
      <c r="U419">
        <f>I417-I419</f>
        <v>0</v>
      </c>
    </row>
    <row r="420" spans="1:23" x14ac:dyDescent="0.25">
      <c r="A420" s="40" t="s">
        <v>40</v>
      </c>
      <c r="B420" s="10">
        <v>15</v>
      </c>
      <c r="C420" s="3">
        <v>92.772431999999995</v>
      </c>
      <c r="D420" s="3">
        <v>0.25770100000000001</v>
      </c>
      <c r="E420" s="5">
        <v>1</v>
      </c>
      <c r="F420" s="3">
        <v>-5.1863039999999998</v>
      </c>
      <c r="G420" s="3">
        <v>0.53724799999999995</v>
      </c>
      <c r="H420" s="5">
        <v>1</v>
      </c>
      <c r="I420" s="3">
        <v>305.19819799999999</v>
      </c>
      <c r="J420" s="3">
        <v>0.50523099999999999</v>
      </c>
      <c r="K420" s="5">
        <v>1</v>
      </c>
      <c r="L420" s="5">
        <v>1</v>
      </c>
      <c r="M420" s="6">
        <v>0</v>
      </c>
      <c r="O420" s="3">
        <f>180-C420</f>
        <v>87.227568000000005</v>
      </c>
      <c r="P420" s="3"/>
      <c r="R420" s="3">
        <f t="shared" si="14"/>
        <v>5.1863039999999998</v>
      </c>
      <c r="S420" s="3">
        <f t="shared" si="15"/>
        <v>0.53724799999999995</v>
      </c>
      <c r="U420" s="3">
        <f>I417-I420</f>
        <v>-6.3198529999999664</v>
      </c>
    </row>
    <row r="421" spans="1:23" x14ac:dyDescent="0.25">
      <c r="A421" s="39" t="s">
        <v>40</v>
      </c>
      <c r="B421" s="9">
        <v>16</v>
      </c>
      <c r="C421">
        <v>11.76022</v>
      </c>
      <c r="D421">
        <v>3.2667000000000002E-2</v>
      </c>
      <c r="E421" s="5">
        <v>0</v>
      </c>
      <c r="F421">
        <v>0.73535600000000001</v>
      </c>
      <c r="G421">
        <v>9.8457000000000003E-2</v>
      </c>
      <c r="H421" s="5">
        <v>0</v>
      </c>
      <c r="I421">
        <v>140.56511900000001</v>
      </c>
      <c r="J421">
        <v>0.34827200000000003</v>
      </c>
      <c r="K421" s="5">
        <v>0</v>
      </c>
      <c r="L421" s="5">
        <v>0</v>
      </c>
      <c r="M421" s="5">
        <v>1</v>
      </c>
      <c r="O421">
        <f>C421</f>
        <v>11.76022</v>
      </c>
      <c r="R421">
        <f t="shared" si="14"/>
        <v>0.73535600000000001</v>
      </c>
      <c r="S421">
        <f t="shared" si="15"/>
        <v>9.8457000000000003E-2</v>
      </c>
      <c r="U421">
        <f>I419-I421</f>
        <v>158.31322600000001</v>
      </c>
    </row>
    <row r="422" spans="1:23" x14ac:dyDescent="0.25">
      <c r="A422" s="40" t="s">
        <v>40</v>
      </c>
      <c r="B422" s="10">
        <v>16</v>
      </c>
      <c r="C422" s="3">
        <v>92.826386999999997</v>
      </c>
      <c r="D422" s="3">
        <v>0.257851</v>
      </c>
      <c r="E422" s="5">
        <v>1</v>
      </c>
      <c r="F422" s="3">
        <v>6.7334820000000004</v>
      </c>
      <c r="G422" s="3">
        <v>0.90154299999999998</v>
      </c>
      <c r="H422" s="5">
        <v>1</v>
      </c>
      <c r="I422" s="3">
        <v>263.04231199999998</v>
      </c>
      <c r="J422" s="3">
        <v>0.65172799999999997</v>
      </c>
      <c r="K422" s="5">
        <v>1</v>
      </c>
      <c r="L422" s="5">
        <v>1</v>
      </c>
      <c r="M422" s="6">
        <v>0</v>
      </c>
      <c r="O422" s="3">
        <f>180-C422</f>
        <v>87.173613000000003</v>
      </c>
      <c r="P422" s="3"/>
      <c r="R422" s="3">
        <f t="shared" si="14"/>
        <v>6.7334820000000004</v>
      </c>
      <c r="S422" s="3">
        <f t="shared" si="15"/>
        <v>0.90154299999999998</v>
      </c>
      <c r="U422" s="3">
        <f>I419-I422</f>
        <v>35.836033000000043</v>
      </c>
    </row>
    <row r="423" spans="1:23" x14ac:dyDescent="0.25">
      <c r="A423" s="39" t="s">
        <v>40</v>
      </c>
      <c r="B423" s="9">
        <v>17</v>
      </c>
      <c r="C423">
        <v>1.7354430000000001</v>
      </c>
      <c r="D423">
        <v>4.8209999999999998E-3</v>
      </c>
      <c r="E423" s="5">
        <v>0</v>
      </c>
      <c r="F423">
        <v>2.470799</v>
      </c>
      <c r="G423">
        <v>0.40522000000000002</v>
      </c>
      <c r="H423" s="5">
        <v>1</v>
      </c>
      <c r="I423">
        <v>49.167465</v>
      </c>
      <c r="J423">
        <v>0.137019</v>
      </c>
      <c r="K423" s="5">
        <v>0</v>
      </c>
      <c r="L423" s="5">
        <v>0</v>
      </c>
      <c r="M423" s="5">
        <v>1</v>
      </c>
      <c r="O423">
        <f>C423</f>
        <v>1.7354430000000001</v>
      </c>
      <c r="R423">
        <f t="shared" si="14"/>
        <v>2.470799</v>
      </c>
      <c r="S423">
        <f t="shared" si="15"/>
        <v>0.40522000000000002</v>
      </c>
      <c r="U423">
        <f>I421-I423</f>
        <v>91.397654000000017</v>
      </c>
    </row>
    <row r="424" spans="1:23" x14ac:dyDescent="0.25">
      <c r="A424" s="39" t="s">
        <v>40</v>
      </c>
      <c r="B424" s="9">
        <v>17</v>
      </c>
      <c r="C424">
        <v>107.570982</v>
      </c>
      <c r="D424">
        <v>0.29880800000000002</v>
      </c>
      <c r="E424" s="5">
        <v>2</v>
      </c>
      <c r="F424">
        <v>-3.5763340000000001</v>
      </c>
      <c r="G424">
        <v>-0.58653200000000005</v>
      </c>
      <c r="H424" s="5">
        <v>0</v>
      </c>
      <c r="I424">
        <v>140.56511900000001</v>
      </c>
      <c r="J424">
        <v>0.39172299999999999</v>
      </c>
      <c r="K424" s="5">
        <v>1</v>
      </c>
      <c r="L424" s="5">
        <v>0</v>
      </c>
      <c r="M424" s="5">
        <v>0</v>
      </c>
      <c r="O424">
        <f>C424</f>
        <v>107.570982</v>
      </c>
      <c r="R424">
        <f t="shared" si="14"/>
        <v>3.5763340000000001</v>
      </c>
      <c r="S424">
        <f t="shared" si="15"/>
        <v>0.58653200000000005</v>
      </c>
      <c r="U424">
        <f>I421-I424</f>
        <v>0</v>
      </c>
    </row>
    <row r="425" spans="1:23" x14ac:dyDescent="0.25">
      <c r="A425" s="40" t="s">
        <v>40</v>
      </c>
      <c r="B425" s="10">
        <v>17</v>
      </c>
      <c r="C425" s="3">
        <v>80.160652999999996</v>
      </c>
      <c r="D425" s="3">
        <v>0.222668</v>
      </c>
      <c r="E425" s="5">
        <v>1</v>
      </c>
      <c r="F425" s="3">
        <v>7.2029610000000002</v>
      </c>
      <c r="G425" s="3">
        <v>1.1813119999999999</v>
      </c>
      <c r="H425" s="5">
        <v>2</v>
      </c>
      <c r="I425" s="3">
        <v>169.10517200000001</v>
      </c>
      <c r="J425" s="3">
        <v>0.47125800000000001</v>
      </c>
      <c r="K425" s="5">
        <v>2</v>
      </c>
      <c r="L425" s="5">
        <v>1</v>
      </c>
      <c r="M425" s="6">
        <v>0</v>
      </c>
      <c r="O425" s="3">
        <f>C425</f>
        <v>80.160652999999996</v>
      </c>
      <c r="P425" s="3"/>
      <c r="R425" s="3">
        <f t="shared" si="14"/>
        <v>7.2029610000000002</v>
      </c>
      <c r="S425" s="3">
        <f t="shared" si="15"/>
        <v>1.1813119999999999</v>
      </c>
      <c r="U425" s="3">
        <f>I421-I425</f>
        <v>-28.540053</v>
      </c>
    </row>
    <row r="426" spans="1:23" x14ac:dyDescent="0.25">
      <c r="A426" s="39" t="s">
        <v>40</v>
      </c>
      <c r="B426" s="9">
        <v>18</v>
      </c>
      <c r="C426">
        <v>105.708065</v>
      </c>
      <c r="D426">
        <v>0.29363400000000001</v>
      </c>
      <c r="E426" s="5">
        <v>0</v>
      </c>
      <c r="F426">
        <v>5.7726550000000003</v>
      </c>
      <c r="G426">
        <v>46.300294000000001</v>
      </c>
      <c r="H426" s="5">
        <v>1</v>
      </c>
      <c r="I426">
        <v>72.917903999999993</v>
      </c>
      <c r="J426">
        <v>0.63356800000000002</v>
      </c>
      <c r="K426" s="5">
        <v>1</v>
      </c>
      <c r="L426" s="5">
        <v>0</v>
      </c>
      <c r="M426" s="5">
        <v>0</v>
      </c>
      <c r="O426" s="5">
        <f>180-C426</f>
        <v>74.291934999999995</v>
      </c>
      <c r="R426">
        <f t="shared" si="14"/>
        <v>5.7726550000000003</v>
      </c>
      <c r="S426">
        <f t="shared" si="15"/>
        <v>46.300294000000001</v>
      </c>
      <c r="U426">
        <f>I423-I426</f>
        <v>-23.750438999999993</v>
      </c>
    </row>
    <row r="427" spans="1:23" x14ac:dyDescent="0.25">
      <c r="A427" s="40" t="s">
        <v>40</v>
      </c>
      <c r="B427" s="10">
        <v>18</v>
      </c>
      <c r="C427" s="3">
        <v>105.70595900000001</v>
      </c>
      <c r="D427" s="3">
        <v>0.293628</v>
      </c>
      <c r="E427" s="5">
        <v>1</v>
      </c>
      <c r="F427" s="3">
        <v>-5.6479759999999999</v>
      </c>
      <c r="G427" s="3">
        <v>-45.300294000000001</v>
      </c>
      <c r="H427" s="5">
        <v>0</v>
      </c>
      <c r="I427" s="3">
        <v>42.173031000000002</v>
      </c>
      <c r="J427" s="3">
        <v>0.36643199999999998</v>
      </c>
      <c r="K427" s="5">
        <v>0</v>
      </c>
      <c r="L427" s="5">
        <v>0</v>
      </c>
      <c r="M427" s="6">
        <v>1</v>
      </c>
      <c r="O427" s="3">
        <f>C427</f>
        <v>105.70595900000001</v>
      </c>
      <c r="P427" s="3"/>
      <c r="R427" s="3">
        <f t="shared" si="14"/>
        <v>5.6479759999999999</v>
      </c>
      <c r="S427" s="3">
        <f t="shared" si="15"/>
        <v>45.300294000000001</v>
      </c>
      <c r="U427" s="3">
        <f>I423-I427</f>
        <v>6.9944339999999983</v>
      </c>
    </row>
    <row r="428" spans="1:23" x14ac:dyDescent="0.25">
      <c r="A428" s="39" t="s">
        <v>40</v>
      </c>
      <c r="B428" s="9">
        <v>19</v>
      </c>
      <c r="C428">
        <v>1.138063</v>
      </c>
      <c r="D428">
        <v>3.1610000000000002E-3</v>
      </c>
      <c r="E428" s="5">
        <v>0</v>
      </c>
      <c r="F428">
        <v>-6.7860389999999997</v>
      </c>
      <c r="G428">
        <v>0.941994</v>
      </c>
      <c r="H428" s="5">
        <v>1</v>
      </c>
      <c r="I428">
        <v>60.135624999999997</v>
      </c>
      <c r="J428">
        <v>0.99723499999999998</v>
      </c>
      <c r="K428" s="5">
        <v>1</v>
      </c>
      <c r="L428" s="5">
        <v>0</v>
      </c>
      <c r="M428" s="5">
        <v>0</v>
      </c>
      <c r="O428" s="5">
        <f>C428</f>
        <v>1.138063</v>
      </c>
      <c r="R428">
        <f t="shared" si="14"/>
        <v>6.7860389999999997</v>
      </c>
      <c r="S428">
        <f t="shared" si="15"/>
        <v>0.941994</v>
      </c>
      <c r="U428">
        <f>I427-I428</f>
        <v>-17.962593999999996</v>
      </c>
    </row>
    <row r="429" spans="1:23" ht="14.4" thickBot="1" x14ac:dyDescent="0.3">
      <c r="A429" s="44" t="s">
        <v>40</v>
      </c>
      <c r="B429" s="8">
        <v>19</v>
      </c>
      <c r="C429" s="2">
        <v>85.790808999999996</v>
      </c>
      <c r="D429" s="2">
        <v>0.23830799999999999</v>
      </c>
      <c r="E429" s="5">
        <v>1</v>
      </c>
      <c r="F429" s="2">
        <v>-0.41786800000000002</v>
      </c>
      <c r="G429" s="2">
        <v>5.8006000000000002E-2</v>
      </c>
      <c r="H429" s="5">
        <v>0</v>
      </c>
      <c r="I429" s="2">
        <v>0.16673299999999999</v>
      </c>
      <c r="J429" s="2">
        <v>2.7650000000000001E-3</v>
      </c>
      <c r="K429" s="5">
        <v>0</v>
      </c>
      <c r="L429" s="5">
        <v>0</v>
      </c>
      <c r="M429" s="2">
        <v>1</v>
      </c>
      <c r="O429" s="2">
        <f>C429</f>
        <v>85.790808999999996</v>
      </c>
      <c r="P429" s="2"/>
      <c r="R429" s="2">
        <f t="shared" si="14"/>
        <v>0.41786800000000002</v>
      </c>
      <c r="S429" s="2">
        <f t="shared" si="15"/>
        <v>5.8006000000000002E-2</v>
      </c>
      <c r="U429" s="2">
        <f>I427-I429</f>
        <v>42.006298000000001</v>
      </c>
      <c r="W429" s="2"/>
    </row>
    <row r="430" spans="1:23" x14ac:dyDescent="0.25">
      <c r="A430" s="39" t="s">
        <v>41</v>
      </c>
      <c r="B430" s="9">
        <v>0</v>
      </c>
      <c r="C430">
        <v>87.686566999999997</v>
      </c>
      <c r="D430">
        <v>0.24357400000000001</v>
      </c>
      <c r="E430" s="5">
        <v>1</v>
      </c>
      <c r="F430">
        <v>-2.0855839999999999</v>
      </c>
      <c r="G430">
        <v>-3.4489679999999998</v>
      </c>
      <c r="H430" s="5">
        <v>0</v>
      </c>
      <c r="I430">
        <v>942.65320699999995</v>
      </c>
      <c r="J430">
        <v>0.513019</v>
      </c>
      <c r="K430" s="5">
        <v>1</v>
      </c>
      <c r="L430" s="5">
        <v>0</v>
      </c>
      <c r="M430" s="5">
        <v>0</v>
      </c>
      <c r="O430" s="5">
        <f>C430</f>
        <v>87.686566999999997</v>
      </c>
      <c r="R430">
        <f t="shared" si="14"/>
        <v>2.0855839999999999</v>
      </c>
      <c r="S430">
        <f t="shared" si="15"/>
        <v>3.4489679999999998</v>
      </c>
      <c r="U430">
        <f>W431-I430</f>
        <v>-10.076686999999993</v>
      </c>
      <c r="W430" s="5" t="s">
        <v>53</v>
      </c>
    </row>
    <row r="431" spans="1:23" ht="14.4" thickBot="1" x14ac:dyDescent="0.3">
      <c r="A431" s="40" t="s">
        <v>41</v>
      </c>
      <c r="B431" s="10">
        <v>0</v>
      </c>
      <c r="C431" s="3">
        <v>179.29065499999999</v>
      </c>
      <c r="D431" s="3">
        <v>0.49802999999999997</v>
      </c>
      <c r="E431" s="5">
        <v>0</v>
      </c>
      <c r="F431" s="3">
        <v>2.6902819999999998</v>
      </c>
      <c r="G431" s="3">
        <v>4.4489679999999998</v>
      </c>
      <c r="H431" s="5">
        <v>1</v>
      </c>
      <c r="I431" s="3">
        <v>894.80855599999995</v>
      </c>
      <c r="J431" s="3">
        <v>0.486981</v>
      </c>
      <c r="K431" s="5">
        <v>0</v>
      </c>
      <c r="L431" s="5">
        <v>0</v>
      </c>
      <c r="M431" s="3">
        <v>1</v>
      </c>
      <c r="O431" s="3">
        <f>180-C431</f>
        <v>0.70934500000001321</v>
      </c>
      <c r="P431" s="3"/>
      <c r="R431" s="3">
        <f t="shared" si="14"/>
        <v>2.6902819999999998</v>
      </c>
      <c r="S431" s="3">
        <f t="shared" si="15"/>
        <v>4.4489679999999998</v>
      </c>
      <c r="U431" s="3">
        <f>W431-I431</f>
        <v>37.767964000000006</v>
      </c>
      <c r="W431" s="2">
        <v>932.57651999999996</v>
      </c>
    </row>
    <row r="432" spans="1:23" x14ac:dyDescent="0.25">
      <c r="A432" s="39" t="s">
        <v>41</v>
      </c>
      <c r="B432" s="9">
        <v>1</v>
      </c>
      <c r="C432">
        <v>80.223990999999998</v>
      </c>
      <c r="D432">
        <v>0.22284399999999999</v>
      </c>
      <c r="E432" s="5">
        <v>1</v>
      </c>
      <c r="F432">
        <v>1.8976599999999999</v>
      </c>
      <c r="G432">
        <v>0.44126900000000002</v>
      </c>
      <c r="H432" s="5">
        <v>0</v>
      </c>
      <c r="I432">
        <v>765.36817900000005</v>
      </c>
      <c r="J432">
        <v>0.46442600000000001</v>
      </c>
      <c r="K432" s="5">
        <v>0</v>
      </c>
      <c r="L432" s="5">
        <v>0</v>
      </c>
      <c r="M432" s="5">
        <v>0</v>
      </c>
      <c r="O432" s="5">
        <f>C432</f>
        <v>80.223990999999998</v>
      </c>
      <c r="R432">
        <f t="shared" si="14"/>
        <v>1.8976599999999999</v>
      </c>
      <c r="S432">
        <f t="shared" si="15"/>
        <v>0.44126900000000002</v>
      </c>
      <c r="U432">
        <f>I431-I432</f>
        <v>129.4403769999999</v>
      </c>
      <c r="W432" s="56" t="s">
        <v>54</v>
      </c>
    </row>
    <row r="433" spans="1:23" ht="14.4" thickBot="1" x14ac:dyDescent="0.3">
      <c r="A433" s="40" t="s">
        <v>41</v>
      </c>
      <c r="B433" s="10">
        <v>1</v>
      </c>
      <c r="C433" s="3">
        <v>179.71251599999999</v>
      </c>
      <c r="D433" s="3">
        <v>0.49920100000000001</v>
      </c>
      <c r="E433" s="5">
        <v>0</v>
      </c>
      <c r="F433" s="3">
        <v>2.4027980000000002</v>
      </c>
      <c r="G433" s="3">
        <v>0.55873099999999998</v>
      </c>
      <c r="H433" s="5">
        <v>1</v>
      </c>
      <c r="I433" s="3">
        <v>882.61860200000001</v>
      </c>
      <c r="J433" s="3">
        <v>0.53557399999999999</v>
      </c>
      <c r="K433" s="5">
        <v>1</v>
      </c>
      <c r="L433" s="5">
        <v>0</v>
      </c>
      <c r="M433" s="6">
        <v>1</v>
      </c>
      <c r="O433" s="3">
        <f>180-C433</f>
        <v>0.28748400000000629</v>
      </c>
      <c r="P433" s="3"/>
      <c r="R433" s="3">
        <f t="shared" si="14"/>
        <v>2.4027980000000002</v>
      </c>
      <c r="S433" s="3">
        <f t="shared" si="15"/>
        <v>0.55873099999999998</v>
      </c>
      <c r="U433" s="3">
        <f>I431-I433</f>
        <v>12.189953999999943</v>
      </c>
      <c r="W433" s="2">
        <v>1284.9503790000001</v>
      </c>
    </row>
    <row r="434" spans="1:23" x14ac:dyDescent="0.25">
      <c r="A434" s="39" t="s">
        <v>41</v>
      </c>
      <c r="B434" s="9">
        <v>2</v>
      </c>
      <c r="C434">
        <v>95.363077000000004</v>
      </c>
      <c r="D434">
        <v>0.26489699999999999</v>
      </c>
      <c r="E434" s="5">
        <v>1</v>
      </c>
      <c r="F434">
        <v>-3.0644309999999999</v>
      </c>
      <c r="G434">
        <v>2.4270149999999999</v>
      </c>
      <c r="H434" s="5">
        <v>0</v>
      </c>
      <c r="I434">
        <v>909.94248400000004</v>
      </c>
      <c r="J434">
        <v>0.51404700000000003</v>
      </c>
      <c r="K434" s="5">
        <v>1</v>
      </c>
      <c r="L434" s="5">
        <v>0</v>
      </c>
      <c r="M434" s="5">
        <v>0</v>
      </c>
      <c r="O434">
        <f>180-C434</f>
        <v>84.636922999999996</v>
      </c>
      <c r="R434">
        <f t="shared" si="14"/>
        <v>3.0644309999999999</v>
      </c>
      <c r="S434">
        <f t="shared" si="15"/>
        <v>2.4270149999999999</v>
      </c>
      <c r="U434">
        <f>I433-I434</f>
        <v>-27.323882000000026</v>
      </c>
      <c r="W434" t="s">
        <v>56</v>
      </c>
    </row>
    <row r="435" spans="1:23" ht="14.4" thickBot="1" x14ac:dyDescent="0.3">
      <c r="A435" s="40" t="s">
        <v>41</v>
      </c>
      <c r="B435" s="10">
        <v>2</v>
      </c>
      <c r="C435" s="3">
        <v>179.398999</v>
      </c>
      <c r="D435" s="3">
        <v>0.49833100000000002</v>
      </c>
      <c r="E435" s="5">
        <v>0</v>
      </c>
      <c r="F435" s="3">
        <v>1.801798</v>
      </c>
      <c r="G435" s="3">
        <v>-1.4270149999999999</v>
      </c>
      <c r="H435" s="5">
        <v>1</v>
      </c>
      <c r="I435" s="3">
        <v>860.210555</v>
      </c>
      <c r="J435" s="3">
        <v>0.48595300000000002</v>
      </c>
      <c r="K435" s="5">
        <v>0</v>
      </c>
      <c r="L435" s="5">
        <v>0</v>
      </c>
      <c r="M435" s="6">
        <v>1</v>
      </c>
      <c r="O435" s="3">
        <f>180-C435</f>
        <v>0.60100099999999657</v>
      </c>
      <c r="P435" s="3"/>
      <c r="R435" s="3">
        <f t="shared" si="14"/>
        <v>1.801798</v>
      </c>
      <c r="S435" s="3">
        <f t="shared" si="15"/>
        <v>1.4270149999999999</v>
      </c>
      <c r="U435" s="3">
        <f>I433-I435</f>
        <v>22.40804700000001</v>
      </c>
      <c r="W435" s="2"/>
    </row>
    <row r="436" spans="1:23" x14ac:dyDescent="0.25">
      <c r="A436" s="39" t="s">
        <v>41</v>
      </c>
      <c r="B436" s="9">
        <v>3</v>
      </c>
      <c r="C436">
        <v>100.429512</v>
      </c>
      <c r="D436">
        <v>0.27897100000000002</v>
      </c>
      <c r="E436" s="5">
        <v>1</v>
      </c>
      <c r="F436">
        <v>3.6534080000000002</v>
      </c>
      <c r="G436">
        <v>0.85904100000000005</v>
      </c>
      <c r="H436" s="5">
        <v>1</v>
      </c>
      <c r="I436">
        <v>802.05463999999995</v>
      </c>
      <c r="J436">
        <v>0.48885200000000001</v>
      </c>
      <c r="K436" s="5">
        <v>0</v>
      </c>
      <c r="L436" s="5">
        <v>0</v>
      </c>
      <c r="M436" s="5">
        <v>0</v>
      </c>
      <c r="O436" s="5">
        <f>180-C436</f>
        <v>79.570487999999997</v>
      </c>
      <c r="R436">
        <f t="shared" si="14"/>
        <v>3.6534080000000002</v>
      </c>
      <c r="S436">
        <f t="shared" si="15"/>
        <v>0.85904100000000005</v>
      </c>
      <c r="U436">
        <f>I435-I436</f>
        <v>58.15591500000005</v>
      </c>
      <c r="W436" t="s">
        <v>57</v>
      </c>
    </row>
    <row r="437" spans="1:23" ht="14.4" thickBot="1" x14ac:dyDescent="0.3">
      <c r="A437" s="40" t="s">
        <v>41</v>
      </c>
      <c r="B437" s="10">
        <v>3</v>
      </c>
      <c r="C437" s="3">
        <v>1.2045399999999999</v>
      </c>
      <c r="D437" s="3">
        <v>3.346E-3</v>
      </c>
      <c r="E437" s="5">
        <v>0</v>
      </c>
      <c r="F437" s="3">
        <v>0.59948400000000002</v>
      </c>
      <c r="G437" s="3">
        <v>0.140959</v>
      </c>
      <c r="H437" s="5">
        <v>0</v>
      </c>
      <c r="I437" s="3">
        <v>838.63605099999995</v>
      </c>
      <c r="J437" s="3">
        <v>0.51114800000000005</v>
      </c>
      <c r="K437" s="5">
        <v>1</v>
      </c>
      <c r="L437" s="5">
        <v>0</v>
      </c>
      <c r="M437" s="6">
        <v>1</v>
      </c>
      <c r="O437" s="3">
        <f>C437</f>
        <v>1.2045399999999999</v>
      </c>
      <c r="P437" s="3"/>
      <c r="R437" s="3">
        <f t="shared" si="14"/>
        <v>0.59948400000000002</v>
      </c>
      <c r="S437" s="3">
        <f t="shared" si="15"/>
        <v>0.140959</v>
      </c>
      <c r="U437" s="3">
        <f>I435-I437</f>
        <v>21.574504000000047</v>
      </c>
      <c r="W437" s="2">
        <f>SUM(F431,F433,F435,F437,F439,F441,F445,F447,F450,F453,F454,F457,F460,F463,F464,F466,F468,F470,F474,F476)</f>
        <v>15.817686</v>
      </c>
    </row>
    <row r="438" spans="1:23" x14ac:dyDescent="0.25">
      <c r="A438" s="39" t="s">
        <v>41</v>
      </c>
      <c r="B438" s="9">
        <v>4</v>
      </c>
      <c r="C438">
        <v>110.179433</v>
      </c>
      <c r="D438">
        <v>0.30605399999999999</v>
      </c>
      <c r="E438" s="5">
        <v>1</v>
      </c>
      <c r="F438">
        <v>-3.5941380000000001</v>
      </c>
      <c r="G438">
        <v>1.1236919999999999</v>
      </c>
      <c r="H438" s="5">
        <v>1</v>
      </c>
      <c r="I438">
        <v>854.838348</v>
      </c>
      <c r="J438">
        <v>0.51428099999999999</v>
      </c>
      <c r="K438" s="5">
        <v>1</v>
      </c>
      <c r="L438" s="5">
        <v>0</v>
      </c>
      <c r="M438" s="5">
        <v>0</v>
      </c>
      <c r="O438" s="5">
        <f>180-C438</f>
        <v>69.820566999999997</v>
      </c>
      <c r="R438">
        <f t="shared" si="14"/>
        <v>3.5941380000000001</v>
      </c>
      <c r="S438">
        <f t="shared" si="15"/>
        <v>1.1236919999999999</v>
      </c>
      <c r="U438">
        <f>I437-I438</f>
        <v>-16.202297000000044</v>
      </c>
      <c r="W438" t="s">
        <v>64</v>
      </c>
    </row>
    <row r="439" spans="1:23" ht="14.4" thickBot="1" x14ac:dyDescent="0.3">
      <c r="A439" s="40" t="s">
        <v>41</v>
      </c>
      <c r="B439" s="10">
        <v>4</v>
      </c>
      <c r="C439" s="3">
        <v>0.20385500000000001</v>
      </c>
      <c r="D439" s="3">
        <v>5.6599999999999999E-4</v>
      </c>
      <c r="E439" s="5">
        <v>0</v>
      </c>
      <c r="F439" s="3">
        <v>0.39562999999999998</v>
      </c>
      <c r="G439" s="3">
        <v>-0.123692</v>
      </c>
      <c r="H439" s="5">
        <v>0</v>
      </c>
      <c r="I439" s="3">
        <v>807.36376399999995</v>
      </c>
      <c r="J439" s="3">
        <v>0.48571900000000001</v>
      </c>
      <c r="K439" s="5">
        <v>0</v>
      </c>
      <c r="L439" s="5">
        <v>0</v>
      </c>
      <c r="M439" s="6">
        <v>1</v>
      </c>
      <c r="O439" s="3">
        <f>C439</f>
        <v>0.20385500000000001</v>
      </c>
      <c r="P439" s="3"/>
      <c r="R439" s="3">
        <f t="shared" si="14"/>
        <v>0.39562999999999998</v>
      </c>
      <c r="S439" s="3">
        <f t="shared" si="15"/>
        <v>0.123692</v>
      </c>
      <c r="U439" s="3">
        <f>I437-I439</f>
        <v>31.272287000000006</v>
      </c>
      <c r="W439" s="2">
        <f>SUM(R431,R433,R435,R437,R439,R441,R445,R447,R450,R453,R454,R457,R460,R463,R464,R466,R468,R470,R474,R476)</f>
        <v>50.116980000000005</v>
      </c>
    </row>
    <row r="440" spans="1:23" x14ac:dyDescent="0.25">
      <c r="A440" s="39" t="s">
        <v>41</v>
      </c>
      <c r="B440" s="9">
        <v>5</v>
      </c>
      <c r="C440">
        <v>116.599653</v>
      </c>
      <c r="D440">
        <v>0.32388800000000001</v>
      </c>
      <c r="E440" s="5">
        <v>1</v>
      </c>
      <c r="F440">
        <v>-4.0467139999999997</v>
      </c>
      <c r="G440">
        <v>0.78956400000000004</v>
      </c>
      <c r="H440" s="5">
        <v>2</v>
      </c>
      <c r="I440">
        <v>869.80477900000005</v>
      </c>
      <c r="J440">
        <v>0.35239599999999999</v>
      </c>
      <c r="K440" s="5">
        <v>2</v>
      </c>
      <c r="L440" s="5">
        <v>0</v>
      </c>
      <c r="M440" s="5">
        <v>0</v>
      </c>
      <c r="O440">
        <f>180-C440</f>
        <v>63.400346999999996</v>
      </c>
      <c r="R440">
        <f t="shared" si="14"/>
        <v>4.0467139999999997</v>
      </c>
      <c r="S440">
        <f t="shared" si="15"/>
        <v>0.78956400000000004</v>
      </c>
      <c r="U440">
        <f>I439-I440</f>
        <v>-62.441015000000107</v>
      </c>
      <c r="W440" t="s">
        <v>60</v>
      </c>
    </row>
    <row r="441" spans="1:23" ht="14.4" thickBot="1" x14ac:dyDescent="0.3">
      <c r="A441" s="39" t="s">
        <v>41</v>
      </c>
      <c r="B441" s="9">
        <v>5</v>
      </c>
      <c r="C441">
        <v>100.803378</v>
      </c>
      <c r="D441">
        <v>0.28000900000000001</v>
      </c>
      <c r="E441" s="5">
        <v>2</v>
      </c>
      <c r="F441">
        <v>-1.789911</v>
      </c>
      <c r="G441">
        <v>0.34923399999999999</v>
      </c>
      <c r="H441" s="5">
        <v>0</v>
      </c>
      <c r="I441">
        <v>807.36376399999995</v>
      </c>
      <c r="J441">
        <v>0.32709899999999997</v>
      </c>
      <c r="K441" s="5">
        <v>1</v>
      </c>
      <c r="L441" s="5">
        <v>0</v>
      </c>
      <c r="M441" s="5">
        <v>1</v>
      </c>
      <c r="O441">
        <f>C441</f>
        <v>100.803378</v>
      </c>
      <c r="R441">
        <f t="shared" si="14"/>
        <v>1.789911</v>
      </c>
      <c r="S441">
        <f t="shared" si="15"/>
        <v>0.34923399999999999</v>
      </c>
      <c r="U441">
        <f>I439-I441</f>
        <v>0</v>
      </c>
      <c r="W441" s="64">
        <f>AVERAGE(O431,O433,O435,O437,O439,O441,O445,O447,O450,O453,O454,O457,O460,O463,O464,O466,O468,O470,O474,O476)</f>
        <v>25.747350599999997</v>
      </c>
    </row>
    <row r="442" spans="1:23" x14ac:dyDescent="0.25">
      <c r="A442" s="40" t="s">
        <v>41</v>
      </c>
      <c r="B442" s="10">
        <v>5</v>
      </c>
      <c r="C442" s="3">
        <v>0.315745</v>
      </c>
      <c r="D442" s="3">
        <v>8.7699999999999996E-4</v>
      </c>
      <c r="E442" s="5">
        <v>0</v>
      </c>
      <c r="F442" s="3">
        <v>0.71137499999999998</v>
      </c>
      <c r="G442" s="3">
        <v>-0.138798</v>
      </c>
      <c r="H442" s="5">
        <v>1</v>
      </c>
      <c r="I442" s="3">
        <v>791.09020799999996</v>
      </c>
      <c r="J442" s="3">
        <v>0.32050499999999998</v>
      </c>
      <c r="K442" s="5">
        <v>0</v>
      </c>
      <c r="L442" s="5">
        <v>0</v>
      </c>
      <c r="M442" s="6">
        <v>0</v>
      </c>
      <c r="O442" s="3">
        <f>C442</f>
        <v>0.315745</v>
      </c>
      <c r="P442" s="3"/>
      <c r="R442" s="3">
        <f t="shared" si="14"/>
        <v>0.71137499999999998</v>
      </c>
      <c r="S442" s="3">
        <f t="shared" si="15"/>
        <v>0.138798</v>
      </c>
      <c r="U442" s="3">
        <f>I439-I442</f>
        <v>16.273555999999985</v>
      </c>
      <c r="W442" t="s">
        <v>59</v>
      </c>
    </row>
    <row r="443" spans="1:23" ht="14.4" thickBot="1" x14ac:dyDescent="0.3">
      <c r="A443" s="39" t="s">
        <v>41</v>
      </c>
      <c r="B443" s="9">
        <v>6</v>
      </c>
      <c r="C443">
        <v>93.002583000000001</v>
      </c>
      <c r="D443">
        <v>0.25834099999999999</v>
      </c>
      <c r="E443" s="5">
        <v>1</v>
      </c>
      <c r="F443">
        <v>3.0110649999999999</v>
      </c>
      <c r="G443">
        <v>0.46548200000000001</v>
      </c>
      <c r="H443" s="5">
        <v>2</v>
      </c>
      <c r="I443">
        <v>718.52746300000001</v>
      </c>
      <c r="J443">
        <v>0.333005</v>
      </c>
      <c r="K443" s="5">
        <v>1</v>
      </c>
      <c r="L443" s="5">
        <v>0</v>
      </c>
      <c r="M443" s="5">
        <v>0</v>
      </c>
      <c r="O443">
        <f>180-C443</f>
        <v>86.997416999999999</v>
      </c>
      <c r="R443">
        <f t="shared" si="14"/>
        <v>3.0110649999999999</v>
      </c>
      <c r="S443">
        <f t="shared" si="15"/>
        <v>0.46548200000000001</v>
      </c>
      <c r="U443">
        <f>I441-I443</f>
        <v>88.836300999999935</v>
      </c>
      <c r="W443" s="2">
        <f>AVERAGE(F431,F433,F435,F437,F439,F441,F445,F447,F450,F453,F454,F457,F460,F463,F464,F466,F468,F470,F474,F476)</f>
        <v>0.79088429999999998</v>
      </c>
    </row>
    <row r="444" spans="1:23" x14ac:dyDescent="0.25">
      <c r="A444" s="39" t="s">
        <v>41</v>
      </c>
      <c r="B444" s="9">
        <v>6</v>
      </c>
      <c r="C444">
        <v>88.454082</v>
      </c>
      <c r="D444">
        <v>0.24570600000000001</v>
      </c>
      <c r="E444" s="5">
        <v>2</v>
      </c>
      <c r="F444">
        <v>0.89517400000000003</v>
      </c>
      <c r="G444">
        <v>0.13838500000000001</v>
      </c>
      <c r="H444" s="5">
        <v>0</v>
      </c>
      <c r="I444">
        <v>741.74519999999995</v>
      </c>
      <c r="J444">
        <v>0.34376600000000002</v>
      </c>
      <c r="K444" s="5">
        <v>2</v>
      </c>
      <c r="L444" s="5">
        <v>0</v>
      </c>
      <c r="M444" s="5">
        <v>0</v>
      </c>
      <c r="O444">
        <f>C444</f>
        <v>88.454082</v>
      </c>
      <c r="R444">
        <f t="shared" si="14"/>
        <v>0.89517400000000003</v>
      </c>
      <c r="S444">
        <f t="shared" si="15"/>
        <v>0.13838500000000001</v>
      </c>
      <c r="U444">
        <f>I441-I444</f>
        <v>65.618563999999992</v>
      </c>
      <c r="W444" t="s">
        <v>65</v>
      </c>
    </row>
    <row r="445" spans="1:23" ht="14.4" thickBot="1" x14ac:dyDescent="0.3">
      <c r="A445" s="40" t="s">
        <v>41</v>
      </c>
      <c r="B445" s="10">
        <v>6</v>
      </c>
      <c r="C445" s="3">
        <v>0.18402199999999999</v>
      </c>
      <c r="D445" s="3">
        <v>5.1099999999999995E-4</v>
      </c>
      <c r="E445" s="5">
        <v>0</v>
      </c>
      <c r="F445" s="3">
        <v>2.562468</v>
      </c>
      <c r="G445" s="3">
        <v>0.39613300000000001</v>
      </c>
      <c r="H445" s="5">
        <v>1</v>
      </c>
      <c r="I445" s="3">
        <v>697.43361600000003</v>
      </c>
      <c r="J445" s="3">
        <v>0.32322899999999999</v>
      </c>
      <c r="K445" s="5">
        <v>0</v>
      </c>
      <c r="L445" s="5">
        <v>0</v>
      </c>
      <c r="M445" s="6">
        <v>1</v>
      </c>
      <c r="O445" s="3">
        <f>C445</f>
        <v>0.18402199999999999</v>
      </c>
      <c r="P445" s="3"/>
      <c r="R445" s="3">
        <f t="shared" si="14"/>
        <v>2.562468</v>
      </c>
      <c r="S445" s="3">
        <f t="shared" si="15"/>
        <v>0.39613300000000001</v>
      </c>
      <c r="U445" s="3">
        <f>I441-I445</f>
        <v>109.93014799999992</v>
      </c>
      <c r="W445" s="2">
        <f>AVERAGE(R431,R433,R435,R437,R439,R441,R445,R447,R450,R453,R454,R457,R460,R463,R464,R466,R468,R470,R474,R476)</f>
        <v>2.5058490000000004</v>
      </c>
    </row>
    <row r="446" spans="1:23" x14ac:dyDescent="0.25">
      <c r="A446" s="39" t="s">
        <v>41</v>
      </c>
      <c r="B446" s="9">
        <v>7</v>
      </c>
      <c r="C446">
        <v>88.020009000000002</v>
      </c>
      <c r="D446">
        <v>0.2445</v>
      </c>
      <c r="E446" s="5">
        <v>2</v>
      </c>
      <c r="F446">
        <v>-2.2311049999999999</v>
      </c>
      <c r="G446">
        <v>0.71288300000000004</v>
      </c>
      <c r="H446" s="5">
        <v>0</v>
      </c>
      <c r="I446">
        <v>714.59271799999999</v>
      </c>
      <c r="J446">
        <v>0.34180700000000003</v>
      </c>
      <c r="K446" s="5">
        <v>2</v>
      </c>
      <c r="L446" s="5">
        <v>0</v>
      </c>
      <c r="M446" s="5">
        <v>0</v>
      </c>
      <c r="O446" s="5">
        <f>180-C446</f>
        <v>91.979990999999998</v>
      </c>
      <c r="R446">
        <f t="shared" si="14"/>
        <v>2.2311049999999999</v>
      </c>
      <c r="S446">
        <f t="shared" si="15"/>
        <v>0.71288300000000004</v>
      </c>
      <c r="U446">
        <f>I445-I446</f>
        <v>-17.159101999999962</v>
      </c>
      <c r="W446" t="s">
        <v>61</v>
      </c>
    </row>
    <row r="447" spans="1:23" ht="14.4" thickBot="1" x14ac:dyDescent="0.3">
      <c r="A447" s="39" t="s">
        <v>41</v>
      </c>
      <c r="B447" s="9">
        <v>7</v>
      </c>
      <c r="C447">
        <v>0.76260499999999998</v>
      </c>
      <c r="D447">
        <v>2.1180000000000001E-3</v>
      </c>
      <c r="E447" s="5">
        <v>0</v>
      </c>
      <c r="F447">
        <v>-3.5763340000000001</v>
      </c>
      <c r="G447">
        <v>1.142711</v>
      </c>
      <c r="H447" s="5">
        <v>1</v>
      </c>
      <c r="I447">
        <v>697.43361600000003</v>
      </c>
      <c r="J447">
        <v>0.33360000000000001</v>
      </c>
      <c r="K447" s="5">
        <v>1</v>
      </c>
      <c r="L447" s="5">
        <v>0</v>
      </c>
      <c r="M447" s="5">
        <v>1</v>
      </c>
      <c r="O447">
        <f>C447</f>
        <v>0.76260499999999998</v>
      </c>
      <c r="R447">
        <f t="shared" si="14"/>
        <v>3.5763340000000001</v>
      </c>
      <c r="S447">
        <f t="shared" si="15"/>
        <v>1.142711</v>
      </c>
      <c r="U447">
        <f>I445-I447</f>
        <v>0</v>
      </c>
      <c r="W447" s="2"/>
    </row>
    <row r="448" spans="1:23" x14ac:dyDescent="0.25">
      <c r="A448" s="40" t="s">
        <v>41</v>
      </c>
      <c r="B448" s="10">
        <v>7</v>
      </c>
      <c r="C448" s="3">
        <v>88.000675000000001</v>
      </c>
      <c r="D448" s="3">
        <v>0.244446</v>
      </c>
      <c r="E448" s="5">
        <v>1</v>
      </c>
      <c r="F448" s="3">
        <v>2.6777470000000001</v>
      </c>
      <c r="G448" s="3">
        <v>-0.85559399999999997</v>
      </c>
      <c r="H448" s="5">
        <v>2</v>
      </c>
      <c r="I448" s="3">
        <v>678.60330899999997</v>
      </c>
      <c r="J448" s="3">
        <v>0.32459300000000002</v>
      </c>
      <c r="K448" s="5">
        <v>0</v>
      </c>
      <c r="L448" s="5">
        <v>0</v>
      </c>
      <c r="M448" s="6">
        <v>0</v>
      </c>
      <c r="O448" s="3">
        <f>C448</f>
        <v>88.000675000000001</v>
      </c>
      <c r="P448" s="3"/>
      <c r="R448" s="3">
        <f t="shared" si="14"/>
        <v>2.6777470000000001</v>
      </c>
      <c r="S448" s="3">
        <f t="shared" si="15"/>
        <v>0.85559399999999997</v>
      </c>
      <c r="U448" s="3">
        <f>I445-I448</f>
        <v>18.830307000000062</v>
      </c>
      <c r="W448" t="s">
        <v>58</v>
      </c>
    </row>
    <row r="449" spans="1:23" ht="14.4" thickBot="1" x14ac:dyDescent="0.3">
      <c r="A449" s="39" t="s">
        <v>41</v>
      </c>
      <c r="B449" s="9">
        <v>8</v>
      </c>
      <c r="C449">
        <v>87.682370000000006</v>
      </c>
      <c r="D449">
        <v>0.243562</v>
      </c>
      <c r="E449" s="5">
        <v>1</v>
      </c>
      <c r="F449">
        <v>-2.140889</v>
      </c>
      <c r="G449">
        <v>7.5326279999999999</v>
      </c>
      <c r="H449" s="5">
        <v>1</v>
      </c>
      <c r="I449">
        <v>723.14049599999998</v>
      </c>
      <c r="J449">
        <v>0.36615300000000001</v>
      </c>
      <c r="K449" s="5">
        <v>2</v>
      </c>
      <c r="L449" s="5">
        <v>0</v>
      </c>
      <c r="M449" s="5">
        <v>0</v>
      </c>
      <c r="O449" s="5">
        <f>C449</f>
        <v>87.682370000000006</v>
      </c>
      <c r="R449">
        <f t="shared" si="14"/>
        <v>2.140889</v>
      </c>
      <c r="S449">
        <f t="shared" si="15"/>
        <v>7.5326279999999999</v>
      </c>
      <c r="U449">
        <f>I447-I449</f>
        <v>-25.706879999999956</v>
      </c>
      <c r="W449" s="2"/>
    </row>
    <row r="450" spans="1:23" x14ac:dyDescent="0.25">
      <c r="A450" s="39" t="s">
        <v>41</v>
      </c>
      <c r="B450" s="9">
        <v>8</v>
      </c>
      <c r="C450">
        <v>159.067713</v>
      </c>
      <c r="D450">
        <v>0.441855</v>
      </c>
      <c r="E450" s="5">
        <v>0</v>
      </c>
      <c r="F450">
        <v>-0.28405999999999998</v>
      </c>
      <c r="G450">
        <v>0.99945399999999995</v>
      </c>
      <c r="H450" s="5">
        <v>0</v>
      </c>
      <c r="I450">
        <v>593.49850800000002</v>
      </c>
      <c r="J450">
        <v>0.30051</v>
      </c>
      <c r="K450" s="5">
        <v>0</v>
      </c>
      <c r="L450" s="5">
        <v>0</v>
      </c>
      <c r="M450" s="5">
        <v>1</v>
      </c>
      <c r="O450">
        <f>180-C450</f>
        <v>20.932287000000002</v>
      </c>
      <c r="R450">
        <f t="shared" ref="R450:R513" si="16">ABS(F450)</f>
        <v>0.28405999999999998</v>
      </c>
      <c r="S450">
        <f t="shared" ref="S450:S513" si="17">ABS(G450)</f>
        <v>0.99945399999999995</v>
      </c>
      <c r="U450">
        <f>I447-I450</f>
        <v>103.93510800000001</v>
      </c>
      <c r="W450" t="s">
        <v>68</v>
      </c>
    </row>
    <row r="451" spans="1:23" ht="14.4" thickBot="1" x14ac:dyDescent="0.3">
      <c r="A451" s="40" t="s">
        <v>41</v>
      </c>
      <c r="B451" s="10">
        <v>8</v>
      </c>
      <c r="C451" s="3">
        <v>89.871998000000005</v>
      </c>
      <c r="D451" s="3">
        <v>0.249644</v>
      </c>
      <c r="E451" s="5">
        <v>2</v>
      </c>
      <c r="F451" s="3">
        <v>2.1407340000000001</v>
      </c>
      <c r="G451" s="3">
        <v>-7.5320830000000001</v>
      </c>
      <c r="H451" s="5">
        <v>2</v>
      </c>
      <c r="I451" s="3">
        <v>658.32958499999995</v>
      </c>
      <c r="J451" s="3">
        <v>0.33333699999999999</v>
      </c>
      <c r="K451" s="5">
        <v>1</v>
      </c>
      <c r="L451" s="5">
        <v>0</v>
      </c>
      <c r="M451" s="6">
        <v>0</v>
      </c>
      <c r="O451" s="3">
        <f>180-C451</f>
        <v>90.128001999999995</v>
      </c>
      <c r="P451" s="3"/>
      <c r="R451" s="3">
        <f t="shared" si="16"/>
        <v>2.1407340000000001</v>
      </c>
      <c r="S451" s="3">
        <f t="shared" si="17"/>
        <v>7.5320830000000001</v>
      </c>
      <c r="U451" s="3">
        <f>I447-I451</f>
        <v>39.104031000000077</v>
      </c>
      <c r="W451" s="2">
        <v>20</v>
      </c>
    </row>
    <row r="452" spans="1:23" x14ac:dyDescent="0.25">
      <c r="A452" s="39" t="s">
        <v>41</v>
      </c>
      <c r="B452" s="9">
        <v>9</v>
      </c>
      <c r="C452">
        <v>77.153645999999995</v>
      </c>
      <c r="D452">
        <v>0.21431600000000001</v>
      </c>
      <c r="E452" s="5">
        <v>1</v>
      </c>
      <c r="F452">
        <v>-2.302505</v>
      </c>
      <c r="G452">
        <v>0.70437899999999998</v>
      </c>
      <c r="H452" s="5">
        <v>1</v>
      </c>
      <c r="I452">
        <v>632.69543299999998</v>
      </c>
      <c r="J452">
        <v>0.55417899999999998</v>
      </c>
      <c r="K452" s="5">
        <v>1</v>
      </c>
      <c r="L452" s="5">
        <v>0</v>
      </c>
      <c r="M452" s="5">
        <v>0</v>
      </c>
      <c r="O452">
        <f>180-C452</f>
        <v>102.84635400000001</v>
      </c>
      <c r="R452">
        <f t="shared" si="16"/>
        <v>2.302505</v>
      </c>
      <c r="S452">
        <f t="shared" si="17"/>
        <v>0.70437899999999998</v>
      </c>
      <c r="U452">
        <f>I450-I452</f>
        <v>-39.196924999999965</v>
      </c>
      <c r="W452" t="s">
        <v>69</v>
      </c>
    </row>
    <row r="453" spans="1:23" ht="14.4" thickBot="1" x14ac:dyDescent="0.3">
      <c r="A453" s="40" t="s">
        <v>41</v>
      </c>
      <c r="B453" s="10">
        <v>9</v>
      </c>
      <c r="C453" s="3">
        <v>172.311601</v>
      </c>
      <c r="D453" s="3">
        <v>0.47864299999999999</v>
      </c>
      <c r="E453" s="5">
        <v>0</v>
      </c>
      <c r="F453" s="3">
        <v>-0.96633899999999995</v>
      </c>
      <c r="G453" s="3">
        <v>0.29562100000000002</v>
      </c>
      <c r="H453" s="5">
        <v>0</v>
      </c>
      <c r="I453" s="3">
        <v>508.98423500000001</v>
      </c>
      <c r="J453" s="3">
        <v>0.44582100000000002</v>
      </c>
      <c r="K453" s="5">
        <v>0</v>
      </c>
      <c r="L453" s="5">
        <v>0</v>
      </c>
      <c r="M453" s="3">
        <v>1</v>
      </c>
      <c r="O453" s="3">
        <f>180-C453</f>
        <v>7.688399000000004</v>
      </c>
      <c r="P453" s="3"/>
      <c r="R453" s="3">
        <f t="shared" si="16"/>
        <v>0.96633899999999995</v>
      </c>
      <c r="S453" s="3">
        <f t="shared" si="17"/>
        <v>0.29562100000000002</v>
      </c>
      <c r="U453" s="3">
        <f>I450-I453</f>
        <v>84.514273000000003</v>
      </c>
      <c r="W453" s="2">
        <v>3</v>
      </c>
    </row>
    <row r="454" spans="1:23" x14ac:dyDescent="0.25">
      <c r="A454" s="39" t="s">
        <v>41</v>
      </c>
      <c r="B454" s="9">
        <v>10</v>
      </c>
      <c r="C454">
        <v>70.577217000000005</v>
      </c>
      <c r="D454">
        <v>0.196048</v>
      </c>
      <c r="E454" s="5">
        <v>1</v>
      </c>
      <c r="F454">
        <v>5.6369150000000001</v>
      </c>
      <c r="G454">
        <v>2.5878139999999998</v>
      </c>
      <c r="H454" s="5">
        <v>2</v>
      </c>
      <c r="I454">
        <v>472.43277899999998</v>
      </c>
      <c r="J454">
        <v>0.33925100000000002</v>
      </c>
      <c r="K454" s="5">
        <v>1</v>
      </c>
      <c r="L454" s="5">
        <v>0</v>
      </c>
      <c r="M454" s="5">
        <v>1</v>
      </c>
      <c r="O454" s="5">
        <f>C454</f>
        <v>70.577217000000005</v>
      </c>
      <c r="R454">
        <f t="shared" si="16"/>
        <v>5.6369150000000001</v>
      </c>
      <c r="S454">
        <f t="shared" si="17"/>
        <v>2.5878139999999998</v>
      </c>
      <c r="U454">
        <f>I453-I454</f>
        <v>36.55145600000003</v>
      </c>
      <c r="W454" t="s">
        <v>73</v>
      </c>
    </row>
    <row r="455" spans="1:23" ht="14.4" thickBot="1" x14ac:dyDescent="0.3">
      <c r="A455" s="39" t="s">
        <v>41</v>
      </c>
      <c r="B455" s="9">
        <v>10</v>
      </c>
      <c r="C455">
        <v>70.491652999999999</v>
      </c>
      <c r="D455">
        <v>0.19581000000000001</v>
      </c>
      <c r="E455" s="5">
        <v>2</v>
      </c>
      <c r="F455">
        <v>-3.8240249999999998</v>
      </c>
      <c r="G455">
        <v>-1.7555460000000001</v>
      </c>
      <c r="H455" s="5">
        <v>1</v>
      </c>
      <c r="I455">
        <v>557.01578500000005</v>
      </c>
      <c r="J455">
        <v>0.39999000000000001</v>
      </c>
      <c r="K455" s="5">
        <v>2</v>
      </c>
      <c r="L455" s="5">
        <v>0</v>
      </c>
      <c r="M455" s="5">
        <v>0</v>
      </c>
      <c r="O455" s="5">
        <f>180-C455</f>
        <v>109.508347</v>
      </c>
      <c r="R455">
        <f t="shared" si="16"/>
        <v>3.8240249999999998</v>
      </c>
      <c r="S455">
        <f t="shared" si="17"/>
        <v>1.7555460000000001</v>
      </c>
      <c r="U455">
        <f>I453-I455</f>
        <v>-48.031550000000038</v>
      </c>
      <c r="W455" s="2">
        <v>6</v>
      </c>
    </row>
    <row r="456" spans="1:23" x14ac:dyDescent="0.25">
      <c r="A456" s="40" t="s">
        <v>41</v>
      </c>
      <c r="B456" s="10">
        <v>10</v>
      </c>
      <c r="C456" s="3">
        <v>4.9341249999999999</v>
      </c>
      <c r="D456" s="3">
        <v>1.3705999999999999E-2</v>
      </c>
      <c r="E456" s="5">
        <v>0</v>
      </c>
      <c r="F456" s="3">
        <v>0.36536299999999999</v>
      </c>
      <c r="G456" s="3">
        <v>0.16773199999999999</v>
      </c>
      <c r="H456" s="5">
        <v>0</v>
      </c>
      <c r="I456" s="3">
        <v>363.12643700000001</v>
      </c>
      <c r="J456" s="3">
        <v>0.26075900000000002</v>
      </c>
      <c r="K456" s="5">
        <v>0</v>
      </c>
      <c r="L456" s="5">
        <v>0</v>
      </c>
      <c r="M456" s="3">
        <v>0</v>
      </c>
      <c r="O456" s="3">
        <f>C456</f>
        <v>4.9341249999999999</v>
      </c>
      <c r="P456" s="3"/>
      <c r="R456" s="3">
        <f t="shared" si="16"/>
        <v>0.36536299999999999</v>
      </c>
      <c r="S456" s="3">
        <f t="shared" si="17"/>
        <v>0.16773199999999999</v>
      </c>
      <c r="U456" s="3">
        <f>I453-I456</f>
        <v>145.857798</v>
      </c>
      <c r="W456" t="s">
        <v>74</v>
      </c>
    </row>
    <row r="457" spans="1:23" ht="14.4" thickBot="1" x14ac:dyDescent="0.3">
      <c r="A457" s="39" t="s">
        <v>41</v>
      </c>
      <c r="B457" s="9">
        <v>11</v>
      </c>
      <c r="C457">
        <v>179.83957599999999</v>
      </c>
      <c r="D457">
        <v>0.499554</v>
      </c>
      <c r="E457" s="5">
        <v>0</v>
      </c>
      <c r="F457">
        <v>5.7973379999999999</v>
      </c>
      <c r="G457">
        <v>0.66417199999999998</v>
      </c>
      <c r="H457" s="5">
        <v>2</v>
      </c>
      <c r="I457">
        <v>444.19684799999999</v>
      </c>
      <c r="J457">
        <v>0.35849700000000001</v>
      </c>
      <c r="K457" s="5">
        <v>1</v>
      </c>
      <c r="L457" s="5">
        <v>0</v>
      </c>
      <c r="M457" s="5">
        <v>1</v>
      </c>
      <c r="O457">
        <f>180-C457</f>
        <v>0.16042400000000612</v>
      </c>
      <c r="R457">
        <f t="shared" si="16"/>
        <v>5.7973379999999999</v>
      </c>
      <c r="S457">
        <f t="shared" si="17"/>
        <v>0.66417199999999998</v>
      </c>
      <c r="U457">
        <f>I454-I457</f>
        <v>28.235930999999994</v>
      </c>
      <c r="W457" s="2">
        <f>AVERAGE(E431,E433,E435,E437,E439,E441,E445,E447,E450,E453,E454,E457,E460,E463,E464,E466,E468,E470,E474,E476)</f>
        <v>0.3</v>
      </c>
    </row>
    <row r="458" spans="1:23" x14ac:dyDescent="0.25">
      <c r="A458" s="39" t="s">
        <v>41</v>
      </c>
      <c r="B458" s="9">
        <v>11</v>
      </c>
      <c r="C458">
        <v>83.069496000000001</v>
      </c>
      <c r="D458">
        <v>0.23074900000000001</v>
      </c>
      <c r="E458" s="5">
        <v>2</v>
      </c>
      <c r="F458">
        <v>2.8003330000000002</v>
      </c>
      <c r="G458">
        <v>0.32081999999999999</v>
      </c>
      <c r="H458" s="5">
        <v>1</v>
      </c>
      <c r="I458">
        <v>472.43277899999998</v>
      </c>
      <c r="J458">
        <v>0.38128600000000001</v>
      </c>
      <c r="K458" s="5">
        <v>2</v>
      </c>
      <c r="L458" s="5">
        <v>0</v>
      </c>
      <c r="M458" s="5">
        <v>0</v>
      </c>
      <c r="O458">
        <f>C458</f>
        <v>83.069496000000001</v>
      </c>
      <c r="R458">
        <f t="shared" si="16"/>
        <v>2.8003330000000002</v>
      </c>
      <c r="S458">
        <f t="shared" si="17"/>
        <v>0.32081999999999999</v>
      </c>
      <c r="U458">
        <f>I454-I458</f>
        <v>0</v>
      </c>
      <c r="W458" t="s">
        <v>75</v>
      </c>
    </row>
    <row r="459" spans="1:23" ht="14.4" thickBot="1" x14ac:dyDescent="0.3">
      <c r="A459" s="40" t="s">
        <v>41</v>
      </c>
      <c r="B459" s="10">
        <v>11</v>
      </c>
      <c r="C459" s="3">
        <v>71.365228999999999</v>
      </c>
      <c r="D459" s="3">
        <v>0.198237</v>
      </c>
      <c r="E459" s="5">
        <v>1</v>
      </c>
      <c r="F459" s="3">
        <v>0.130994</v>
      </c>
      <c r="G459" s="3">
        <v>1.5007E-2</v>
      </c>
      <c r="H459" s="5">
        <v>0</v>
      </c>
      <c r="I459" s="3">
        <v>322.42200800000001</v>
      </c>
      <c r="J459" s="3">
        <v>0.26021699999999998</v>
      </c>
      <c r="K459" s="5">
        <v>0</v>
      </c>
      <c r="L459" s="5">
        <v>0</v>
      </c>
      <c r="M459" s="6">
        <v>0</v>
      </c>
      <c r="O459" s="3">
        <f>C459</f>
        <v>71.365228999999999</v>
      </c>
      <c r="P459" s="3"/>
      <c r="R459" s="3">
        <f t="shared" si="16"/>
        <v>0.130994</v>
      </c>
      <c r="S459" s="3">
        <f t="shared" si="17"/>
        <v>1.5007E-2</v>
      </c>
      <c r="U459" s="3">
        <f>I454-I459</f>
        <v>150.01077099999998</v>
      </c>
      <c r="W459" s="2">
        <f>AVERAGE(H431,H433,H435,H437,H439,H441,H445,H447,H450,H453,H454,H457,H460,H463,H464,H466,H468,H470,H474,H476)</f>
        <v>0.6</v>
      </c>
    </row>
    <row r="460" spans="1:23" x14ac:dyDescent="0.25">
      <c r="A460" s="39" t="s">
        <v>41</v>
      </c>
      <c r="B460" s="9">
        <v>12</v>
      </c>
      <c r="C460">
        <v>177.999257</v>
      </c>
      <c r="D460">
        <v>0.49444199999999999</v>
      </c>
      <c r="E460" s="5">
        <v>0</v>
      </c>
      <c r="F460">
        <v>3.7965960000000001</v>
      </c>
      <c r="G460">
        <v>0.94088499999999997</v>
      </c>
      <c r="H460" s="5">
        <v>1</v>
      </c>
      <c r="I460">
        <v>441.43908099999999</v>
      </c>
      <c r="J460">
        <v>0.59123599999999998</v>
      </c>
      <c r="K460" s="5">
        <v>1</v>
      </c>
      <c r="L460" s="5">
        <v>0</v>
      </c>
      <c r="M460" s="5">
        <v>1</v>
      </c>
      <c r="O460">
        <f>180-C460</f>
        <v>2.0007429999999999</v>
      </c>
      <c r="R460">
        <f t="shared" si="16"/>
        <v>3.7965960000000001</v>
      </c>
      <c r="S460">
        <f t="shared" si="17"/>
        <v>0.94088499999999997</v>
      </c>
      <c r="U460">
        <f>I457-I460</f>
        <v>2.7577670000000012</v>
      </c>
      <c r="W460" t="s">
        <v>76</v>
      </c>
    </row>
    <row r="461" spans="1:23" ht="14.4" thickBot="1" x14ac:dyDescent="0.3">
      <c r="A461" s="40" t="s">
        <v>41</v>
      </c>
      <c r="B461" s="10">
        <v>12</v>
      </c>
      <c r="C461" s="3">
        <v>74.787229999999994</v>
      </c>
      <c r="D461" s="3">
        <v>0.20774200000000001</v>
      </c>
      <c r="E461" s="5">
        <v>1</v>
      </c>
      <c r="F461" s="3">
        <v>0.238537</v>
      </c>
      <c r="G461" s="3">
        <v>5.9115000000000001E-2</v>
      </c>
      <c r="H461" s="5">
        <v>0</v>
      </c>
      <c r="I461" s="3">
        <v>305.19819799999999</v>
      </c>
      <c r="J461" s="3">
        <v>0.40876400000000002</v>
      </c>
      <c r="K461" s="5">
        <v>0</v>
      </c>
      <c r="L461" s="5">
        <v>0</v>
      </c>
      <c r="M461" s="6">
        <v>0</v>
      </c>
      <c r="O461" s="3">
        <f>C461</f>
        <v>74.787229999999994</v>
      </c>
      <c r="P461" s="3"/>
      <c r="R461" s="3">
        <f t="shared" si="16"/>
        <v>0.238537</v>
      </c>
      <c r="S461" s="3">
        <f t="shared" si="17"/>
        <v>5.9115000000000001E-2</v>
      </c>
      <c r="U461" s="3">
        <f>I457-I461</f>
        <v>138.99865</v>
      </c>
      <c r="W461" s="2">
        <f>AVERAGE(K431,K433,K435,K437,K439,K441,K445,K447,K450,K453,K454,K457,K460,K463,K464,K466,K468,K470,K474,K476)</f>
        <v>0.35</v>
      </c>
    </row>
    <row r="462" spans="1:23" x14ac:dyDescent="0.25">
      <c r="A462" s="39" t="s">
        <v>41</v>
      </c>
      <c r="B462" s="9">
        <v>13</v>
      </c>
      <c r="C462">
        <v>88.048265000000001</v>
      </c>
      <c r="D462">
        <v>0.24457899999999999</v>
      </c>
      <c r="E462" s="5">
        <v>1</v>
      </c>
      <c r="F462">
        <v>-0.85273100000000002</v>
      </c>
      <c r="G462">
        <v>-0.28966399999999998</v>
      </c>
      <c r="H462" s="5">
        <v>0</v>
      </c>
      <c r="I462">
        <v>502.94728900000001</v>
      </c>
      <c r="J462">
        <v>0.53781199999999996</v>
      </c>
      <c r="K462" s="5">
        <v>1</v>
      </c>
      <c r="L462" s="5">
        <v>0</v>
      </c>
      <c r="M462" s="5">
        <v>0</v>
      </c>
      <c r="O462">
        <f>C462</f>
        <v>88.048265000000001</v>
      </c>
      <c r="R462">
        <f t="shared" si="16"/>
        <v>0.85273100000000002</v>
      </c>
      <c r="S462">
        <f t="shared" si="17"/>
        <v>0.28966399999999998</v>
      </c>
      <c r="U462">
        <f>I460-I462</f>
        <v>-61.508208000000025</v>
      </c>
    </row>
    <row r="463" spans="1:23" x14ac:dyDescent="0.25">
      <c r="A463" s="40" t="s">
        <v>41</v>
      </c>
      <c r="B463" s="10">
        <v>13</v>
      </c>
      <c r="C463" s="3">
        <v>179.99999600000001</v>
      </c>
      <c r="D463" s="3">
        <v>0.5</v>
      </c>
      <c r="E463" s="5">
        <v>0</v>
      </c>
      <c r="F463" s="3">
        <v>3.7965949999999999</v>
      </c>
      <c r="G463" s="3">
        <v>1.2896639999999999</v>
      </c>
      <c r="H463" s="5">
        <v>1</v>
      </c>
      <c r="I463" s="3">
        <v>432.22508399999998</v>
      </c>
      <c r="J463" s="3">
        <v>0.46218799999999999</v>
      </c>
      <c r="K463" s="5">
        <v>0</v>
      </c>
      <c r="L463" s="5">
        <v>0</v>
      </c>
      <c r="M463" s="6">
        <v>1</v>
      </c>
      <c r="O463" s="61">
        <f>180-C463</f>
        <v>3.9999999899009708E-6</v>
      </c>
      <c r="P463" s="3"/>
      <c r="R463" s="3">
        <f t="shared" si="16"/>
        <v>3.7965949999999999</v>
      </c>
      <c r="S463" s="3">
        <f t="shared" si="17"/>
        <v>1.2896639999999999</v>
      </c>
      <c r="U463" s="3">
        <f>I460-I463</f>
        <v>9.2139970000000062</v>
      </c>
    </row>
    <row r="464" spans="1:23" x14ac:dyDescent="0.25">
      <c r="A464" s="39" t="s">
        <v>41</v>
      </c>
      <c r="B464" s="9">
        <v>14</v>
      </c>
      <c r="C464">
        <v>103.476068</v>
      </c>
      <c r="D464">
        <v>0.28743400000000002</v>
      </c>
      <c r="E464" s="5">
        <v>1</v>
      </c>
      <c r="F464">
        <v>0.28127400000000002</v>
      </c>
      <c r="G464">
        <v>5.2720000000000003E-2</v>
      </c>
      <c r="H464" s="5">
        <v>0</v>
      </c>
      <c r="I464">
        <v>298.87834500000002</v>
      </c>
      <c r="J464">
        <v>0.40024799999999999</v>
      </c>
      <c r="K464" s="5">
        <v>0</v>
      </c>
      <c r="L464" s="5">
        <v>0</v>
      </c>
      <c r="M464" s="5">
        <v>1</v>
      </c>
      <c r="O464">
        <f>C464</f>
        <v>103.476068</v>
      </c>
      <c r="R464">
        <f t="shared" si="16"/>
        <v>0.28127400000000002</v>
      </c>
      <c r="S464">
        <f t="shared" si="17"/>
        <v>5.2720000000000003E-2</v>
      </c>
      <c r="U464">
        <f>I463-I464</f>
        <v>133.34673899999996</v>
      </c>
    </row>
    <row r="465" spans="1:23" x14ac:dyDescent="0.25">
      <c r="A465" s="40" t="s">
        <v>41</v>
      </c>
      <c r="B465" s="10">
        <v>14</v>
      </c>
      <c r="C465" s="3">
        <v>178.63008099999999</v>
      </c>
      <c r="D465" s="3">
        <v>0.496195</v>
      </c>
      <c r="E465" s="5">
        <v>0</v>
      </c>
      <c r="F465" s="3">
        <v>5.0539509999999996</v>
      </c>
      <c r="G465" s="3">
        <v>0.94728000000000001</v>
      </c>
      <c r="H465" s="5">
        <v>1</v>
      </c>
      <c r="I465" s="3">
        <v>447.85366800000003</v>
      </c>
      <c r="J465" s="3">
        <v>0.59975199999999995</v>
      </c>
      <c r="K465" s="5">
        <v>1</v>
      </c>
      <c r="L465" s="5">
        <v>0</v>
      </c>
      <c r="M465" s="6">
        <v>0</v>
      </c>
      <c r="O465" s="3">
        <f>180-C465</f>
        <v>1.3699190000000101</v>
      </c>
      <c r="P465" s="3"/>
      <c r="R465" s="3">
        <f t="shared" si="16"/>
        <v>5.0539509999999996</v>
      </c>
      <c r="S465" s="3">
        <f t="shared" si="17"/>
        <v>0.94728000000000001</v>
      </c>
      <c r="U465" s="3">
        <f>I463-I465</f>
        <v>-15.628584000000046</v>
      </c>
    </row>
    <row r="466" spans="1:23" x14ac:dyDescent="0.25">
      <c r="A466" s="39" t="s">
        <v>41</v>
      </c>
      <c r="B466" s="9">
        <v>15</v>
      </c>
      <c r="C466">
        <v>0.363209</v>
      </c>
      <c r="D466">
        <v>1.0089999999999999E-3</v>
      </c>
      <c r="E466" s="5">
        <v>0</v>
      </c>
      <c r="F466">
        <v>-4.4671589999999997</v>
      </c>
      <c r="G466">
        <v>0.462752</v>
      </c>
      <c r="H466" s="5">
        <v>0</v>
      </c>
      <c r="I466">
        <v>298.87834500000002</v>
      </c>
      <c r="J466">
        <v>0.49476900000000001</v>
      </c>
      <c r="K466" s="5">
        <v>0</v>
      </c>
      <c r="L466" s="5">
        <v>0</v>
      </c>
      <c r="M466" s="5">
        <v>1</v>
      </c>
      <c r="O466">
        <f>C466</f>
        <v>0.363209</v>
      </c>
      <c r="R466">
        <f t="shared" si="16"/>
        <v>4.4671589999999997</v>
      </c>
      <c r="S466">
        <f t="shared" si="17"/>
        <v>0.462752</v>
      </c>
      <c r="U466">
        <f>I464-I466</f>
        <v>0</v>
      </c>
    </row>
    <row r="467" spans="1:23" x14ac:dyDescent="0.25">
      <c r="A467" s="40" t="s">
        <v>41</v>
      </c>
      <c r="B467" s="10">
        <v>15</v>
      </c>
      <c r="C467" s="3">
        <v>92.772431999999995</v>
      </c>
      <c r="D467" s="3">
        <v>0.25770100000000001</v>
      </c>
      <c r="E467" s="5">
        <v>1</v>
      </c>
      <c r="F467" s="3">
        <v>-5.1863039999999998</v>
      </c>
      <c r="G467" s="3">
        <v>0.53724799999999995</v>
      </c>
      <c r="H467" s="5">
        <v>1</v>
      </c>
      <c r="I467" s="3">
        <v>305.19819799999999</v>
      </c>
      <c r="J467" s="3">
        <v>0.50523099999999999</v>
      </c>
      <c r="K467" s="5">
        <v>1</v>
      </c>
      <c r="L467" s="5">
        <v>1</v>
      </c>
      <c r="M467" s="6">
        <v>0</v>
      </c>
      <c r="O467" s="3">
        <f>180-C467</f>
        <v>87.227568000000005</v>
      </c>
      <c r="P467" s="3"/>
      <c r="R467" s="3">
        <f t="shared" si="16"/>
        <v>5.1863039999999998</v>
      </c>
      <c r="S467" s="3">
        <f t="shared" si="17"/>
        <v>0.53724799999999995</v>
      </c>
      <c r="U467" s="3">
        <f>I464-I467</f>
        <v>-6.3198529999999664</v>
      </c>
    </row>
    <row r="468" spans="1:23" x14ac:dyDescent="0.25">
      <c r="A468" s="39" t="s">
        <v>41</v>
      </c>
      <c r="B468" s="9">
        <v>16</v>
      </c>
      <c r="C468">
        <v>11.76022</v>
      </c>
      <c r="D468">
        <v>3.2667000000000002E-2</v>
      </c>
      <c r="E468" s="5">
        <v>0</v>
      </c>
      <c r="F468">
        <v>0.73535600000000001</v>
      </c>
      <c r="G468">
        <v>9.8457000000000003E-2</v>
      </c>
      <c r="H468" s="5">
        <v>0</v>
      </c>
      <c r="I468">
        <v>140.56511900000001</v>
      </c>
      <c r="J468">
        <v>0.34827200000000003</v>
      </c>
      <c r="K468" s="5">
        <v>0</v>
      </c>
      <c r="L468" s="5">
        <v>0</v>
      </c>
      <c r="M468" s="5">
        <v>1</v>
      </c>
      <c r="O468">
        <f>C468</f>
        <v>11.76022</v>
      </c>
      <c r="R468">
        <f t="shared" si="16"/>
        <v>0.73535600000000001</v>
      </c>
      <c r="S468">
        <f t="shared" si="17"/>
        <v>9.8457000000000003E-2</v>
      </c>
      <c r="U468">
        <f>I466-I468</f>
        <v>158.31322600000001</v>
      </c>
    </row>
    <row r="469" spans="1:23" x14ac:dyDescent="0.25">
      <c r="A469" s="40" t="s">
        <v>41</v>
      </c>
      <c r="B469" s="10">
        <v>16</v>
      </c>
      <c r="C469" s="3">
        <v>92.826386999999997</v>
      </c>
      <c r="D469" s="3">
        <v>0.257851</v>
      </c>
      <c r="E469" s="5">
        <v>1</v>
      </c>
      <c r="F469" s="3">
        <v>6.7334820000000004</v>
      </c>
      <c r="G469" s="3">
        <v>0.90154299999999998</v>
      </c>
      <c r="H469" s="5">
        <v>1</v>
      </c>
      <c r="I469" s="3">
        <v>263.04231199999998</v>
      </c>
      <c r="J469" s="3">
        <v>0.65172799999999997</v>
      </c>
      <c r="K469" s="5">
        <v>1</v>
      </c>
      <c r="L469" s="5">
        <v>1</v>
      </c>
      <c r="M469" s="6">
        <v>0</v>
      </c>
      <c r="O469" s="3">
        <f>180-C469</f>
        <v>87.173613000000003</v>
      </c>
      <c r="P469" s="3"/>
      <c r="R469" s="3">
        <f t="shared" si="16"/>
        <v>6.7334820000000004</v>
      </c>
      <c r="S469" s="3">
        <f t="shared" si="17"/>
        <v>0.90154299999999998</v>
      </c>
      <c r="U469" s="3">
        <f>I466-I469</f>
        <v>35.836033000000043</v>
      </c>
    </row>
    <row r="470" spans="1:23" x14ac:dyDescent="0.25">
      <c r="A470" s="39" t="s">
        <v>41</v>
      </c>
      <c r="B470" s="9">
        <v>17</v>
      </c>
      <c r="C470">
        <v>1.7354430000000001</v>
      </c>
      <c r="D470">
        <v>4.8209999999999998E-3</v>
      </c>
      <c r="E470" s="5">
        <v>0</v>
      </c>
      <c r="F470">
        <v>2.470799</v>
      </c>
      <c r="G470">
        <v>0.40522000000000002</v>
      </c>
      <c r="H470" s="5">
        <v>1</v>
      </c>
      <c r="I470">
        <v>49.167465</v>
      </c>
      <c r="J470">
        <v>0.137019</v>
      </c>
      <c r="K470" s="5">
        <v>0</v>
      </c>
      <c r="L470" s="5">
        <v>0</v>
      </c>
      <c r="M470" s="5">
        <v>1</v>
      </c>
      <c r="O470">
        <f>C470</f>
        <v>1.7354430000000001</v>
      </c>
      <c r="R470">
        <f t="shared" si="16"/>
        <v>2.470799</v>
      </c>
      <c r="S470">
        <f t="shared" si="17"/>
        <v>0.40522000000000002</v>
      </c>
      <c r="U470">
        <f>I468-I470</f>
        <v>91.397654000000017</v>
      </c>
    </row>
    <row r="471" spans="1:23" x14ac:dyDescent="0.25">
      <c r="A471" s="39" t="s">
        <v>41</v>
      </c>
      <c r="B471" s="9">
        <v>17</v>
      </c>
      <c r="C471">
        <v>107.570982</v>
      </c>
      <c r="D471">
        <v>0.29880800000000002</v>
      </c>
      <c r="E471" s="5">
        <v>2</v>
      </c>
      <c r="F471">
        <v>-3.5763340000000001</v>
      </c>
      <c r="G471">
        <v>-0.58653200000000005</v>
      </c>
      <c r="H471" s="5">
        <v>0</v>
      </c>
      <c r="I471">
        <v>140.56511900000001</v>
      </c>
      <c r="J471">
        <v>0.39172299999999999</v>
      </c>
      <c r="K471" s="5">
        <v>1</v>
      </c>
      <c r="L471" s="5">
        <v>0</v>
      </c>
      <c r="M471" s="5">
        <v>0</v>
      </c>
      <c r="O471">
        <f>C471</f>
        <v>107.570982</v>
      </c>
      <c r="R471">
        <f t="shared" si="16"/>
        <v>3.5763340000000001</v>
      </c>
      <c r="S471">
        <f t="shared" si="17"/>
        <v>0.58653200000000005</v>
      </c>
      <c r="U471">
        <f>I468-I471</f>
        <v>0</v>
      </c>
    </row>
    <row r="472" spans="1:23" x14ac:dyDescent="0.25">
      <c r="A472" s="40" t="s">
        <v>41</v>
      </c>
      <c r="B472" s="10">
        <v>17</v>
      </c>
      <c r="C472" s="3">
        <v>80.160652999999996</v>
      </c>
      <c r="D472" s="3">
        <v>0.222668</v>
      </c>
      <c r="E472" s="5">
        <v>1</v>
      </c>
      <c r="F472" s="3">
        <v>7.2029610000000002</v>
      </c>
      <c r="G472" s="3">
        <v>1.1813119999999999</v>
      </c>
      <c r="H472" s="5">
        <v>2</v>
      </c>
      <c r="I472" s="3">
        <v>169.10517200000001</v>
      </c>
      <c r="J472" s="3">
        <v>0.47125800000000001</v>
      </c>
      <c r="K472" s="5">
        <v>2</v>
      </c>
      <c r="L472" s="5">
        <v>1</v>
      </c>
      <c r="M472" s="6">
        <v>0</v>
      </c>
      <c r="O472" s="3">
        <f>C472</f>
        <v>80.160652999999996</v>
      </c>
      <c r="P472" s="3"/>
      <c r="R472" s="3">
        <f t="shared" si="16"/>
        <v>7.2029610000000002</v>
      </c>
      <c r="S472" s="3">
        <f t="shared" si="17"/>
        <v>1.1813119999999999</v>
      </c>
      <c r="U472" s="3">
        <f>I468-I472</f>
        <v>-28.540053</v>
      </c>
    </row>
    <row r="473" spans="1:23" x14ac:dyDescent="0.25">
      <c r="A473" s="39" t="s">
        <v>41</v>
      </c>
      <c r="B473" s="9">
        <v>18</v>
      </c>
      <c r="C473">
        <v>105.708065</v>
      </c>
      <c r="D473">
        <v>0.29363400000000001</v>
      </c>
      <c r="E473" s="5">
        <v>0</v>
      </c>
      <c r="F473">
        <v>5.7726550000000003</v>
      </c>
      <c r="G473">
        <v>46.300294000000001</v>
      </c>
      <c r="H473" s="5">
        <v>1</v>
      </c>
      <c r="I473">
        <v>72.917903999999993</v>
      </c>
      <c r="J473">
        <v>0.63356800000000002</v>
      </c>
      <c r="K473" s="5">
        <v>1</v>
      </c>
      <c r="L473" s="5">
        <v>0</v>
      </c>
      <c r="M473" s="5">
        <v>0</v>
      </c>
      <c r="O473" s="5">
        <f>180-C473</f>
        <v>74.291934999999995</v>
      </c>
      <c r="R473">
        <f t="shared" si="16"/>
        <v>5.7726550000000003</v>
      </c>
      <c r="S473">
        <f t="shared" si="17"/>
        <v>46.300294000000001</v>
      </c>
      <c r="U473">
        <f>I470-I473</f>
        <v>-23.750438999999993</v>
      </c>
    </row>
    <row r="474" spans="1:23" x14ac:dyDescent="0.25">
      <c r="A474" s="40" t="s">
        <v>41</v>
      </c>
      <c r="B474" s="10">
        <v>18</v>
      </c>
      <c r="C474" s="3">
        <v>105.70595900000001</v>
      </c>
      <c r="D474" s="3">
        <v>0.293628</v>
      </c>
      <c r="E474" s="5">
        <v>1</v>
      </c>
      <c r="F474" s="3">
        <v>-5.6479759999999999</v>
      </c>
      <c r="G474" s="3">
        <v>-45.300294000000001</v>
      </c>
      <c r="H474" s="5">
        <v>0</v>
      </c>
      <c r="I474" s="3">
        <v>42.173031000000002</v>
      </c>
      <c r="J474" s="3">
        <v>0.36643199999999998</v>
      </c>
      <c r="K474" s="5">
        <v>0</v>
      </c>
      <c r="L474" s="5">
        <v>0</v>
      </c>
      <c r="M474" s="6">
        <v>1</v>
      </c>
      <c r="O474" s="3">
        <f>C474</f>
        <v>105.70595900000001</v>
      </c>
      <c r="P474" s="3"/>
      <c r="R474" s="3">
        <f t="shared" si="16"/>
        <v>5.6479759999999999</v>
      </c>
      <c r="S474" s="3">
        <f t="shared" si="17"/>
        <v>45.300294000000001</v>
      </c>
      <c r="U474" s="3">
        <f>I470-I474</f>
        <v>6.9944339999999983</v>
      </c>
    </row>
    <row r="475" spans="1:23" x14ac:dyDescent="0.25">
      <c r="A475" s="39" t="s">
        <v>41</v>
      </c>
      <c r="B475" s="9">
        <v>19</v>
      </c>
      <c r="C475">
        <v>1.138063</v>
      </c>
      <c r="D475">
        <v>3.1610000000000002E-3</v>
      </c>
      <c r="E475" s="5">
        <v>0</v>
      </c>
      <c r="F475">
        <v>-6.7860389999999997</v>
      </c>
      <c r="G475">
        <v>0.941994</v>
      </c>
      <c r="H475" s="5">
        <v>1</v>
      </c>
      <c r="I475">
        <v>60.135624999999997</v>
      </c>
      <c r="J475">
        <v>0.99723499999999998</v>
      </c>
      <c r="K475" s="5">
        <v>1</v>
      </c>
      <c r="L475" s="5">
        <v>0</v>
      </c>
      <c r="M475" s="5">
        <v>0</v>
      </c>
      <c r="O475" s="5">
        <f>C475</f>
        <v>1.138063</v>
      </c>
      <c r="R475">
        <f t="shared" si="16"/>
        <v>6.7860389999999997</v>
      </c>
      <c r="S475">
        <f t="shared" si="17"/>
        <v>0.941994</v>
      </c>
      <c r="U475">
        <f>I474-I475</f>
        <v>-17.962593999999996</v>
      </c>
    </row>
    <row r="476" spans="1:23" ht="14.4" thickBot="1" x14ac:dyDescent="0.3">
      <c r="A476" s="44" t="s">
        <v>41</v>
      </c>
      <c r="B476" s="8">
        <v>19</v>
      </c>
      <c r="C476" s="2">
        <v>85.790808999999996</v>
      </c>
      <c r="D476" s="2">
        <v>0.23830799999999999</v>
      </c>
      <c r="E476" s="5">
        <v>1</v>
      </c>
      <c r="F476" s="2">
        <v>-0.41786800000000002</v>
      </c>
      <c r="G476" s="2">
        <v>5.8006000000000002E-2</v>
      </c>
      <c r="H476" s="5">
        <v>0</v>
      </c>
      <c r="I476" s="2">
        <v>0.16673299999999999</v>
      </c>
      <c r="J476" s="2">
        <v>2.7650000000000001E-3</v>
      </c>
      <c r="K476" s="5">
        <v>0</v>
      </c>
      <c r="L476" s="5">
        <v>0</v>
      </c>
      <c r="M476" s="2">
        <v>1</v>
      </c>
      <c r="O476" s="2">
        <f>C476</f>
        <v>85.790808999999996</v>
      </c>
      <c r="P476" s="2"/>
      <c r="R476" s="2">
        <f t="shared" si="16"/>
        <v>0.41786800000000002</v>
      </c>
      <c r="S476" s="2">
        <f t="shared" si="17"/>
        <v>5.8006000000000002E-2</v>
      </c>
      <c r="U476" s="2">
        <f>I474-I476</f>
        <v>42.006298000000001</v>
      </c>
      <c r="W476" s="2"/>
    </row>
    <row r="477" spans="1:23" x14ac:dyDescent="0.25">
      <c r="A477" s="39" t="s">
        <v>42</v>
      </c>
      <c r="B477" s="9">
        <v>0</v>
      </c>
      <c r="C477">
        <v>179.29065499999999</v>
      </c>
      <c r="D477">
        <v>0.49802999999999997</v>
      </c>
      <c r="E477" s="5">
        <v>0</v>
      </c>
      <c r="F477">
        <v>2.6902819999999998</v>
      </c>
      <c r="G477">
        <v>4.4489679999999998</v>
      </c>
      <c r="H477" s="5">
        <v>1</v>
      </c>
      <c r="I477">
        <v>894.80855599999995</v>
      </c>
      <c r="J477">
        <v>0.486981</v>
      </c>
      <c r="K477" s="5">
        <v>0</v>
      </c>
      <c r="L477" s="5">
        <v>0</v>
      </c>
      <c r="M477" s="5">
        <v>1</v>
      </c>
      <c r="O477" s="5">
        <f>180-C477</f>
        <v>0.70934500000001321</v>
      </c>
      <c r="R477">
        <f t="shared" si="16"/>
        <v>2.6902819999999998</v>
      </c>
      <c r="S477">
        <f t="shared" si="17"/>
        <v>4.4489679999999998</v>
      </c>
      <c r="U477">
        <f>W478-I477</f>
        <v>37.767964000000006</v>
      </c>
      <c r="W477" s="5" t="s">
        <v>53</v>
      </c>
    </row>
    <row r="478" spans="1:23" ht="14.4" thickBot="1" x14ac:dyDescent="0.3">
      <c r="A478" s="40" t="s">
        <v>42</v>
      </c>
      <c r="B478" s="10">
        <v>0</v>
      </c>
      <c r="C478" s="3">
        <v>87.686566999999997</v>
      </c>
      <c r="D478" s="3">
        <v>0.24357400000000001</v>
      </c>
      <c r="E478" s="5">
        <v>1</v>
      </c>
      <c r="F478" s="3">
        <v>-2.0855839999999999</v>
      </c>
      <c r="G478" s="3">
        <v>-3.4489679999999998</v>
      </c>
      <c r="H478" s="5">
        <v>0</v>
      </c>
      <c r="I478" s="3">
        <v>942.65320699999995</v>
      </c>
      <c r="J478" s="3">
        <v>0.513019</v>
      </c>
      <c r="K478" s="5">
        <v>1</v>
      </c>
      <c r="L478" s="5">
        <v>0</v>
      </c>
      <c r="M478" s="3">
        <v>0</v>
      </c>
      <c r="O478" s="3">
        <f>C478</f>
        <v>87.686566999999997</v>
      </c>
      <c r="P478" s="3"/>
      <c r="R478" s="3">
        <f t="shared" si="16"/>
        <v>2.0855839999999999</v>
      </c>
      <c r="S478" s="3">
        <f t="shared" si="17"/>
        <v>3.4489679999999998</v>
      </c>
      <c r="U478" s="3">
        <f>W478-I478</f>
        <v>-10.076686999999993</v>
      </c>
      <c r="W478" s="2">
        <v>932.57651999999996</v>
      </c>
    </row>
    <row r="479" spans="1:23" x14ac:dyDescent="0.25">
      <c r="A479" s="39" t="s">
        <v>42</v>
      </c>
      <c r="B479" s="9">
        <v>1</v>
      </c>
      <c r="C479">
        <v>179.71251599999999</v>
      </c>
      <c r="D479">
        <v>0.49920100000000001</v>
      </c>
      <c r="E479" s="5">
        <v>0</v>
      </c>
      <c r="F479">
        <v>2.4027980000000002</v>
      </c>
      <c r="G479">
        <v>0.55873099999999998</v>
      </c>
      <c r="H479" s="5">
        <v>1</v>
      </c>
      <c r="I479">
        <v>882.61860200000001</v>
      </c>
      <c r="J479">
        <v>0.53557399999999999</v>
      </c>
      <c r="K479" s="5">
        <v>1</v>
      </c>
      <c r="L479" s="5">
        <v>0</v>
      </c>
      <c r="M479" s="5">
        <v>1</v>
      </c>
      <c r="O479" s="5">
        <f>180-C479</f>
        <v>0.28748400000000629</v>
      </c>
      <c r="R479">
        <f t="shared" si="16"/>
        <v>2.4027980000000002</v>
      </c>
      <c r="S479">
        <f t="shared" si="17"/>
        <v>0.55873099999999998</v>
      </c>
      <c r="U479">
        <f>I477-I479</f>
        <v>12.189953999999943</v>
      </c>
      <c r="W479" s="56" t="s">
        <v>54</v>
      </c>
    </row>
    <row r="480" spans="1:23" ht="14.4" thickBot="1" x14ac:dyDescent="0.3">
      <c r="A480" s="40" t="s">
        <v>42</v>
      </c>
      <c r="B480" s="10">
        <v>1</v>
      </c>
      <c r="C480" s="3">
        <v>80.223990999999998</v>
      </c>
      <c r="D480" s="3">
        <v>0.22284399999999999</v>
      </c>
      <c r="E480" s="5">
        <v>1</v>
      </c>
      <c r="F480" s="3">
        <v>1.8976599999999999</v>
      </c>
      <c r="G480" s="3">
        <v>0.44126900000000002</v>
      </c>
      <c r="H480" s="5">
        <v>0</v>
      </c>
      <c r="I480" s="3">
        <v>765.36817900000005</v>
      </c>
      <c r="J480" s="3">
        <v>0.46442600000000001</v>
      </c>
      <c r="K480" s="5">
        <v>0</v>
      </c>
      <c r="L480" s="5">
        <v>0</v>
      </c>
      <c r="M480" s="3">
        <v>0</v>
      </c>
      <c r="O480" s="3">
        <f>C480</f>
        <v>80.223990999999998</v>
      </c>
      <c r="P480" s="3"/>
      <c r="R480" s="3">
        <f t="shared" si="16"/>
        <v>1.8976599999999999</v>
      </c>
      <c r="S480" s="3">
        <f t="shared" si="17"/>
        <v>0.44126900000000002</v>
      </c>
      <c r="U480" s="3">
        <f>I477-I480</f>
        <v>129.4403769999999</v>
      </c>
      <c r="W480" s="2">
        <v>1497.9593950000001</v>
      </c>
    </row>
    <row r="481" spans="1:23" x14ac:dyDescent="0.25">
      <c r="A481" s="39" t="s">
        <v>42</v>
      </c>
      <c r="B481" s="9">
        <v>2</v>
      </c>
      <c r="C481">
        <v>179.398999</v>
      </c>
      <c r="D481">
        <v>0.49833100000000002</v>
      </c>
      <c r="E481" s="5">
        <v>0</v>
      </c>
      <c r="F481">
        <v>1.801798</v>
      </c>
      <c r="G481">
        <v>-1.4270149999999999</v>
      </c>
      <c r="H481" s="5">
        <v>1</v>
      </c>
      <c r="I481">
        <v>860.210555</v>
      </c>
      <c r="J481">
        <v>0.48595300000000002</v>
      </c>
      <c r="K481" s="5">
        <v>0</v>
      </c>
      <c r="L481" s="5">
        <v>0</v>
      </c>
      <c r="M481" s="5">
        <v>1</v>
      </c>
      <c r="O481">
        <f>180-C481</f>
        <v>0.60100099999999657</v>
      </c>
      <c r="R481">
        <f t="shared" si="16"/>
        <v>1.801798</v>
      </c>
      <c r="S481">
        <f t="shared" si="17"/>
        <v>1.4270149999999999</v>
      </c>
      <c r="U481">
        <f>I479-I481</f>
        <v>22.40804700000001</v>
      </c>
      <c r="W481" t="s">
        <v>56</v>
      </c>
    </row>
    <row r="482" spans="1:23" ht="14.4" thickBot="1" x14ac:dyDescent="0.3">
      <c r="A482" s="40" t="s">
        <v>42</v>
      </c>
      <c r="B482" s="10">
        <v>2</v>
      </c>
      <c r="C482" s="3">
        <v>95.363077000000004</v>
      </c>
      <c r="D482" s="3">
        <v>0.26489699999999999</v>
      </c>
      <c r="E482" s="5">
        <v>1</v>
      </c>
      <c r="F482" s="3">
        <v>-3.0644309999999999</v>
      </c>
      <c r="G482" s="3">
        <v>2.4270149999999999</v>
      </c>
      <c r="H482" s="5">
        <v>0</v>
      </c>
      <c r="I482" s="3">
        <v>909.94248400000004</v>
      </c>
      <c r="J482" s="3">
        <v>0.51404700000000003</v>
      </c>
      <c r="K482" s="5">
        <v>1</v>
      </c>
      <c r="L482" s="5">
        <v>0</v>
      </c>
      <c r="M482" s="6">
        <v>0</v>
      </c>
      <c r="O482" s="3">
        <f>180-C482</f>
        <v>84.636922999999996</v>
      </c>
      <c r="P482" s="3"/>
      <c r="R482" s="3">
        <f t="shared" si="16"/>
        <v>3.0644309999999999</v>
      </c>
      <c r="S482" s="3">
        <f t="shared" si="17"/>
        <v>2.4270149999999999</v>
      </c>
      <c r="U482" s="3">
        <f>I479-I482</f>
        <v>-27.323882000000026</v>
      </c>
      <c r="W482" s="2"/>
    </row>
    <row r="483" spans="1:23" x14ac:dyDescent="0.25">
      <c r="A483" s="39" t="s">
        <v>42</v>
      </c>
      <c r="B483" s="9">
        <v>3</v>
      </c>
      <c r="C483">
        <v>1.2045399999999999</v>
      </c>
      <c r="D483">
        <v>3.346E-3</v>
      </c>
      <c r="E483" s="5">
        <v>0</v>
      </c>
      <c r="F483">
        <v>0.59948400000000002</v>
      </c>
      <c r="G483">
        <v>0.140959</v>
      </c>
      <c r="H483" s="5">
        <v>0</v>
      </c>
      <c r="I483">
        <v>838.63605099999995</v>
      </c>
      <c r="J483">
        <v>0.51114800000000005</v>
      </c>
      <c r="K483" s="5">
        <v>1</v>
      </c>
      <c r="L483" s="5">
        <v>0</v>
      </c>
      <c r="M483" s="5">
        <v>1</v>
      </c>
      <c r="O483">
        <f>C483</f>
        <v>1.2045399999999999</v>
      </c>
      <c r="R483">
        <f t="shared" si="16"/>
        <v>0.59948400000000002</v>
      </c>
      <c r="S483">
        <f t="shared" si="17"/>
        <v>0.140959</v>
      </c>
      <c r="U483">
        <f>I481-I483</f>
        <v>21.574504000000047</v>
      </c>
      <c r="W483" t="s">
        <v>57</v>
      </c>
    </row>
    <row r="484" spans="1:23" ht="14.4" thickBot="1" x14ac:dyDescent="0.3">
      <c r="A484" s="40" t="s">
        <v>42</v>
      </c>
      <c r="B484" s="10">
        <v>3</v>
      </c>
      <c r="C484" s="3">
        <v>100.429512</v>
      </c>
      <c r="D484" s="3">
        <v>0.27897100000000002</v>
      </c>
      <c r="E484" s="5">
        <v>1</v>
      </c>
      <c r="F484" s="3">
        <v>3.6534080000000002</v>
      </c>
      <c r="G484" s="3">
        <v>0.85904100000000005</v>
      </c>
      <c r="H484" s="5">
        <v>1</v>
      </c>
      <c r="I484" s="3">
        <v>802.05463999999995</v>
      </c>
      <c r="J484" s="3">
        <v>0.48885200000000001</v>
      </c>
      <c r="K484" s="5">
        <v>0</v>
      </c>
      <c r="L484" s="5">
        <v>0</v>
      </c>
      <c r="M484" s="6">
        <v>0</v>
      </c>
      <c r="O484" s="3">
        <f>180-C484</f>
        <v>79.570487999999997</v>
      </c>
      <c r="P484" s="3"/>
      <c r="R484" s="3">
        <f t="shared" si="16"/>
        <v>3.6534080000000002</v>
      </c>
      <c r="S484" s="3">
        <f t="shared" si="17"/>
        <v>0.85904100000000005</v>
      </c>
      <c r="U484" s="3">
        <f>I481-I484</f>
        <v>58.15591500000005</v>
      </c>
      <c r="W484" s="2">
        <f>SUM(F477,F479,F481,F483,F485,F487,F491,F492,F496,F497,F500,F504,F507,F509,F510,F514,F516,F518,F519,F522,F523,F526)</f>
        <v>8.7833220000000001</v>
      </c>
    </row>
    <row r="485" spans="1:23" x14ac:dyDescent="0.25">
      <c r="A485" s="39" t="s">
        <v>42</v>
      </c>
      <c r="B485" s="9">
        <v>4</v>
      </c>
      <c r="C485">
        <v>0.20385500000000001</v>
      </c>
      <c r="D485">
        <v>5.6599999999999999E-4</v>
      </c>
      <c r="E485" s="5">
        <v>0</v>
      </c>
      <c r="F485">
        <v>0.39562999999999998</v>
      </c>
      <c r="G485">
        <v>-0.123692</v>
      </c>
      <c r="H485" s="5">
        <v>0</v>
      </c>
      <c r="I485">
        <v>807.36376399999995</v>
      </c>
      <c r="J485">
        <v>0.48571900000000001</v>
      </c>
      <c r="K485" s="5">
        <v>0</v>
      </c>
      <c r="L485" s="5">
        <v>0</v>
      </c>
      <c r="M485" s="5">
        <v>1</v>
      </c>
      <c r="O485">
        <f>C485</f>
        <v>0.20385500000000001</v>
      </c>
      <c r="R485">
        <f t="shared" si="16"/>
        <v>0.39562999999999998</v>
      </c>
      <c r="S485">
        <f t="shared" si="17"/>
        <v>0.123692</v>
      </c>
      <c r="U485">
        <f>I483-I485</f>
        <v>31.272287000000006</v>
      </c>
      <c r="W485" t="s">
        <v>64</v>
      </c>
    </row>
    <row r="486" spans="1:23" ht="14.4" thickBot="1" x14ac:dyDescent="0.3">
      <c r="A486" s="40" t="s">
        <v>42</v>
      </c>
      <c r="B486" s="10">
        <v>4</v>
      </c>
      <c r="C486" s="3">
        <v>110.179433</v>
      </c>
      <c r="D486" s="3">
        <v>0.30605399999999999</v>
      </c>
      <c r="E486" s="5">
        <v>1</v>
      </c>
      <c r="F486" s="3">
        <v>-3.5941380000000001</v>
      </c>
      <c r="G486" s="3">
        <v>1.1236919999999999</v>
      </c>
      <c r="H486" s="5">
        <v>1</v>
      </c>
      <c r="I486" s="3">
        <v>854.838348</v>
      </c>
      <c r="J486" s="3">
        <v>0.51428099999999999</v>
      </c>
      <c r="K486" s="5">
        <v>1</v>
      </c>
      <c r="L486" s="5">
        <v>0</v>
      </c>
      <c r="M486" s="6">
        <v>0</v>
      </c>
      <c r="O486" s="3">
        <f>180-C486</f>
        <v>69.820566999999997</v>
      </c>
      <c r="P486" s="3"/>
      <c r="R486" s="3">
        <f t="shared" si="16"/>
        <v>3.5941380000000001</v>
      </c>
      <c r="S486" s="3">
        <f t="shared" si="17"/>
        <v>1.1236919999999999</v>
      </c>
      <c r="U486" s="3">
        <f>I483-I486</f>
        <v>-16.202297000000044</v>
      </c>
      <c r="W486" s="2">
        <f>SUM(R477,R479,R481,R483,R485,R487,R491,R492,R496,R497,R500,R504,R507,R509,R510,R514,R516,R518,R519,R522,R523,R526)</f>
        <v>60.125446000000004</v>
      </c>
    </row>
    <row r="487" spans="1:23" x14ac:dyDescent="0.25">
      <c r="A487" s="39" t="s">
        <v>42</v>
      </c>
      <c r="B487" s="9">
        <v>5</v>
      </c>
      <c r="C487">
        <v>0.315745</v>
      </c>
      <c r="D487">
        <v>8.7699999999999996E-4</v>
      </c>
      <c r="E487" s="5">
        <v>0</v>
      </c>
      <c r="F487">
        <v>0.71137499999999998</v>
      </c>
      <c r="G487">
        <v>-0.138798</v>
      </c>
      <c r="H487" s="5">
        <v>1</v>
      </c>
      <c r="I487">
        <v>791.09020799999996</v>
      </c>
      <c r="J487">
        <v>0.32050499999999998</v>
      </c>
      <c r="K487" s="5">
        <v>0</v>
      </c>
      <c r="L487" s="5">
        <v>0</v>
      </c>
      <c r="M487" s="5">
        <v>1</v>
      </c>
      <c r="O487">
        <f>C487</f>
        <v>0.315745</v>
      </c>
      <c r="R487">
        <f t="shared" si="16"/>
        <v>0.71137499999999998</v>
      </c>
      <c r="S487">
        <f t="shared" si="17"/>
        <v>0.138798</v>
      </c>
      <c r="U487">
        <f>I485-I487</f>
        <v>16.273555999999985</v>
      </c>
      <c r="W487" t="s">
        <v>60</v>
      </c>
    </row>
    <row r="488" spans="1:23" ht="14.4" thickBot="1" x14ac:dyDescent="0.3">
      <c r="A488" s="39" t="s">
        <v>42</v>
      </c>
      <c r="B488" s="9">
        <v>5</v>
      </c>
      <c r="C488">
        <v>100.803378</v>
      </c>
      <c r="D488">
        <v>0.28000900000000001</v>
      </c>
      <c r="E488" s="5">
        <v>2</v>
      </c>
      <c r="F488">
        <v>-1.789911</v>
      </c>
      <c r="G488">
        <v>0.34923399999999999</v>
      </c>
      <c r="H488" s="5">
        <v>0</v>
      </c>
      <c r="I488">
        <v>807.36376399999995</v>
      </c>
      <c r="J488">
        <v>0.32709899999999997</v>
      </c>
      <c r="K488" s="5">
        <v>1</v>
      </c>
      <c r="L488" s="5">
        <v>0</v>
      </c>
      <c r="M488" s="5">
        <v>0</v>
      </c>
      <c r="O488">
        <f>C488</f>
        <v>100.803378</v>
      </c>
      <c r="R488">
        <f t="shared" si="16"/>
        <v>1.789911</v>
      </c>
      <c r="S488">
        <f t="shared" si="17"/>
        <v>0.34923399999999999</v>
      </c>
      <c r="U488">
        <f>I485-I488</f>
        <v>0</v>
      </c>
      <c r="W488" s="2">
        <f>AVERAGE(O477,O479,O481,O483,O485,O487,O491,O492,O496,O497,O500,O504,O507,O509,O510,O514,O516,O518,O519,O522,O523,O526)</f>
        <v>24.835794409090905</v>
      </c>
    </row>
    <row r="489" spans="1:23" x14ac:dyDescent="0.25">
      <c r="A489" s="40" t="s">
        <v>42</v>
      </c>
      <c r="B489" s="10">
        <v>5</v>
      </c>
      <c r="C489" s="3">
        <v>116.599653</v>
      </c>
      <c r="D489" s="3">
        <v>0.32388800000000001</v>
      </c>
      <c r="E489" s="5">
        <v>1</v>
      </c>
      <c r="F489" s="3">
        <v>-4.0467139999999997</v>
      </c>
      <c r="G489" s="3">
        <v>0.78956400000000004</v>
      </c>
      <c r="H489" s="5">
        <v>2</v>
      </c>
      <c r="I489" s="3">
        <v>869.80477900000005</v>
      </c>
      <c r="J489" s="3">
        <v>0.35239599999999999</v>
      </c>
      <c r="K489" s="5">
        <v>2</v>
      </c>
      <c r="L489" s="5">
        <v>0</v>
      </c>
      <c r="M489" s="6">
        <v>0</v>
      </c>
      <c r="O489" s="3">
        <f>180-C489</f>
        <v>63.400346999999996</v>
      </c>
      <c r="P489" s="3"/>
      <c r="R489" s="3">
        <f t="shared" si="16"/>
        <v>4.0467139999999997</v>
      </c>
      <c r="S489" s="3">
        <f t="shared" si="17"/>
        <v>0.78956400000000004</v>
      </c>
      <c r="U489" s="3">
        <f>I485-I489</f>
        <v>-62.441015000000107</v>
      </c>
      <c r="W489" t="s">
        <v>59</v>
      </c>
    </row>
    <row r="490" spans="1:23" ht="14.4" thickBot="1" x14ac:dyDescent="0.3">
      <c r="A490" s="39" t="s">
        <v>42</v>
      </c>
      <c r="B490" s="9">
        <v>6</v>
      </c>
      <c r="C490">
        <v>94.955171000000007</v>
      </c>
      <c r="D490">
        <v>0.263764</v>
      </c>
      <c r="E490" s="5">
        <v>1</v>
      </c>
      <c r="F490">
        <v>5.5581440000000004</v>
      </c>
      <c r="G490">
        <v>0.83229799999999998</v>
      </c>
      <c r="H490" s="5">
        <v>1</v>
      </c>
      <c r="I490">
        <v>775.51438900000005</v>
      </c>
      <c r="J490">
        <v>0.49950499999999998</v>
      </c>
      <c r="K490" s="5">
        <v>0</v>
      </c>
      <c r="L490" s="5">
        <v>0</v>
      </c>
      <c r="M490" s="5">
        <v>0</v>
      </c>
      <c r="O490">
        <f>C490</f>
        <v>94.955171000000007</v>
      </c>
      <c r="R490">
        <f t="shared" si="16"/>
        <v>5.5581440000000004</v>
      </c>
      <c r="S490">
        <f t="shared" si="17"/>
        <v>0.83229799999999998</v>
      </c>
      <c r="U490">
        <f>I487-I490</f>
        <v>15.57581899999991</v>
      </c>
      <c r="W490" s="2">
        <f>AVERAGE(F477,F479,F481,F483,F485,F487,F491,F492,F496,F497,F500,F504,F507,F509,F510,F514,F516,F518,F519,F522,F523,F526)</f>
        <v>0.39924190909090912</v>
      </c>
    </row>
    <row r="491" spans="1:23" x14ac:dyDescent="0.25">
      <c r="A491" s="40" t="s">
        <v>42</v>
      </c>
      <c r="B491" s="10">
        <v>6</v>
      </c>
      <c r="C491" s="3">
        <v>179.59145100000001</v>
      </c>
      <c r="D491" s="3">
        <v>0.498865</v>
      </c>
      <c r="E491" s="5">
        <v>0</v>
      </c>
      <c r="F491" s="3">
        <v>1.119923</v>
      </c>
      <c r="G491" s="3">
        <v>0.16770199999999999</v>
      </c>
      <c r="H491" s="5">
        <v>0</v>
      </c>
      <c r="I491" s="3">
        <v>777.05257900000004</v>
      </c>
      <c r="J491" s="3">
        <v>0.50049500000000002</v>
      </c>
      <c r="K491" s="5">
        <v>1</v>
      </c>
      <c r="L491" s="5">
        <v>0</v>
      </c>
      <c r="M491" s="6">
        <v>1</v>
      </c>
      <c r="O491" s="3">
        <f>180-C491</f>
        <v>0.40854899999999361</v>
      </c>
      <c r="P491" s="3"/>
      <c r="R491" s="3">
        <f t="shared" si="16"/>
        <v>1.119923</v>
      </c>
      <c r="S491" s="3">
        <f t="shared" si="17"/>
        <v>0.16770199999999999</v>
      </c>
      <c r="U491" s="3">
        <f>I487-I491</f>
        <v>14.037628999999924</v>
      </c>
      <c r="W491" t="s">
        <v>65</v>
      </c>
    </row>
    <row r="492" spans="1:23" ht="14.4" thickBot="1" x14ac:dyDescent="0.3">
      <c r="A492" s="39" t="s">
        <v>42</v>
      </c>
      <c r="B492" s="9">
        <v>7</v>
      </c>
      <c r="C492">
        <v>178.92255800000001</v>
      </c>
      <c r="D492">
        <v>0.49700699999999998</v>
      </c>
      <c r="E492" s="5">
        <v>0</v>
      </c>
      <c r="F492">
        <v>1.2267170000000001</v>
      </c>
      <c r="G492">
        <v>0.24928600000000001</v>
      </c>
      <c r="H492" s="5">
        <v>0</v>
      </c>
      <c r="I492">
        <v>758.152154</v>
      </c>
      <c r="J492">
        <v>0.55923100000000003</v>
      </c>
      <c r="K492" s="5">
        <v>1</v>
      </c>
      <c r="L492" s="5">
        <v>0</v>
      </c>
      <c r="M492" s="5">
        <v>1</v>
      </c>
      <c r="O492">
        <f>180-C492</f>
        <v>1.0774419999999907</v>
      </c>
      <c r="R492">
        <f t="shared" si="16"/>
        <v>1.2267170000000001</v>
      </c>
      <c r="S492">
        <f t="shared" si="17"/>
        <v>0.24928600000000001</v>
      </c>
      <c r="U492">
        <f>I491-I492</f>
        <v>18.900425000000041</v>
      </c>
      <c r="W492" s="2">
        <f>AVERAGE(R477,R479,R481,R483,R485,R487,R491,R492,R496,R497,R500,R504,R507,R509,R510,R514,R516,R518,R519,R522,R523,R526)</f>
        <v>2.7329748181818183</v>
      </c>
    </row>
    <row r="493" spans="1:23" x14ac:dyDescent="0.25">
      <c r="A493" s="40" t="s">
        <v>42</v>
      </c>
      <c r="B493" s="10">
        <v>7</v>
      </c>
      <c r="C493" s="3">
        <v>88.789727999999997</v>
      </c>
      <c r="D493" s="3">
        <v>0.246638</v>
      </c>
      <c r="E493" s="5">
        <v>1</v>
      </c>
      <c r="F493" s="3">
        <v>3.6942140000000001</v>
      </c>
      <c r="G493" s="3">
        <v>0.75071399999999999</v>
      </c>
      <c r="H493" s="5">
        <v>1</v>
      </c>
      <c r="I493" s="3">
        <v>597.55175799999995</v>
      </c>
      <c r="J493" s="3">
        <v>0.44076900000000002</v>
      </c>
      <c r="K493" s="5">
        <v>0</v>
      </c>
      <c r="L493" s="5">
        <v>0</v>
      </c>
      <c r="M493" s="6">
        <v>0</v>
      </c>
      <c r="O493" s="3">
        <f>180-C493</f>
        <v>91.210272000000003</v>
      </c>
      <c r="P493" s="3"/>
      <c r="R493" s="3">
        <f t="shared" si="16"/>
        <v>3.6942140000000001</v>
      </c>
      <c r="S493" s="3">
        <f t="shared" si="17"/>
        <v>0.75071399999999999</v>
      </c>
      <c r="U493" s="3">
        <f>I491-I493</f>
        <v>179.50082100000009</v>
      </c>
      <c r="W493" t="s">
        <v>61</v>
      </c>
    </row>
    <row r="494" spans="1:23" ht="14.4" thickBot="1" x14ac:dyDescent="0.3">
      <c r="A494" s="39" t="s">
        <v>42</v>
      </c>
      <c r="B494" s="9">
        <v>8</v>
      </c>
      <c r="C494">
        <v>93.950063999999998</v>
      </c>
      <c r="D494">
        <v>0.26097199999999998</v>
      </c>
      <c r="E494" s="5">
        <v>2</v>
      </c>
      <c r="F494">
        <v>2.2916370000000001</v>
      </c>
      <c r="G494">
        <v>0.21681300000000001</v>
      </c>
      <c r="H494" s="5">
        <v>0</v>
      </c>
      <c r="I494">
        <v>692.82641799999999</v>
      </c>
      <c r="J494">
        <v>0.30968299999999999</v>
      </c>
      <c r="K494" s="5">
        <v>0</v>
      </c>
      <c r="L494" s="5">
        <v>0</v>
      </c>
      <c r="M494" s="5">
        <v>0</v>
      </c>
      <c r="O494" s="5">
        <f>C494</f>
        <v>93.950063999999998</v>
      </c>
      <c r="R494">
        <f t="shared" si="16"/>
        <v>2.2916370000000001</v>
      </c>
      <c r="S494">
        <f t="shared" si="17"/>
        <v>0.21681300000000001</v>
      </c>
      <c r="U494">
        <f>I492-I494</f>
        <v>65.325736000000006</v>
      </c>
      <c r="W494" s="2"/>
    </row>
    <row r="495" spans="1:23" x14ac:dyDescent="0.25">
      <c r="A495" s="39" t="s">
        <v>42</v>
      </c>
      <c r="B495" s="9">
        <v>8</v>
      </c>
      <c r="C495">
        <v>93.831869999999995</v>
      </c>
      <c r="D495">
        <v>0.26064399999999999</v>
      </c>
      <c r="E495" s="5">
        <v>1</v>
      </c>
      <c r="F495">
        <v>3.098052</v>
      </c>
      <c r="G495">
        <v>0.29310799999999998</v>
      </c>
      <c r="H495" s="5">
        <v>1</v>
      </c>
      <c r="I495">
        <v>806.14509299999997</v>
      </c>
      <c r="J495">
        <v>0.36033399999999999</v>
      </c>
      <c r="K495" s="5">
        <v>2</v>
      </c>
      <c r="L495" s="5">
        <v>0</v>
      </c>
      <c r="M495" s="5">
        <v>0</v>
      </c>
      <c r="O495">
        <f>180-C495</f>
        <v>86.168130000000005</v>
      </c>
      <c r="R495">
        <f t="shared" si="16"/>
        <v>3.098052</v>
      </c>
      <c r="S495">
        <f t="shared" si="17"/>
        <v>0.29310799999999998</v>
      </c>
      <c r="U495">
        <f>I492-I495</f>
        <v>-47.992938999999978</v>
      </c>
      <c r="W495" t="s">
        <v>58</v>
      </c>
    </row>
    <row r="496" spans="1:23" ht="14.4" thickBot="1" x14ac:dyDescent="0.3">
      <c r="A496" s="40" t="s">
        <v>42</v>
      </c>
      <c r="B496" s="10">
        <v>8</v>
      </c>
      <c r="C496" s="3">
        <v>167.84499500000001</v>
      </c>
      <c r="D496" s="3">
        <v>0.46623599999999998</v>
      </c>
      <c r="E496" s="5">
        <v>0</v>
      </c>
      <c r="F496" s="3">
        <v>5.1799670000000004</v>
      </c>
      <c r="G496" s="3">
        <v>0.49007899999999999</v>
      </c>
      <c r="H496" s="5">
        <v>2</v>
      </c>
      <c r="I496" s="3">
        <v>738.24293499999999</v>
      </c>
      <c r="J496" s="3">
        <v>0.32998300000000003</v>
      </c>
      <c r="K496" s="5">
        <v>1</v>
      </c>
      <c r="L496" s="5">
        <v>0</v>
      </c>
      <c r="M496" s="6">
        <v>1</v>
      </c>
      <c r="O496" s="3">
        <f>180-C496</f>
        <v>12.155004999999989</v>
      </c>
      <c r="P496" s="3"/>
      <c r="R496" s="3">
        <f t="shared" si="16"/>
        <v>5.1799670000000004</v>
      </c>
      <c r="S496" s="3">
        <f t="shared" si="17"/>
        <v>0.49007899999999999</v>
      </c>
      <c r="U496" s="3">
        <f>I492-I496</f>
        <v>19.909219000000007</v>
      </c>
      <c r="W496" s="2"/>
    </row>
    <row r="497" spans="1:23" x14ac:dyDescent="0.25">
      <c r="A497" s="39" t="s">
        <v>42</v>
      </c>
      <c r="B497" s="9">
        <v>9</v>
      </c>
      <c r="C497">
        <v>139.33892499999999</v>
      </c>
      <c r="D497">
        <v>0.38705299999999998</v>
      </c>
      <c r="E497" s="5">
        <v>2</v>
      </c>
      <c r="F497">
        <v>1.1505270000000001</v>
      </c>
      <c r="G497">
        <v>9.7585000000000005E-2</v>
      </c>
      <c r="H497" s="5">
        <v>0</v>
      </c>
      <c r="I497">
        <v>696.96958700000005</v>
      </c>
      <c r="J497">
        <v>0.309062</v>
      </c>
      <c r="K497" s="5">
        <v>0</v>
      </c>
      <c r="L497" s="5">
        <v>1</v>
      </c>
      <c r="M497" s="5">
        <v>1</v>
      </c>
      <c r="O497" s="5">
        <f>C497</f>
        <v>139.33892499999999</v>
      </c>
      <c r="R497">
        <f t="shared" si="16"/>
        <v>1.1505270000000001</v>
      </c>
      <c r="S497">
        <f t="shared" si="17"/>
        <v>9.7585000000000005E-2</v>
      </c>
      <c r="U497">
        <f>I496-I497</f>
        <v>41.273347999999942</v>
      </c>
      <c r="W497" t="s">
        <v>68</v>
      </c>
    </row>
    <row r="498" spans="1:23" ht="14.4" thickBot="1" x14ac:dyDescent="0.3">
      <c r="A498" s="39" t="s">
        <v>42</v>
      </c>
      <c r="B498" s="9">
        <v>9</v>
      </c>
      <c r="C498">
        <v>136.64249100000001</v>
      </c>
      <c r="D498">
        <v>0.37956200000000001</v>
      </c>
      <c r="E498" s="5">
        <v>0</v>
      </c>
      <c r="F498">
        <v>7.716323</v>
      </c>
      <c r="G498">
        <v>0.65447900000000003</v>
      </c>
      <c r="H498" s="5">
        <v>2</v>
      </c>
      <c r="I498">
        <v>751.66491900000005</v>
      </c>
      <c r="J498">
        <v>0.333316</v>
      </c>
      <c r="K498" s="5">
        <v>1</v>
      </c>
      <c r="L498" s="5">
        <v>1</v>
      </c>
      <c r="M498" s="5">
        <v>0</v>
      </c>
      <c r="O498">
        <f>180-C498</f>
        <v>43.357508999999993</v>
      </c>
      <c r="R498">
        <f t="shared" si="16"/>
        <v>7.716323</v>
      </c>
      <c r="S498">
        <f t="shared" si="17"/>
        <v>0.65447900000000003</v>
      </c>
      <c r="U498">
        <f>I496-I498</f>
        <v>-13.421984000000066</v>
      </c>
      <c r="W498" s="2">
        <v>22</v>
      </c>
    </row>
    <row r="499" spans="1:23" x14ac:dyDescent="0.25">
      <c r="A499" s="40" t="s">
        <v>42</v>
      </c>
      <c r="B499" s="10">
        <v>9</v>
      </c>
      <c r="C499" s="3">
        <v>112.764016</v>
      </c>
      <c r="D499" s="3">
        <v>0.31323299999999998</v>
      </c>
      <c r="E499" s="5">
        <v>1</v>
      </c>
      <c r="F499" s="3">
        <v>2.9231820000000002</v>
      </c>
      <c r="G499" s="3">
        <v>0.24793699999999999</v>
      </c>
      <c r="H499" s="5">
        <v>1</v>
      </c>
      <c r="I499" s="3">
        <v>806.47670300000004</v>
      </c>
      <c r="J499" s="3">
        <v>0.357622</v>
      </c>
      <c r="K499" s="5">
        <v>2</v>
      </c>
      <c r="L499" s="5">
        <v>0</v>
      </c>
      <c r="M499" s="6">
        <v>0</v>
      </c>
      <c r="O499" s="3">
        <f>180-C499</f>
        <v>67.235984000000002</v>
      </c>
      <c r="P499" s="3"/>
      <c r="R499" s="3">
        <f t="shared" si="16"/>
        <v>2.9231820000000002</v>
      </c>
      <c r="S499" s="3">
        <f t="shared" si="17"/>
        <v>0.24793699999999999</v>
      </c>
      <c r="U499" s="3">
        <f>I496-I499</f>
        <v>-68.233768000000055</v>
      </c>
      <c r="W499" t="s">
        <v>69</v>
      </c>
    </row>
    <row r="500" spans="1:23" ht="14.4" thickBot="1" x14ac:dyDescent="0.3">
      <c r="A500" s="39" t="s">
        <v>42</v>
      </c>
      <c r="B500" s="9">
        <v>10</v>
      </c>
      <c r="C500">
        <v>162.984827</v>
      </c>
      <c r="D500">
        <v>0.45273600000000003</v>
      </c>
      <c r="E500" s="5">
        <v>0</v>
      </c>
      <c r="F500">
        <v>10.614034999999999</v>
      </c>
      <c r="G500">
        <v>0.80006600000000005</v>
      </c>
      <c r="H500" s="5">
        <v>2</v>
      </c>
      <c r="I500">
        <v>675.41950599999996</v>
      </c>
      <c r="J500">
        <v>0.33177899999999999</v>
      </c>
      <c r="K500" s="5">
        <v>1</v>
      </c>
      <c r="L500" s="5">
        <v>1</v>
      </c>
      <c r="M500" s="5">
        <v>1</v>
      </c>
      <c r="O500" s="5">
        <f>180-C500</f>
        <v>17.015173000000004</v>
      </c>
      <c r="R500">
        <f t="shared" si="16"/>
        <v>10.614034999999999</v>
      </c>
      <c r="S500">
        <f t="shared" si="17"/>
        <v>0.80006600000000005</v>
      </c>
      <c r="U500">
        <f>I497-I500</f>
        <v>21.550081000000091</v>
      </c>
      <c r="W500" s="2">
        <v>5</v>
      </c>
    </row>
    <row r="501" spans="1:23" x14ac:dyDescent="0.25">
      <c r="A501" s="39" t="s">
        <v>42</v>
      </c>
      <c r="B501" s="9">
        <v>10</v>
      </c>
      <c r="C501">
        <v>91.935821000000004</v>
      </c>
      <c r="D501">
        <v>0.25537700000000002</v>
      </c>
      <c r="E501" s="5">
        <v>2</v>
      </c>
      <c r="F501">
        <v>1.503147</v>
      </c>
      <c r="G501">
        <v>0.113304</v>
      </c>
      <c r="H501" s="5">
        <v>1</v>
      </c>
      <c r="I501">
        <v>751.66491900000005</v>
      </c>
      <c r="J501">
        <v>0.369232</v>
      </c>
      <c r="K501" s="5">
        <v>2</v>
      </c>
      <c r="L501" s="5">
        <v>0</v>
      </c>
      <c r="M501" s="5">
        <v>0</v>
      </c>
      <c r="O501">
        <f>C501</f>
        <v>91.935821000000004</v>
      </c>
      <c r="R501">
        <f t="shared" si="16"/>
        <v>1.503147</v>
      </c>
      <c r="S501">
        <f t="shared" si="17"/>
        <v>0.113304</v>
      </c>
      <c r="U501">
        <f>I497-I501</f>
        <v>-54.695332000000008</v>
      </c>
      <c r="W501" t="s">
        <v>73</v>
      </c>
    </row>
    <row r="502" spans="1:23" ht="14.4" thickBot="1" x14ac:dyDescent="0.3">
      <c r="A502" s="40" t="s">
        <v>42</v>
      </c>
      <c r="B502" s="10">
        <v>10</v>
      </c>
      <c r="C502" s="3">
        <v>113.722696</v>
      </c>
      <c r="D502" s="3">
        <v>0.31589600000000001</v>
      </c>
      <c r="E502" s="5">
        <v>1</v>
      </c>
      <c r="F502" s="3">
        <v>1.149262</v>
      </c>
      <c r="G502" s="3">
        <v>8.6628999999999998E-2</v>
      </c>
      <c r="H502" s="5">
        <v>0</v>
      </c>
      <c r="I502" s="3">
        <v>608.66681700000004</v>
      </c>
      <c r="J502" s="3">
        <v>0.298989</v>
      </c>
      <c r="K502" s="5">
        <v>0</v>
      </c>
      <c r="L502" s="5">
        <v>0</v>
      </c>
      <c r="M502" s="6">
        <v>0</v>
      </c>
      <c r="O502" s="3">
        <f>180-C502</f>
        <v>66.277304000000001</v>
      </c>
      <c r="P502" s="3"/>
      <c r="R502" s="3">
        <f t="shared" si="16"/>
        <v>1.149262</v>
      </c>
      <c r="S502" s="3">
        <f t="shared" si="17"/>
        <v>8.6628999999999998E-2</v>
      </c>
      <c r="U502" s="3">
        <f>I497-I502</f>
        <v>88.30277000000001</v>
      </c>
      <c r="W502" s="2">
        <v>11</v>
      </c>
    </row>
    <row r="503" spans="1:23" x14ac:dyDescent="0.25">
      <c r="A503" s="39" t="s">
        <v>42</v>
      </c>
      <c r="B503" s="9">
        <v>11</v>
      </c>
      <c r="C503">
        <v>94.212529000000004</v>
      </c>
      <c r="D503">
        <v>0.26170100000000002</v>
      </c>
      <c r="E503" s="5">
        <v>1</v>
      </c>
      <c r="F503">
        <v>-1.0121329999999999</v>
      </c>
      <c r="G503">
        <v>-0.14029800000000001</v>
      </c>
      <c r="H503" s="5">
        <v>1</v>
      </c>
      <c r="I503">
        <v>720.734557</v>
      </c>
      <c r="J503">
        <v>0.36474699999999999</v>
      </c>
      <c r="K503" s="5">
        <v>2</v>
      </c>
      <c r="L503" s="5">
        <v>0</v>
      </c>
      <c r="M503" s="5">
        <v>0</v>
      </c>
      <c r="O503" s="5">
        <f>180-C503</f>
        <v>85.787470999999996</v>
      </c>
      <c r="R503">
        <f t="shared" si="16"/>
        <v>1.0121329999999999</v>
      </c>
      <c r="S503">
        <f t="shared" si="17"/>
        <v>0.14029800000000001</v>
      </c>
      <c r="U503">
        <f>I500-I503</f>
        <v>-45.315051000000039</v>
      </c>
      <c r="W503" t="s">
        <v>74</v>
      </c>
    </row>
    <row r="504" spans="1:23" ht="14.4" thickBot="1" x14ac:dyDescent="0.3">
      <c r="A504" s="39" t="s">
        <v>42</v>
      </c>
      <c r="B504" s="9">
        <v>11</v>
      </c>
      <c r="C504">
        <v>94.488615999999993</v>
      </c>
      <c r="D504">
        <v>0.26246799999999998</v>
      </c>
      <c r="E504" s="5">
        <v>2</v>
      </c>
      <c r="F504">
        <v>-0.47962700000000003</v>
      </c>
      <c r="G504">
        <v>-6.6484000000000001E-2</v>
      </c>
      <c r="H504" s="5">
        <v>0</v>
      </c>
      <c r="I504">
        <v>577.81468500000005</v>
      </c>
      <c r="J504">
        <v>0.29241800000000001</v>
      </c>
      <c r="K504" s="5">
        <v>0</v>
      </c>
      <c r="L504" s="5">
        <v>0</v>
      </c>
      <c r="M504" s="5">
        <v>1</v>
      </c>
      <c r="O504" s="5">
        <f>C504</f>
        <v>94.488615999999993</v>
      </c>
      <c r="R504">
        <f t="shared" si="16"/>
        <v>0.47962700000000003</v>
      </c>
      <c r="S504">
        <f t="shared" si="17"/>
        <v>6.6484000000000001E-2</v>
      </c>
      <c r="U504">
        <f>I500-I504</f>
        <v>97.604820999999902</v>
      </c>
      <c r="W504" s="2">
        <f>AVERAGE(E477,E479,E481,E483,E485,E487,E491,E492,E496,E497,E500,E504,E507,E509,E510,E514,E516,E518,E519,E522,E523,E526)</f>
        <v>0.27272727272727271</v>
      </c>
    </row>
    <row r="505" spans="1:23" x14ac:dyDescent="0.25">
      <c r="A505" s="40" t="s">
        <v>42</v>
      </c>
      <c r="B505" s="10">
        <v>11</v>
      </c>
      <c r="C505" s="3">
        <v>1.908123</v>
      </c>
      <c r="D505" s="3">
        <v>5.3E-3</v>
      </c>
      <c r="E505" s="5">
        <v>0</v>
      </c>
      <c r="F505" s="3">
        <v>8.7059119999999997</v>
      </c>
      <c r="G505" s="3">
        <v>1.206782</v>
      </c>
      <c r="H505" s="5">
        <v>2</v>
      </c>
      <c r="I505" s="3">
        <v>677.43716800000004</v>
      </c>
      <c r="J505" s="3">
        <v>0.342835</v>
      </c>
      <c r="K505" s="5">
        <v>1</v>
      </c>
      <c r="L505" s="5">
        <v>0</v>
      </c>
      <c r="M505" s="6">
        <v>0</v>
      </c>
      <c r="O505" s="3">
        <f>C505</f>
        <v>1.908123</v>
      </c>
      <c r="P505" s="3"/>
      <c r="R505" s="3">
        <f t="shared" si="16"/>
        <v>8.7059119999999997</v>
      </c>
      <c r="S505" s="3">
        <f t="shared" si="17"/>
        <v>1.206782</v>
      </c>
      <c r="U505" s="3">
        <f>I500-I505</f>
        <v>-2.0176620000000867</v>
      </c>
      <c r="W505" t="s">
        <v>75</v>
      </c>
    </row>
    <row r="506" spans="1:23" ht="14.4" thickBot="1" x14ac:dyDescent="0.3">
      <c r="A506" s="39" t="s">
        <v>42</v>
      </c>
      <c r="B506" s="9">
        <v>12</v>
      </c>
      <c r="C506">
        <v>120.64398199999999</v>
      </c>
      <c r="D506">
        <v>0.33512199999999998</v>
      </c>
      <c r="E506" s="5">
        <v>1</v>
      </c>
      <c r="F506">
        <v>7.7602000000000002</v>
      </c>
      <c r="G506">
        <v>0.88115299999999996</v>
      </c>
      <c r="H506" s="5">
        <v>1</v>
      </c>
      <c r="I506">
        <v>503.75852300000003</v>
      </c>
      <c r="J506">
        <v>0.50826199999999999</v>
      </c>
      <c r="K506" s="5">
        <v>1</v>
      </c>
      <c r="L506" s="5">
        <v>1</v>
      </c>
      <c r="M506" s="5">
        <v>0</v>
      </c>
      <c r="O506">
        <f>180-C506</f>
        <v>59.356018000000006</v>
      </c>
      <c r="R506">
        <f t="shared" si="16"/>
        <v>7.7602000000000002</v>
      </c>
      <c r="S506">
        <f t="shared" si="17"/>
        <v>0.88115299999999996</v>
      </c>
      <c r="U506">
        <f>I504-I506</f>
        <v>74.056162000000029</v>
      </c>
      <c r="W506" s="2">
        <f>AVERAGE(H477,H479,H481,H483,H485,H487,H491,H492,H496,H497,H500,H504,H507,H509,H510,H514,H516,H518,H519,H522,H523,H526)</f>
        <v>0.5</v>
      </c>
    </row>
    <row r="507" spans="1:23" x14ac:dyDescent="0.25">
      <c r="A507" s="40" t="s">
        <v>42</v>
      </c>
      <c r="B507" s="10">
        <v>12</v>
      </c>
      <c r="C507" s="3">
        <v>26.587762999999999</v>
      </c>
      <c r="D507" s="3">
        <v>7.3855000000000004E-2</v>
      </c>
      <c r="E507" s="5">
        <v>0</v>
      </c>
      <c r="F507" s="3">
        <v>1.0466679999999999</v>
      </c>
      <c r="G507" s="3">
        <v>0.11884699999999999</v>
      </c>
      <c r="H507" s="5">
        <v>0</v>
      </c>
      <c r="I507" s="3">
        <v>487.38148799999999</v>
      </c>
      <c r="J507" s="3">
        <v>0.49173800000000001</v>
      </c>
      <c r="K507" s="5">
        <v>0</v>
      </c>
      <c r="L507" s="5">
        <v>0</v>
      </c>
      <c r="M507" s="6">
        <v>1</v>
      </c>
      <c r="O507" s="3">
        <f>C507</f>
        <v>26.587762999999999</v>
      </c>
      <c r="P507" s="3"/>
      <c r="R507" s="3">
        <f t="shared" si="16"/>
        <v>1.0466679999999999</v>
      </c>
      <c r="S507" s="3">
        <f t="shared" si="17"/>
        <v>0.11884699999999999</v>
      </c>
      <c r="U507" s="3">
        <f>I504-I507</f>
        <v>90.433197000000064</v>
      </c>
      <c r="W507" t="s">
        <v>76</v>
      </c>
    </row>
    <row r="508" spans="1:23" ht="14.4" thickBot="1" x14ac:dyDescent="0.3">
      <c r="A508" s="39" t="s">
        <v>42</v>
      </c>
      <c r="B508" s="9">
        <v>13</v>
      </c>
      <c r="C508">
        <v>115.569695</v>
      </c>
      <c r="D508">
        <v>0.32102700000000001</v>
      </c>
      <c r="E508" s="5">
        <v>1</v>
      </c>
      <c r="F508">
        <v>-8.2116349999999994</v>
      </c>
      <c r="G508">
        <v>1.6807970000000001</v>
      </c>
      <c r="H508" s="5">
        <v>1</v>
      </c>
      <c r="I508">
        <v>533.59047899999996</v>
      </c>
      <c r="J508">
        <v>0.55609399999999998</v>
      </c>
      <c r="K508" s="5">
        <v>1</v>
      </c>
      <c r="L508" s="5">
        <v>1</v>
      </c>
      <c r="M508" s="5">
        <v>0</v>
      </c>
      <c r="O508">
        <f>C508</f>
        <v>115.569695</v>
      </c>
      <c r="R508">
        <f t="shared" si="16"/>
        <v>8.2116349999999994</v>
      </c>
      <c r="S508">
        <f t="shared" si="17"/>
        <v>1.6807970000000001</v>
      </c>
      <c r="U508">
        <f>I507-I508</f>
        <v>-46.208990999999969</v>
      </c>
      <c r="W508" s="2">
        <f>AVERAGE(K477,K479,K481,K483,K485,K487,K491,K492,K496,K497,K500,K504,K507,K509,K510,K514,K516,K518,K519,K522,K523,K526)</f>
        <v>0.27272727272727271</v>
      </c>
    </row>
    <row r="509" spans="1:23" x14ac:dyDescent="0.25">
      <c r="A509" s="40" t="s">
        <v>42</v>
      </c>
      <c r="B509" s="10">
        <v>13</v>
      </c>
      <c r="C509" s="3">
        <v>177.72059400000001</v>
      </c>
      <c r="D509" s="3">
        <v>0.493668</v>
      </c>
      <c r="E509" s="5">
        <v>0</v>
      </c>
      <c r="F509" s="3">
        <v>3.3260740000000002</v>
      </c>
      <c r="G509" s="3">
        <v>-0.68079699999999999</v>
      </c>
      <c r="H509" s="5">
        <v>0</v>
      </c>
      <c r="I509" s="3">
        <v>425.94310400000001</v>
      </c>
      <c r="J509" s="3">
        <v>0.44390600000000002</v>
      </c>
      <c r="K509" s="5">
        <v>0</v>
      </c>
      <c r="L509" s="5">
        <v>0</v>
      </c>
      <c r="M509" s="6">
        <v>1</v>
      </c>
      <c r="O509" s="3">
        <f>180-C509</f>
        <v>2.2794059999999945</v>
      </c>
      <c r="P509" s="3"/>
      <c r="R509" s="3">
        <f t="shared" si="16"/>
        <v>3.3260740000000002</v>
      </c>
      <c r="S509" s="3">
        <f t="shared" si="17"/>
        <v>0.68079699999999999</v>
      </c>
      <c r="U509" s="3">
        <f>I507-I509</f>
        <v>61.438383999999985</v>
      </c>
    </row>
    <row r="510" spans="1:23" x14ac:dyDescent="0.25">
      <c r="A510" s="39" t="s">
        <v>42</v>
      </c>
      <c r="B510" s="9">
        <v>14</v>
      </c>
      <c r="C510">
        <v>166.66287600000001</v>
      </c>
      <c r="D510">
        <v>0.46295199999999997</v>
      </c>
      <c r="E510" s="5">
        <v>0</v>
      </c>
      <c r="F510">
        <v>1.9459010000000001</v>
      </c>
      <c r="G510">
        <v>0.61381600000000003</v>
      </c>
      <c r="H510" s="5">
        <v>0</v>
      </c>
      <c r="I510">
        <v>310.46466900000001</v>
      </c>
      <c r="J510">
        <v>0.265982</v>
      </c>
      <c r="K510" s="5">
        <v>0</v>
      </c>
      <c r="L510" s="5">
        <v>0</v>
      </c>
      <c r="M510" s="5">
        <v>1</v>
      </c>
      <c r="O510" s="7">
        <f>180-C510</f>
        <v>13.337123999999989</v>
      </c>
      <c r="R510">
        <f t="shared" si="16"/>
        <v>1.9459010000000001</v>
      </c>
      <c r="S510">
        <f t="shared" si="17"/>
        <v>0.61381600000000003</v>
      </c>
      <c r="U510">
        <f>I509-I510</f>
        <v>115.47843499999999</v>
      </c>
    </row>
    <row r="511" spans="1:23" x14ac:dyDescent="0.25">
      <c r="A511" s="39" t="s">
        <v>42</v>
      </c>
      <c r="B511" s="9">
        <v>14</v>
      </c>
      <c r="C511">
        <v>94.738332</v>
      </c>
      <c r="D511">
        <v>0.26316200000000001</v>
      </c>
      <c r="E511" s="5">
        <v>1</v>
      </c>
      <c r="F511">
        <v>7.5267989999999996</v>
      </c>
      <c r="G511">
        <v>2.3742570000000001</v>
      </c>
      <c r="H511" s="5">
        <v>2</v>
      </c>
      <c r="I511">
        <v>429.29023999999998</v>
      </c>
      <c r="J511">
        <v>0.367782</v>
      </c>
      <c r="K511" s="5">
        <v>2</v>
      </c>
      <c r="L511" s="5">
        <v>0</v>
      </c>
      <c r="M511" s="5">
        <v>0</v>
      </c>
      <c r="O511">
        <f>180-C511</f>
        <v>85.261668</v>
      </c>
      <c r="R511">
        <f t="shared" si="16"/>
        <v>7.5267989999999996</v>
      </c>
      <c r="S511">
        <f t="shared" si="17"/>
        <v>2.3742570000000001</v>
      </c>
      <c r="U511">
        <f>I509-I511</f>
        <v>-3.3471359999999777</v>
      </c>
    </row>
    <row r="512" spans="1:23" x14ac:dyDescent="0.25">
      <c r="A512" s="40" t="s">
        <v>42</v>
      </c>
      <c r="B512" s="10">
        <v>14</v>
      </c>
      <c r="C512" s="3">
        <v>94.678769000000003</v>
      </c>
      <c r="D512" s="3">
        <v>0.26299699999999998</v>
      </c>
      <c r="E512" s="5">
        <v>2</v>
      </c>
      <c r="F512" s="3">
        <v>-6.30253</v>
      </c>
      <c r="G512" s="3">
        <v>-1.988073</v>
      </c>
      <c r="H512" s="5">
        <v>1</v>
      </c>
      <c r="I512" s="3">
        <v>427.48602599999998</v>
      </c>
      <c r="J512" s="3">
        <v>0.36623600000000001</v>
      </c>
      <c r="K512" s="5">
        <v>1</v>
      </c>
      <c r="L512" s="5">
        <v>0</v>
      </c>
      <c r="M512" s="6">
        <v>0</v>
      </c>
      <c r="O512" s="3">
        <f>C512</f>
        <v>94.678769000000003</v>
      </c>
      <c r="P512" s="3"/>
      <c r="R512" s="3">
        <f t="shared" si="16"/>
        <v>6.30253</v>
      </c>
      <c r="S512" s="3">
        <f t="shared" si="17"/>
        <v>1.988073</v>
      </c>
      <c r="U512" s="3">
        <f>I509-I512</f>
        <v>-1.5429219999999759</v>
      </c>
    </row>
    <row r="513" spans="1:23" x14ac:dyDescent="0.25">
      <c r="A513" s="39" t="s">
        <v>42</v>
      </c>
      <c r="B513" s="9">
        <v>15</v>
      </c>
      <c r="C513">
        <v>83.874148000000005</v>
      </c>
      <c r="D513">
        <v>0.232984</v>
      </c>
      <c r="E513" s="5">
        <v>1</v>
      </c>
      <c r="F513">
        <v>-8.5486789999999999</v>
      </c>
      <c r="G513">
        <v>0.73734200000000005</v>
      </c>
      <c r="H513" s="5">
        <v>1</v>
      </c>
      <c r="I513">
        <v>260.19503800000001</v>
      </c>
      <c r="J513">
        <v>0.59350999999999998</v>
      </c>
      <c r="K513" s="5">
        <v>1</v>
      </c>
      <c r="L513" s="5">
        <v>1</v>
      </c>
      <c r="M513" s="5">
        <v>0</v>
      </c>
      <c r="O513">
        <f>C513</f>
        <v>83.874148000000005</v>
      </c>
      <c r="R513">
        <f t="shared" si="16"/>
        <v>8.5486789999999999</v>
      </c>
      <c r="S513">
        <f t="shared" si="17"/>
        <v>0.73734200000000005</v>
      </c>
      <c r="U513">
        <f>I510-I513</f>
        <v>50.269631000000004</v>
      </c>
    </row>
    <row r="514" spans="1:23" x14ac:dyDescent="0.25">
      <c r="A514" s="40" t="s">
        <v>42</v>
      </c>
      <c r="B514" s="10">
        <v>15</v>
      </c>
      <c r="C514" s="3">
        <v>178.51375899999999</v>
      </c>
      <c r="D514" s="3">
        <v>0.49587199999999998</v>
      </c>
      <c r="E514" s="5">
        <v>0</v>
      </c>
      <c r="F514" s="3">
        <v>-3.0452309999999998</v>
      </c>
      <c r="G514" s="3">
        <v>0.262658</v>
      </c>
      <c r="H514" s="5">
        <v>0</v>
      </c>
      <c r="I514" s="3">
        <v>178.20567</v>
      </c>
      <c r="J514" s="3">
        <v>0.40649000000000002</v>
      </c>
      <c r="K514" s="5">
        <v>0</v>
      </c>
      <c r="L514" s="5">
        <v>0</v>
      </c>
      <c r="M514" s="6">
        <v>1</v>
      </c>
      <c r="O514" s="3">
        <f>180-C514</f>
        <v>1.4862410000000068</v>
      </c>
      <c r="P514" s="3"/>
      <c r="R514" s="3">
        <f t="shared" ref="R514:R577" si="18">ABS(F514)</f>
        <v>3.0452309999999998</v>
      </c>
      <c r="S514" s="3">
        <f t="shared" ref="S514:S577" si="19">ABS(G514)</f>
        <v>0.262658</v>
      </c>
      <c r="U514" s="3">
        <f>I510-I514</f>
        <v>132.25899900000002</v>
      </c>
    </row>
    <row r="515" spans="1:23" x14ac:dyDescent="0.25">
      <c r="A515" s="39" t="s">
        <v>42</v>
      </c>
      <c r="B515" s="9">
        <v>16</v>
      </c>
      <c r="C515">
        <v>94.444773999999995</v>
      </c>
      <c r="D515">
        <v>0.262347</v>
      </c>
      <c r="E515" s="5">
        <v>1</v>
      </c>
      <c r="F515">
        <v>10.815061</v>
      </c>
      <c r="G515">
        <v>1.7522610000000001</v>
      </c>
      <c r="H515" s="5">
        <v>1</v>
      </c>
      <c r="I515">
        <v>223.91951800000001</v>
      </c>
      <c r="J515">
        <v>0.61242200000000002</v>
      </c>
      <c r="K515" s="5">
        <v>1</v>
      </c>
      <c r="L515" s="5">
        <v>1</v>
      </c>
      <c r="M515" s="5">
        <v>0</v>
      </c>
      <c r="O515">
        <f>C515</f>
        <v>94.444773999999995</v>
      </c>
      <c r="R515">
        <f t="shared" si="18"/>
        <v>10.815061</v>
      </c>
      <c r="S515">
        <f t="shared" si="19"/>
        <v>1.7522610000000001</v>
      </c>
      <c r="U515">
        <f>I514-I515</f>
        <v>-45.713848000000013</v>
      </c>
    </row>
    <row r="516" spans="1:23" x14ac:dyDescent="0.25">
      <c r="A516" s="40" t="s">
        <v>42</v>
      </c>
      <c r="B516" s="10">
        <v>16</v>
      </c>
      <c r="C516" s="3">
        <v>161.61497700000001</v>
      </c>
      <c r="D516" s="3">
        <v>0.44893</v>
      </c>
      <c r="E516" s="5">
        <v>0</v>
      </c>
      <c r="F516" s="3">
        <v>-4.6430009999999999</v>
      </c>
      <c r="G516" s="3">
        <v>-0.75226099999999996</v>
      </c>
      <c r="H516" s="5">
        <v>0</v>
      </c>
      <c r="I516" s="3">
        <v>141.70988700000001</v>
      </c>
      <c r="J516" s="3">
        <v>0.38757799999999998</v>
      </c>
      <c r="K516" s="5">
        <v>0</v>
      </c>
      <c r="L516" s="5">
        <v>0</v>
      </c>
      <c r="M516" s="6">
        <v>1</v>
      </c>
      <c r="O516" s="3">
        <f>180-C516</f>
        <v>18.38502299999999</v>
      </c>
      <c r="P516" s="3"/>
      <c r="R516" s="3">
        <f t="shared" si="18"/>
        <v>4.6430009999999999</v>
      </c>
      <c r="S516" s="3">
        <f t="shared" si="19"/>
        <v>0.75226099999999996</v>
      </c>
      <c r="U516" s="3">
        <f>I514-I516</f>
        <v>36.495782999999989</v>
      </c>
    </row>
    <row r="517" spans="1:23" x14ac:dyDescent="0.25">
      <c r="A517" s="39" t="s">
        <v>42</v>
      </c>
      <c r="B517" s="9">
        <v>17</v>
      </c>
      <c r="C517">
        <v>35.650849999999998</v>
      </c>
      <c r="D517">
        <v>9.9030000000000007E-2</v>
      </c>
      <c r="E517" s="5">
        <v>1</v>
      </c>
      <c r="F517">
        <v>-0.342171</v>
      </c>
      <c r="G517">
        <v>3.4574470000000002</v>
      </c>
      <c r="H517" s="5">
        <v>0</v>
      </c>
      <c r="I517">
        <v>169.10517200000001</v>
      </c>
      <c r="J517">
        <v>0.62166299999999997</v>
      </c>
      <c r="K517" s="5">
        <v>1</v>
      </c>
      <c r="L517" s="5">
        <v>0</v>
      </c>
      <c r="M517" s="5">
        <v>0</v>
      </c>
      <c r="O517">
        <f>180-C517</f>
        <v>144.34915000000001</v>
      </c>
      <c r="R517">
        <f t="shared" si="18"/>
        <v>0.342171</v>
      </c>
      <c r="S517">
        <f t="shared" si="19"/>
        <v>3.4574470000000002</v>
      </c>
      <c r="U517">
        <f>I516-I517</f>
        <v>-27.395285000000001</v>
      </c>
    </row>
    <row r="518" spans="1:23" x14ac:dyDescent="0.25">
      <c r="A518" s="40" t="s">
        <v>42</v>
      </c>
      <c r="B518" s="10">
        <v>17</v>
      </c>
      <c r="C518" s="3">
        <v>35.636397000000002</v>
      </c>
      <c r="D518" s="3">
        <v>9.8989999999999995E-2</v>
      </c>
      <c r="E518" s="5">
        <v>0</v>
      </c>
      <c r="F518" s="3">
        <v>0.243205</v>
      </c>
      <c r="G518" s="3">
        <v>-2.4574470000000002</v>
      </c>
      <c r="H518" s="5">
        <v>1</v>
      </c>
      <c r="I518" s="3">
        <v>102.915504</v>
      </c>
      <c r="J518" s="3">
        <v>0.37833699999999998</v>
      </c>
      <c r="K518" s="5">
        <v>0</v>
      </c>
      <c r="L518" s="5">
        <v>0</v>
      </c>
      <c r="M518" s="6">
        <v>1</v>
      </c>
      <c r="O518" s="3">
        <f>C518</f>
        <v>35.636397000000002</v>
      </c>
      <c r="P518" s="3"/>
      <c r="R518" s="3">
        <f t="shared" si="18"/>
        <v>0.243205</v>
      </c>
      <c r="S518" s="3">
        <f t="shared" si="19"/>
        <v>2.4574470000000002</v>
      </c>
      <c r="U518" s="3">
        <f>I516-I518</f>
        <v>38.79438300000001</v>
      </c>
    </row>
    <row r="519" spans="1:23" x14ac:dyDescent="0.25">
      <c r="A519" s="39" t="s">
        <v>42</v>
      </c>
      <c r="B519" s="9">
        <v>18</v>
      </c>
      <c r="C519">
        <v>76.191338000000002</v>
      </c>
      <c r="D519">
        <v>0.211643</v>
      </c>
      <c r="E519" s="5">
        <v>1</v>
      </c>
      <c r="F519">
        <v>-5.6647040000000004</v>
      </c>
      <c r="G519">
        <v>1.044859</v>
      </c>
      <c r="H519" s="5">
        <v>1</v>
      </c>
      <c r="I519">
        <v>72.917903999999993</v>
      </c>
      <c r="J519">
        <v>0.43467899999999998</v>
      </c>
      <c r="K519" s="5">
        <v>0</v>
      </c>
      <c r="L519" s="5">
        <v>1</v>
      </c>
      <c r="M519" s="5">
        <v>1</v>
      </c>
      <c r="O519">
        <f>C519</f>
        <v>76.191338000000002</v>
      </c>
      <c r="R519">
        <f t="shared" si="18"/>
        <v>5.6647040000000004</v>
      </c>
      <c r="S519">
        <f t="shared" si="19"/>
        <v>1.044859</v>
      </c>
      <c r="U519">
        <f>I518-I519</f>
        <v>29.997600000000006</v>
      </c>
    </row>
    <row r="520" spans="1:23" x14ac:dyDescent="0.25">
      <c r="A520" s="40" t="s">
        <v>42</v>
      </c>
      <c r="B520" s="10">
        <v>18</v>
      </c>
      <c r="C520" s="3">
        <v>0</v>
      </c>
      <c r="D520" s="3">
        <v>0</v>
      </c>
      <c r="E520" s="5">
        <v>0</v>
      </c>
      <c r="F520" s="3">
        <v>0.243205</v>
      </c>
      <c r="G520" s="3">
        <v>-4.4859000000000003E-2</v>
      </c>
      <c r="H520" s="5">
        <v>0</v>
      </c>
      <c r="I520" s="3">
        <v>94.833234000000004</v>
      </c>
      <c r="J520" s="3">
        <v>0.56532099999999996</v>
      </c>
      <c r="K520" s="5">
        <v>1</v>
      </c>
      <c r="L520" s="5">
        <v>0</v>
      </c>
      <c r="M520" s="6">
        <v>0</v>
      </c>
      <c r="O520" s="3">
        <f>C520</f>
        <v>0</v>
      </c>
      <c r="P520" s="3"/>
      <c r="R520" s="3">
        <f t="shared" si="18"/>
        <v>0.243205</v>
      </c>
      <c r="S520" s="3">
        <f t="shared" si="19"/>
        <v>4.4859000000000003E-2</v>
      </c>
      <c r="U520" s="3">
        <f>I518-I520</f>
        <v>8.0822699999999941</v>
      </c>
    </row>
    <row r="521" spans="1:23" x14ac:dyDescent="0.25">
      <c r="A521" s="39" t="s">
        <v>42</v>
      </c>
      <c r="B521" s="9">
        <v>19</v>
      </c>
      <c r="C521">
        <v>75.392635999999996</v>
      </c>
      <c r="D521">
        <v>0.209424</v>
      </c>
      <c r="E521" s="5">
        <v>1</v>
      </c>
      <c r="F521">
        <v>3.0151110000000001</v>
      </c>
      <c r="G521">
        <v>-1.093404</v>
      </c>
      <c r="H521" s="5">
        <v>1</v>
      </c>
      <c r="I521">
        <v>94.833234000000004</v>
      </c>
      <c r="J521">
        <v>0.65856099999999995</v>
      </c>
      <c r="K521" s="5">
        <v>1</v>
      </c>
      <c r="L521" s="5">
        <v>1</v>
      </c>
      <c r="M521" s="5">
        <v>0</v>
      </c>
      <c r="O521">
        <f>180-C521</f>
        <v>104.607364</v>
      </c>
      <c r="R521">
        <f t="shared" si="18"/>
        <v>3.0151110000000001</v>
      </c>
      <c r="S521">
        <f t="shared" si="19"/>
        <v>1.093404</v>
      </c>
      <c r="U521">
        <f>I519-I521</f>
        <v>-21.915330000000012</v>
      </c>
    </row>
    <row r="522" spans="1:23" x14ac:dyDescent="0.25">
      <c r="A522" s="40" t="s">
        <v>42</v>
      </c>
      <c r="B522" s="10">
        <v>19</v>
      </c>
      <c r="C522" s="3">
        <v>18.763017000000001</v>
      </c>
      <c r="D522" s="3">
        <v>5.2118999999999999E-2</v>
      </c>
      <c r="E522" s="5">
        <v>0</v>
      </c>
      <c r="F522" s="3">
        <v>-5.7726550000000003</v>
      </c>
      <c r="G522" s="3">
        <v>2.093404</v>
      </c>
      <c r="H522" s="5">
        <v>0</v>
      </c>
      <c r="I522" s="3">
        <v>49.167465</v>
      </c>
      <c r="J522" s="3">
        <v>0.34143899999999999</v>
      </c>
      <c r="K522" s="5">
        <v>0</v>
      </c>
      <c r="L522" s="5">
        <v>0</v>
      </c>
      <c r="M522" s="6">
        <v>1</v>
      </c>
      <c r="O522" s="3">
        <f>C522</f>
        <v>18.763017000000001</v>
      </c>
      <c r="P522" s="3"/>
      <c r="R522" s="3">
        <f t="shared" si="18"/>
        <v>5.7726550000000003</v>
      </c>
      <c r="S522" s="3">
        <f t="shared" si="19"/>
        <v>2.093404</v>
      </c>
      <c r="U522" s="3">
        <f>I519-I522</f>
        <v>23.750438999999993</v>
      </c>
    </row>
    <row r="523" spans="1:23" x14ac:dyDescent="0.25">
      <c r="A523" s="39" t="s">
        <v>42</v>
      </c>
      <c r="B523" s="9">
        <v>20</v>
      </c>
      <c r="C523">
        <v>0.124679</v>
      </c>
      <c r="D523">
        <v>3.4600000000000001E-4</v>
      </c>
      <c r="E523" s="5">
        <v>0</v>
      </c>
      <c r="F523">
        <v>-5.6479759999999999</v>
      </c>
      <c r="G523">
        <v>0.69566799999999995</v>
      </c>
      <c r="H523" s="5">
        <v>1</v>
      </c>
      <c r="I523">
        <v>42.173031000000002</v>
      </c>
      <c r="J523">
        <v>0.23078399999999999</v>
      </c>
      <c r="K523" s="5">
        <v>0</v>
      </c>
      <c r="L523" s="5">
        <v>0</v>
      </c>
      <c r="M523" s="5">
        <v>1</v>
      </c>
      <c r="O523" s="5">
        <f>C523</f>
        <v>0.124679</v>
      </c>
      <c r="R523">
        <f t="shared" si="18"/>
        <v>5.6479759999999999</v>
      </c>
      <c r="S523">
        <f t="shared" si="19"/>
        <v>0.69566799999999995</v>
      </c>
      <c r="U523">
        <f>I522-I523</f>
        <v>6.9944339999999983</v>
      </c>
    </row>
    <row r="524" spans="1:23" x14ac:dyDescent="0.25">
      <c r="A524" s="40" t="s">
        <v>42</v>
      </c>
      <c r="B524" s="10">
        <v>20</v>
      </c>
      <c r="C524" s="3">
        <v>105.708065</v>
      </c>
      <c r="D524" s="3">
        <v>0.29363400000000001</v>
      </c>
      <c r="E524" s="5">
        <v>1</v>
      </c>
      <c r="F524" s="3">
        <v>-2.470799</v>
      </c>
      <c r="G524" s="3">
        <v>0.30433199999999999</v>
      </c>
      <c r="H524" s="5">
        <v>0</v>
      </c>
      <c r="I524" s="3">
        <v>140.56511900000001</v>
      </c>
      <c r="J524" s="3">
        <v>0.76921600000000001</v>
      </c>
      <c r="K524" s="5">
        <v>1</v>
      </c>
      <c r="L524" s="5">
        <v>0</v>
      </c>
      <c r="M524" s="6">
        <v>0</v>
      </c>
      <c r="O524" s="3">
        <f>180-C524</f>
        <v>74.291934999999995</v>
      </c>
      <c r="P524" s="3"/>
      <c r="R524" s="3">
        <f t="shared" si="18"/>
        <v>2.470799</v>
      </c>
      <c r="S524" s="3">
        <f t="shared" si="19"/>
        <v>0.30433199999999999</v>
      </c>
      <c r="U524" s="3">
        <f>I522-I524</f>
        <v>-91.397654000000017</v>
      </c>
    </row>
    <row r="525" spans="1:23" x14ac:dyDescent="0.25">
      <c r="A525" s="39" t="s">
        <v>42</v>
      </c>
      <c r="B525" s="9">
        <v>21</v>
      </c>
      <c r="C525">
        <v>1.138063</v>
      </c>
      <c r="D525">
        <v>3.1610000000000002E-3</v>
      </c>
      <c r="E525" s="5">
        <v>0</v>
      </c>
      <c r="F525">
        <v>-6.7860389999999997</v>
      </c>
      <c r="G525">
        <v>0.941994</v>
      </c>
      <c r="H525" s="5">
        <v>1</v>
      </c>
      <c r="I525">
        <v>60.135624999999997</v>
      </c>
      <c r="J525">
        <v>0.99723499999999998</v>
      </c>
      <c r="K525" s="5">
        <v>1</v>
      </c>
      <c r="L525" s="5">
        <v>0</v>
      </c>
      <c r="M525" s="5">
        <v>0</v>
      </c>
      <c r="O525">
        <f>C525</f>
        <v>1.138063</v>
      </c>
      <c r="R525">
        <f t="shared" si="18"/>
        <v>6.7860389999999997</v>
      </c>
      <c r="S525">
        <f t="shared" si="19"/>
        <v>0.941994</v>
      </c>
      <c r="U525">
        <f>I523-I525</f>
        <v>-17.962593999999996</v>
      </c>
    </row>
    <row r="526" spans="1:23" ht="14.4" thickBot="1" x14ac:dyDescent="0.3">
      <c r="A526" s="44" t="s">
        <v>42</v>
      </c>
      <c r="B526" s="8">
        <v>21</v>
      </c>
      <c r="C526" s="2">
        <v>85.790808999999996</v>
      </c>
      <c r="D526" s="2">
        <v>0.23830799999999999</v>
      </c>
      <c r="E526" s="5">
        <v>1</v>
      </c>
      <c r="F526" s="2">
        <v>-0.41786800000000002</v>
      </c>
      <c r="G526" s="2">
        <v>5.8006000000000002E-2</v>
      </c>
      <c r="H526" s="5">
        <v>0</v>
      </c>
      <c r="I526" s="2">
        <v>0.16673299999999999</v>
      </c>
      <c r="J526" s="2">
        <v>2.7650000000000001E-3</v>
      </c>
      <c r="K526" s="5">
        <v>0</v>
      </c>
      <c r="L526" s="5">
        <v>0</v>
      </c>
      <c r="M526" s="20">
        <v>1</v>
      </c>
      <c r="O526" s="2">
        <f>C526</f>
        <v>85.790808999999996</v>
      </c>
      <c r="P526" s="2"/>
      <c r="R526" s="2">
        <f t="shared" si="18"/>
        <v>0.41786800000000002</v>
      </c>
      <c r="S526" s="2">
        <f t="shared" si="19"/>
        <v>5.8006000000000002E-2</v>
      </c>
      <c r="U526" s="2">
        <f>I523-I526</f>
        <v>42.006298000000001</v>
      </c>
      <c r="W526" s="2"/>
    </row>
    <row r="527" spans="1:23" x14ac:dyDescent="0.25">
      <c r="A527" s="39" t="s">
        <v>43</v>
      </c>
      <c r="B527" s="9">
        <v>0</v>
      </c>
      <c r="C527">
        <v>179.29065499999999</v>
      </c>
      <c r="D527">
        <v>0.49802999999999997</v>
      </c>
      <c r="E527" s="5">
        <v>0</v>
      </c>
      <c r="F527">
        <v>2.6902819999999998</v>
      </c>
      <c r="G527">
        <v>4.4489679999999998</v>
      </c>
      <c r="H527" s="5">
        <v>1</v>
      </c>
      <c r="I527">
        <v>894.80855599999995</v>
      </c>
      <c r="J527">
        <v>0.486981</v>
      </c>
      <c r="K527" s="5">
        <v>0</v>
      </c>
      <c r="L527" s="5">
        <v>0</v>
      </c>
      <c r="M527" s="5">
        <v>1</v>
      </c>
      <c r="O527">
        <f>180-C527</f>
        <v>0.70934500000001321</v>
      </c>
      <c r="R527">
        <f t="shared" si="18"/>
        <v>2.6902819999999998</v>
      </c>
      <c r="S527">
        <f t="shared" si="19"/>
        <v>4.4489679999999998</v>
      </c>
      <c r="U527">
        <f>W528-I527</f>
        <v>37.767964000000006</v>
      </c>
      <c r="W527" s="5" t="s">
        <v>53</v>
      </c>
    </row>
    <row r="528" spans="1:23" ht="14.4" thickBot="1" x14ac:dyDescent="0.3">
      <c r="A528" s="40" t="s">
        <v>43</v>
      </c>
      <c r="B528" s="10">
        <v>0</v>
      </c>
      <c r="C528" s="3">
        <v>87.686566999999997</v>
      </c>
      <c r="D528" s="3">
        <v>0.24357400000000001</v>
      </c>
      <c r="E528" s="5">
        <v>1</v>
      </c>
      <c r="F528" s="3">
        <v>-2.0855839999999999</v>
      </c>
      <c r="G528" s="3">
        <v>-3.4489679999999998</v>
      </c>
      <c r="H528" s="5">
        <v>0</v>
      </c>
      <c r="I528" s="3">
        <v>942.65320699999995</v>
      </c>
      <c r="J528" s="3">
        <v>0.513019</v>
      </c>
      <c r="K528" s="5">
        <v>1</v>
      </c>
      <c r="L528" s="5">
        <v>0</v>
      </c>
      <c r="M528" s="3">
        <v>0</v>
      </c>
      <c r="O528" s="3">
        <f>C528</f>
        <v>87.686566999999997</v>
      </c>
      <c r="P528" s="3"/>
      <c r="R528" s="3">
        <f t="shared" si="18"/>
        <v>2.0855839999999999</v>
      </c>
      <c r="S528" s="3">
        <f t="shared" si="19"/>
        <v>3.4489679999999998</v>
      </c>
      <c r="U528" s="3">
        <f>W528-I528</f>
        <v>-10.076686999999993</v>
      </c>
      <c r="W528" s="2">
        <v>932.57651999999996</v>
      </c>
    </row>
    <row r="529" spans="1:23" x14ac:dyDescent="0.25">
      <c r="A529" s="39" t="s">
        <v>43</v>
      </c>
      <c r="B529" s="9">
        <v>1</v>
      </c>
      <c r="C529">
        <v>179.71251599999999</v>
      </c>
      <c r="D529">
        <v>0.49920100000000001</v>
      </c>
      <c r="E529" s="5">
        <v>0</v>
      </c>
      <c r="F529">
        <v>2.4027980000000002</v>
      </c>
      <c r="G529">
        <v>0.55873099999999998</v>
      </c>
      <c r="H529" s="5">
        <v>1</v>
      </c>
      <c r="I529">
        <v>882.61860200000001</v>
      </c>
      <c r="J529">
        <v>0.53557399999999999</v>
      </c>
      <c r="K529" s="5">
        <v>1</v>
      </c>
      <c r="L529" s="5">
        <v>0</v>
      </c>
      <c r="M529" s="5">
        <v>1</v>
      </c>
      <c r="O529" s="7">
        <f>180-C529</f>
        <v>0.28748400000000629</v>
      </c>
      <c r="R529">
        <f t="shared" si="18"/>
        <v>2.4027980000000002</v>
      </c>
      <c r="S529">
        <f t="shared" si="19"/>
        <v>0.55873099999999998</v>
      </c>
      <c r="U529">
        <f>I527-I529</f>
        <v>12.189953999999943</v>
      </c>
      <c r="W529" s="56" t="s">
        <v>54</v>
      </c>
    </row>
    <row r="530" spans="1:23" ht="14.4" thickBot="1" x14ac:dyDescent="0.3">
      <c r="A530" s="40" t="s">
        <v>43</v>
      </c>
      <c r="B530" s="10">
        <v>1</v>
      </c>
      <c r="C530" s="3">
        <v>80.223990999999998</v>
      </c>
      <c r="D530" s="3">
        <v>0.22284399999999999</v>
      </c>
      <c r="E530" s="5">
        <v>1</v>
      </c>
      <c r="F530" s="3">
        <v>1.8976599999999999</v>
      </c>
      <c r="G530" s="3">
        <v>0.44126900000000002</v>
      </c>
      <c r="H530" s="5">
        <v>0</v>
      </c>
      <c r="I530" s="3">
        <v>765.36817900000005</v>
      </c>
      <c r="J530" s="3">
        <v>0.46442600000000001</v>
      </c>
      <c r="K530" s="5">
        <v>0</v>
      </c>
      <c r="L530" s="5">
        <v>0</v>
      </c>
      <c r="M530" s="6">
        <v>0</v>
      </c>
      <c r="O530" s="3">
        <f>C530</f>
        <v>80.223990999999998</v>
      </c>
      <c r="P530" s="3"/>
      <c r="R530" s="3">
        <f t="shared" si="18"/>
        <v>1.8976599999999999</v>
      </c>
      <c r="S530" s="3">
        <f t="shared" si="19"/>
        <v>0.44126900000000002</v>
      </c>
      <c r="U530" s="3">
        <f>I527-I530</f>
        <v>129.4403769999999</v>
      </c>
      <c r="W530" s="2">
        <v>1213.3016239999999</v>
      </c>
    </row>
    <row r="531" spans="1:23" x14ac:dyDescent="0.25">
      <c r="A531" s="39" t="s">
        <v>43</v>
      </c>
      <c r="B531" s="9">
        <v>2</v>
      </c>
      <c r="C531">
        <v>179.398999</v>
      </c>
      <c r="D531">
        <v>0.49833100000000002</v>
      </c>
      <c r="E531" s="5">
        <v>0</v>
      </c>
      <c r="F531">
        <v>1.801798</v>
      </c>
      <c r="G531">
        <v>-1.4270149999999999</v>
      </c>
      <c r="H531" s="5">
        <v>1</v>
      </c>
      <c r="I531">
        <v>860.210555</v>
      </c>
      <c r="J531">
        <v>0.48595300000000002</v>
      </c>
      <c r="K531" s="5">
        <v>0</v>
      </c>
      <c r="L531" s="5">
        <v>0</v>
      </c>
      <c r="M531" s="5">
        <v>1</v>
      </c>
      <c r="O531">
        <f>180-C531</f>
        <v>0.60100099999999657</v>
      </c>
      <c r="R531">
        <f t="shared" si="18"/>
        <v>1.801798</v>
      </c>
      <c r="S531">
        <f t="shared" si="19"/>
        <v>1.4270149999999999</v>
      </c>
      <c r="U531">
        <f>I529-I531</f>
        <v>22.40804700000001</v>
      </c>
      <c r="W531" t="s">
        <v>56</v>
      </c>
    </row>
    <row r="532" spans="1:23" ht="14.4" thickBot="1" x14ac:dyDescent="0.3">
      <c r="A532" s="40" t="s">
        <v>43</v>
      </c>
      <c r="B532" s="10">
        <v>2</v>
      </c>
      <c r="C532" s="3">
        <v>95.363077000000004</v>
      </c>
      <c r="D532" s="3">
        <v>0.26489699999999999</v>
      </c>
      <c r="E532" s="5">
        <v>1</v>
      </c>
      <c r="F532" s="3">
        <v>-3.0644309999999999</v>
      </c>
      <c r="G532" s="3">
        <v>2.4270149999999999</v>
      </c>
      <c r="H532" s="5">
        <v>0</v>
      </c>
      <c r="I532" s="3">
        <v>909.94248400000004</v>
      </c>
      <c r="J532" s="3">
        <v>0.51404700000000003</v>
      </c>
      <c r="K532" s="5">
        <v>1</v>
      </c>
      <c r="L532" s="5">
        <v>0</v>
      </c>
      <c r="M532" s="6">
        <v>0</v>
      </c>
      <c r="O532" s="3">
        <f>180-C532</f>
        <v>84.636922999999996</v>
      </c>
      <c r="P532" s="3"/>
      <c r="R532" s="3">
        <f t="shared" si="18"/>
        <v>3.0644309999999999</v>
      </c>
      <c r="S532" s="3">
        <f t="shared" si="19"/>
        <v>2.4270149999999999</v>
      </c>
      <c r="U532" s="3">
        <f>I529-I532</f>
        <v>-27.323882000000026</v>
      </c>
      <c r="W532" s="2"/>
    </row>
    <row r="533" spans="1:23" x14ac:dyDescent="0.25">
      <c r="A533" s="39" t="s">
        <v>43</v>
      </c>
      <c r="B533" s="9">
        <v>3</v>
      </c>
      <c r="C533">
        <v>1.2045399999999999</v>
      </c>
      <c r="D533">
        <v>3.346E-3</v>
      </c>
      <c r="E533" s="5">
        <v>0</v>
      </c>
      <c r="F533">
        <v>0.59948400000000002</v>
      </c>
      <c r="G533">
        <v>0.140959</v>
      </c>
      <c r="H533" s="5">
        <v>0</v>
      </c>
      <c r="I533">
        <v>838.63605099999995</v>
      </c>
      <c r="J533">
        <v>0.51114800000000005</v>
      </c>
      <c r="K533" s="5">
        <v>1</v>
      </c>
      <c r="L533" s="5">
        <v>0</v>
      </c>
      <c r="M533" s="5">
        <v>0</v>
      </c>
      <c r="O533">
        <f>C533</f>
        <v>1.2045399999999999</v>
      </c>
      <c r="R533">
        <f t="shared" si="18"/>
        <v>0.59948400000000002</v>
      </c>
      <c r="S533">
        <f t="shared" si="19"/>
        <v>0.140959</v>
      </c>
      <c r="U533">
        <f>I531-I533</f>
        <v>21.574504000000047</v>
      </c>
      <c r="W533" t="s">
        <v>57</v>
      </c>
    </row>
    <row r="534" spans="1:23" ht="14.4" thickBot="1" x14ac:dyDescent="0.3">
      <c r="A534" s="40" t="s">
        <v>43</v>
      </c>
      <c r="B534" s="10">
        <v>3</v>
      </c>
      <c r="C534" s="3">
        <v>100.429512</v>
      </c>
      <c r="D534" s="3">
        <v>0.27897100000000002</v>
      </c>
      <c r="E534" s="5">
        <v>1</v>
      </c>
      <c r="F534" s="3">
        <v>3.6534080000000002</v>
      </c>
      <c r="G534" s="3">
        <v>0.85904100000000005</v>
      </c>
      <c r="H534" s="5">
        <v>1</v>
      </c>
      <c r="I534" s="3">
        <v>802.05463999999995</v>
      </c>
      <c r="J534" s="3">
        <v>0.48885200000000001</v>
      </c>
      <c r="K534" s="5">
        <v>0</v>
      </c>
      <c r="L534" s="5">
        <v>0</v>
      </c>
      <c r="M534" s="6">
        <v>1</v>
      </c>
      <c r="O534" s="3">
        <f>180-C534</f>
        <v>79.570487999999997</v>
      </c>
      <c r="P534" s="3"/>
      <c r="R534" s="3">
        <f t="shared" si="18"/>
        <v>3.6534080000000002</v>
      </c>
      <c r="S534" s="3">
        <f t="shared" si="19"/>
        <v>0.85904100000000005</v>
      </c>
      <c r="U534" s="3">
        <f>I531-I534</f>
        <v>58.15591500000005</v>
      </c>
      <c r="W534" s="2">
        <f>SUM(F527,F529,F531,F534,F535,F537,F541,F544,F545,F549,F552,F554,F555,F558,F560,F562,F565,F566,F569)</f>
        <v>30.027191000000009</v>
      </c>
    </row>
    <row r="535" spans="1:23" x14ac:dyDescent="0.25">
      <c r="A535" s="39" t="s">
        <v>43</v>
      </c>
      <c r="B535" s="9">
        <v>4</v>
      </c>
      <c r="C535">
        <v>177.297122</v>
      </c>
      <c r="D535">
        <v>0.49249199999999999</v>
      </c>
      <c r="E535" s="5">
        <v>0</v>
      </c>
      <c r="F535">
        <v>0.95052999999999999</v>
      </c>
      <c r="G535">
        <v>0.60582899999999995</v>
      </c>
      <c r="H535" s="5">
        <v>1</v>
      </c>
      <c r="I535">
        <v>752.55528500000003</v>
      </c>
      <c r="J535">
        <v>0.49815999999999999</v>
      </c>
      <c r="K535" s="5">
        <v>0</v>
      </c>
      <c r="L535" s="5">
        <v>0</v>
      </c>
      <c r="M535" s="5">
        <v>1</v>
      </c>
      <c r="O535">
        <f>180-C535</f>
        <v>2.7028779999999983</v>
      </c>
      <c r="R535">
        <f t="shared" si="18"/>
        <v>0.95052999999999999</v>
      </c>
      <c r="S535">
        <f t="shared" si="19"/>
        <v>0.60582899999999995</v>
      </c>
      <c r="U535">
        <f>I534-I535</f>
        <v>49.499354999999923</v>
      </c>
      <c r="W535" t="s">
        <v>64</v>
      </c>
    </row>
    <row r="536" spans="1:23" ht="14.4" thickBot="1" x14ac:dyDescent="0.3">
      <c r="A536" s="40" t="s">
        <v>43</v>
      </c>
      <c r="B536" s="10">
        <v>4</v>
      </c>
      <c r="C536" s="3">
        <v>109.69085200000001</v>
      </c>
      <c r="D536" s="3">
        <v>0.304697</v>
      </c>
      <c r="E536" s="5">
        <v>1</v>
      </c>
      <c r="F536" s="3">
        <v>0.61844299999999996</v>
      </c>
      <c r="G536" s="3">
        <v>0.39417099999999999</v>
      </c>
      <c r="H536" s="5">
        <v>0</v>
      </c>
      <c r="I536" s="3">
        <v>758.11443699999995</v>
      </c>
      <c r="J536" s="3">
        <v>0.50183999999999995</v>
      </c>
      <c r="K536" s="5">
        <v>1</v>
      </c>
      <c r="L536" s="5">
        <v>0</v>
      </c>
      <c r="M536" s="6">
        <v>0</v>
      </c>
      <c r="O536" s="3">
        <f>180-C536</f>
        <v>70.309147999999993</v>
      </c>
      <c r="P536" s="3"/>
      <c r="R536" s="3">
        <f t="shared" si="18"/>
        <v>0.61844299999999996</v>
      </c>
      <c r="S536" s="3">
        <f t="shared" si="19"/>
        <v>0.39417099999999999</v>
      </c>
      <c r="U536" s="3">
        <f>I534-I536</f>
        <v>43.940202999999997</v>
      </c>
      <c r="W536" s="2">
        <f>SUM(R527,R529,R531,R534,R535,R537,R541,R544,R545,R549,R552,R554,R555,R558,R560,R562,R565,R566,R569)</f>
        <v>44.823547000000005</v>
      </c>
    </row>
    <row r="537" spans="1:23" x14ac:dyDescent="0.25">
      <c r="A537" s="39" t="s">
        <v>43</v>
      </c>
      <c r="B537" s="9">
        <v>5</v>
      </c>
      <c r="C537">
        <v>179.67973900000001</v>
      </c>
      <c r="D537">
        <v>0.49911</v>
      </c>
      <c r="E537" s="5">
        <v>0</v>
      </c>
      <c r="F537">
        <v>1.270791</v>
      </c>
      <c r="G537">
        <v>0.47014099999999998</v>
      </c>
      <c r="H537" s="5">
        <v>0</v>
      </c>
      <c r="I537">
        <v>723.14049599999998</v>
      </c>
      <c r="J537">
        <v>0.502973</v>
      </c>
      <c r="K537" s="5">
        <v>1</v>
      </c>
      <c r="L537" s="5">
        <v>0</v>
      </c>
      <c r="M537" s="5">
        <v>1</v>
      </c>
      <c r="O537">
        <f>180-C537</f>
        <v>0.32026099999998792</v>
      </c>
      <c r="R537">
        <f t="shared" si="18"/>
        <v>1.270791</v>
      </c>
      <c r="S537">
        <f t="shared" si="19"/>
        <v>0.47014099999999998</v>
      </c>
      <c r="U537">
        <f>I535-I537</f>
        <v>29.414789000000042</v>
      </c>
      <c r="W537" t="s">
        <v>60</v>
      </c>
    </row>
    <row r="538" spans="1:23" ht="14.4" thickBot="1" x14ac:dyDescent="0.3">
      <c r="A538" s="40" t="s">
        <v>43</v>
      </c>
      <c r="B538" s="10">
        <v>5</v>
      </c>
      <c r="C538" s="3">
        <v>66.853690999999998</v>
      </c>
      <c r="D538" s="3">
        <v>0.18570500000000001</v>
      </c>
      <c r="E538" s="5">
        <v>1</v>
      </c>
      <c r="F538" s="3">
        <v>1.4322109999999999</v>
      </c>
      <c r="G538" s="3">
        <v>0.52985899999999997</v>
      </c>
      <c r="H538" s="5">
        <v>1</v>
      </c>
      <c r="I538" s="3">
        <v>714.59271799999999</v>
      </c>
      <c r="J538" s="3">
        <v>0.497027</v>
      </c>
      <c r="K538" s="5">
        <v>0</v>
      </c>
      <c r="L538" s="5">
        <v>0</v>
      </c>
      <c r="M538" s="6">
        <v>0</v>
      </c>
      <c r="O538" s="3">
        <f>C538</f>
        <v>66.853690999999998</v>
      </c>
      <c r="P538" s="3"/>
      <c r="R538" s="3">
        <f t="shared" si="18"/>
        <v>1.4322109999999999</v>
      </c>
      <c r="S538" s="3">
        <f t="shared" si="19"/>
        <v>0.52985899999999997</v>
      </c>
      <c r="U538" s="3">
        <f>I535-I538</f>
        <v>37.962567000000035</v>
      </c>
      <c r="W538" s="64">
        <f>AVERAGE(O527,O529,O531,O534,O535,O537,O541,O544,O545,O549,O552,O554,O555,O558,O560,O562,O565,O566,O569)</f>
        <v>31.94027642105263</v>
      </c>
    </row>
    <row r="539" spans="1:23" x14ac:dyDescent="0.25">
      <c r="A539" s="39" t="s">
        <v>43</v>
      </c>
      <c r="B539" s="9">
        <v>6</v>
      </c>
      <c r="C539">
        <v>178.47708</v>
      </c>
      <c r="D539">
        <v>0.49576999999999999</v>
      </c>
      <c r="E539" s="5">
        <v>0</v>
      </c>
      <c r="F539">
        <v>-0.25212800000000002</v>
      </c>
      <c r="G539">
        <v>0.36754599999999998</v>
      </c>
      <c r="H539" s="5">
        <v>0</v>
      </c>
      <c r="I539">
        <v>632.69543299999998</v>
      </c>
      <c r="J539">
        <v>0.30532300000000001</v>
      </c>
      <c r="K539" s="5">
        <v>0</v>
      </c>
      <c r="L539" s="5">
        <v>0</v>
      </c>
      <c r="M539" s="5">
        <v>0</v>
      </c>
      <c r="O539">
        <f>180-C539</f>
        <v>1.5229199999999992</v>
      </c>
      <c r="R539">
        <f t="shared" si="18"/>
        <v>0.25212800000000002</v>
      </c>
      <c r="S539">
        <f t="shared" si="19"/>
        <v>0.36754599999999998</v>
      </c>
      <c r="U539">
        <f>I537-I539</f>
        <v>90.445063000000005</v>
      </c>
      <c r="W539" t="s">
        <v>59</v>
      </c>
    </row>
    <row r="540" spans="1:23" ht="14.4" thickBot="1" x14ac:dyDescent="0.3">
      <c r="A540" s="39" t="s">
        <v>43</v>
      </c>
      <c r="B540" s="9">
        <v>6</v>
      </c>
      <c r="C540">
        <v>102.85161100000001</v>
      </c>
      <c r="D540">
        <v>0.28569899999999998</v>
      </c>
      <c r="E540" s="5">
        <v>2</v>
      </c>
      <c r="F540">
        <v>-2.5747390000000001</v>
      </c>
      <c r="G540">
        <v>3.7533840000000001</v>
      </c>
      <c r="H540" s="5">
        <v>1</v>
      </c>
      <c r="I540">
        <v>765.36817900000005</v>
      </c>
      <c r="J540">
        <v>0.36934699999999998</v>
      </c>
      <c r="K540" s="5">
        <v>2</v>
      </c>
      <c r="L540" s="5">
        <v>0</v>
      </c>
      <c r="M540" s="5">
        <v>0</v>
      </c>
      <c r="O540">
        <f>180-C540</f>
        <v>77.148388999999995</v>
      </c>
      <c r="R540">
        <f t="shared" si="18"/>
        <v>2.5747390000000001</v>
      </c>
      <c r="S540">
        <f t="shared" si="19"/>
        <v>3.7533840000000001</v>
      </c>
      <c r="U540">
        <f>I537-I540</f>
        <v>-42.22768300000007</v>
      </c>
      <c r="W540" s="2">
        <f>AVERAGE(F527,F529,F531,F534,F535,F537,F541,F544,F545,F549,F552,F554,F555,F558,F560,F562,F565,F566,F569)</f>
        <v>1.580378473684211</v>
      </c>
    </row>
    <row r="541" spans="1:23" x14ac:dyDescent="0.25">
      <c r="A541" s="40" t="s">
        <v>43</v>
      </c>
      <c r="B541" s="10">
        <v>6</v>
      </c>
      <c r="C541" s="3">
        <v>66.470747000000003</v>
      </c>
      <c r="D541" s="3">
        <v>0.184641</v>
      </c>
      <c r="E541" s="5">
        <v>1</v>
      </c>
      <c r="F541" s="3">
        <v>2.140889</v>
      </c>
      <c r="G541" s="3">
        <v>-3.12093</v>
      </c>
      <c r="H541" s="5">
        <v>2</v>
      </c>
      <c r="I541" s="3">
        <v>674.15603099999998</v>
      </c>
      <c r="J541" s="3">
        <v>0.32533000000000001</v>
      </c>
      <c r="K541" s="5">
        <v>1</v>
      </c>
      <c r="L541" s="5">
        <v>0</v>
      </c>
      <c r="M541" s="6">
        <v>1</v>
      </c>
      <c r="O541" s="3">
        <f>C541</f>
        <v>66.470747000000003</v>
      </c>
      <c r="P541" s="3"/>
      <c r="R541" s="3">
        <f t="shared" si="18"/>
        <v>2.140889</v>
      </c>
      <c r="S541" s="3">
        <f t="shared" si="19"/>
        <v>3.12093</v>
      </c>
      <c r="U541" s="3">
        <f>I537-I541</f>
        <v>48.984465</v>
      </c>
      <c r="W541" t="s">
        <v>65</v>
      </c>
    </row>
    <row r="542" spans="1:23" ht="14.4" thickBot="1" x14ac:dyDescent="0.3">
      <c r="A542" s="39" t="s">
        <v>43</v>
      </c>
      <c r="B542" s="9">
        <v>7</v>
      </c>
      <c r="C542">
        <v>87.682370000000006</v>
      </c>
      <c r="D542">
        <v>0.243562</v>
      </c>
      <c r="E542" s="5">
        <v>2</v>
      </c>
      <c r="F542">
        <v>-1.799863</v>
      </c>
      <c r="G542">
        <v>-31.681749</v>
      </c>
      <c r="H542" s="5">
        <v>1</v>
      </c>
      <c r="I542">
        <v>697.43361600000003</v>
      </c>
      <c r="J542">
        <v>0.357794</v>
      </c>
      <c r="K542" s="5">
        <v>2</v>
      </c>
      <c r="L542" s="5">
        <v>0</v>
      </c>
      <c r="M542" s="5">
        <v>0</v>
      </c>
      <c r="O542">
        <f>C542</f>
        <v>87.682370000000006</v>
      </c>
      <c r="R542">
        <f t="shared" si="18"/>
        <v>1.799863</v>
      </c>
      <c r="S542">
        <f t="shared" si="19"/>
        <v>31.681749</v>
      </c>
      <c r="U542">
        <f>I541-I542</f>
        <v>-23.277585000000045</v>
      </c>
      <c r="W542" s="2">
        <f>AVERAGE(R527,R529,R531,R534,R535,R537,R541,R544,R545,R549,R552,R554,R555,R558,R560,R562,R565,R566,R569)</f>
        <v>2.3591340526315792</v>
      </c>
    </row>
    <row r="543" spans="1:23" x14ac:dyDescent="0.25">
      <c r="A543" s="39" t="s">
        <v>43</v>
      </c>
      <c r="B543" s="9">
        <v>7</v>
      </c>
      <c r="C543">
        <v>177.55321699999999</v>
      </c>
      <c r="D543">
        <v>0.493203</v>
      </c>
      <c r="E543" s="5">
        <v>0</v>
      </c>
      <c r="F543">
        <v>2.1407340000000001</v>
      </c>
      <c r="G543">
        <v>37.681866999999997</v>
      </c>
      <c r="H543" s="5">
        <v>2</v>
      </c>
      <c r="I543">
        <v>658.32958499999995</v>
      </c>
      <c r="J543">
        <v>0.33773300000000001</v>
      </c>
      <c r="K543" s="5">
        <v>1</v>
      </c>
      <c r="L543" s="5">
        <v>0</v>
      </c>
      <c r="M543" s="5">
        <v>0</v>
      </c>
      <c r="O543">
        <f>180-C543</f>
        <v>2.4467830000000106</v>
      </c>
      <c r="R543">
        <f t="shared" si="18"/>
        <v>2.1407340000000001</v>
      </c>
      <c r="S543">
        <f t="shared" si="19"/>
        <v>37.681866999999997</v>
      </c>
      <c r="U543">
        <f>I541-I543</f>
        <v>15.826446000000033</v>
      </c>
      <c r="W543" t="s">
        <v>61</v>
      </c>
    </row>
    <row r="544" spans="1:23" ht="14.4" thickBot="1" x14ac:dyDescent="0.3">
      <c r="A544" s="40" t="s">
        <v>43</v>
      </c>
      <c r="B544" s="10">
        <v>7</v>
      </c>
      <c r="C544" s="3">
        <v>113.055447</v>
      </c>
      <c r="D544" s="3">
        <v>0.31404300000000002</v>
      </c>
      <c r="E544" s="5">
        <v>1</v>
      </c>
      <c r="F544" s="3">
        <v>-0.28405999999999998</v>
      </c>
      <c r="G544" s="3">
        <v>-5.0001189999999998</v>
      </c>
      <c r="H544" s="5">
        <v>0</v>
      </c>
      <c r="I544" s="3">
        <v>593.49850800000002</v>
      </c>
      <c r="J544" s="3">
        <v>0.30447299999999999</v>
      </c>
      <c r="K544" s="5">
        <v>0</v>
      </c>
      <c r="L544" s="5">
        <v>0</v>
      </c>
      <c r="M544" s="6">
        <v>1</v>
      </c>
      <c r="O544" s="3">
        <f>180-C544</f>
        <v>66.944552999999999</v>
      </c>
      <c r="P544" s="3"/>
      <c r="R544" s="3">
        <f t="shared" si="18"/>
        <v>0.28405999999999998</v>
      </c>
      <c r="S544" s="3">
        <f t="shared" si="19"/>
        <v>5.0001189999999998</v>
      </c>
      <c r="U544" s="3">
        <f>I541-I544</f>
        <v>80.657522999999969</v>
      </c>
      <c r="W544" s="2"/>
    </row>
    <row r="545" spans="1:23" x14ac:dyDescent="0.25">
      <c r="A545" s="39" t="s">
        <v>43</v>
      </c>
      <c r="B545" s="9">
        <v>8</v>
      </c>
      <c r="C545">
        <v>172.311601</v>
      </c>
      <c r="D545">
        <v>0.47864299999999999</v>
      </c>
      <c r="E545" s="5">
        <v>0</v>
      </c>
      <c r="F545">
        <v>-0.96633899999999995</v>
      </c>
      <c r="G545">
        <v>0.29562100000000002</v>
      </c>
      <c r="H545" s="5">
        <v>0</v>
      </c>
      <c r="I545">
        <v>508.98423500000001</v>
      </c>
      <c r="J545">
        <v>0.44582100000000002</v>
      </c>
      <c r="K545" s="5">
        <v>0</v>
      </c>
      <c r="L545" s="5">
        <v>0</v>
      </c>
      <c r="M545" s="5">
        <v>1</v>
      </c>
      <c r="O545">
        <f>180-C545</f>
        <v>7.688399000000004</v>
      </c>
      <c r="R545">
        <f t="shared" si="18"/>
        <v>0.96633899999999995</v>
      </c>
      <c r="S545">
        <f t="shared" si="19"/>
        <v>0.29562100000000002</v>
      </c>
      <c r="U545">
        <f>I544-I545</f>
        <v>84.514273000000003</v>
      </c>
      <c r="W545" t="s">
        <v>58</v>
      </c>
    </row>
    <row r="546" spans="1:23" ht="14.4" thickBot="1" x14ac:dyDescent="0.3">
      <c r="A546" s="40" t="s">
        <v>43</v>
      </c>
      <c r="B546" s="10">
        <v>8</v>
      </c>
      <c r="C546" s="3">
        <v>77.153645999999995</v>
      </c>
      <c r="D546" s="3">
        <v>0.21431600000000001</v>
      </c>
      <c r="E546" s="5">
        <v>1</v>
      </c>
      <c r="F546" s="3">
        <v>-2.302505</v>
      </c>
      <c r="G546" s="3">
        <v>0.70437899999999998</v>
      </c>
      <c r="H546" s="5">
        <v>1</v>
      </c>
      <c r="I546" s="3">
        <v>632.69543299999998</v>
      </c>
      <c r="J546" s="3">
        <v>0.55417899999999998</v>
      </c>
      <c r="K546" s="5">
        <v>1</v>
      </c>
      <c r="L546" s="5">
        <v>0</v>
      </c>
      <c r="M546" s="3">
        <v>0</v>
      </c>
      <c r="O546" s="3">
        <f>180-C546</f>
        <v>102.84635400000001</v>
      </c>
      <c r="P546" s="3"/>
      <c r="R546" s="3">
        <f t="shared" si="18"/>
        <v>2.302505</v>
      </c>
      <c r="S546" s="3">
        <f t="shared" si="19"/>
        <v>0.70437899999999998</v>
      </c>
      <c r="U546" s="3">
        <f>I544-I546</f>
        <v>-39.196924999999965</v>
      </c>
      <c r="W546" s="2"/>
    </row>
    <row r="547" spans="1:23" x14ac:dyDescent="0.25">
      <c r="A547" s="39" t="s">
        <v>43</v>
      </c>
      <c r="B547" s="9">
        <v>9</v>
      </c>
      <c r="C547">
        <v>4.9341249999999999</v>
      </c>
      <c r="D547">
        <v>1.3705999999999999E-2</v>
      </c>
      <c r="E547" s="5">
        <v>0</v>
      </c>
      <c r="F547">
        <v>0.36536299999999999</v>
      </c>
      <c r="G547">
        <v>0.16773199999999999</v>
      </c>
      <c r="H547" s="5">
        <v>0</v>
      </c>
      <c r="I547">
        <v>363.12643700000001</v>
      </c>
      <c r="J547">
        <v>0.26075900000000002</v>
      </c>
      <c r="K547" s="5">
        <v>0</v>
      </c>
      <c r="L547" s="5">
        <v>0</v>
      </c>
      <c r="M547" s="5">
        <v>0</v>
      </c>
      <c r="O547" s="5">
        <f>C547</f>
        <v>4.9341249999999999</v>
      </c>
      <c r="R547">
        <f t="shared" si="18"/>
        <v>0.36536299999999999</v>
      </c>
      <c r="S547">
        <f t="shared" si="19"/>
        <v>0.16773199999999999</v>
      </c>
      <c r="U547">
        <f>I545-I547</f>
        <v>145.857798</v>
      </c>
      <c r="W547" t="s">
        <v>68</v>
      </c>
    </row>
    <row r="548" spans="1:23" ht="14.4" thickBot="1" x14ac:dyDescent="0.3">
      <c r="A548" s="39" t="s">
        <v>43</v>
      </c>
      <c r="B548" s="9">
        <v>9</v>
      </c>
      <c r="C548">
        <v>70.491652999999999</v>
      </c>
      <c r="D548">
        <v>0.19581000000000001</v>
      </c>
      <c r="E548" s="5">
        <v>2</v>
      </c>
      <c r="F548">
        <v>-3.8240249999999998</v>
      </c>
      <c r="G548">
        <v>-1.7555460000000001</v>
      </c>
      <c r="H548" s="5">
        <v>1</v>
      </c>
      <c r="I548">
        <v>557.01578500000005</v>
      </c>
      <c r="J548">
        <v>0.39999000000000001</v>
      </c>
      <c r="K548" s="5">
        <v>2</v>
      </c>
      <c r="L548" s="5">
        <v>0</v>
      </c>
      <c r="M548" s="5">
        <v>0</v>
      </c>
      <c r="O548" s="5">
        <f>180-C548</f>
        <v>109.508347</v>
      </c>
      <c r="R548">
        <f t="shared" si="18"/>
        <v>3.8240249999999998</v>
      </c>
      <c r="S548">
        <f t="shared" si="19"/>
        <v>1.7555460000000001</v>
      </c>
      <c r="U548">
        <f>I545-I548</f>
        <v>-48.031550000000038</v>
      </c>
      <c r="W548" s="2">
        <v>19</v>
      </c>
    </row>
    <row r="549" spans="1:23" x14ac:dyDescent="0.25">
      <c r="A549" s="40" t="s">
        <v>43</v>
      </c>
      <c r="B549" s="10">
        <v>9</v>
      </c>
      <c r="C549" s="3">
        <v>70.577217000000005</v>
      </c>
      <c r="D549" s="3">
        <v>0.196048</v>
      </c>
      <c r="E549" s="5">
        <v>1</v>
      </c>
      <c r="F549" s="3">
        <v>5.6369150000000001</v>
      </c>
      <c r="G549" s="3">
        <v>2.5878139999999998</v>
      </c>
      <c r="H549" s="5">
        <v>2</v>
      </c>
      <c r="I549" s="3">
        <v>472.43277899999998</v>
      </c>
      <c r="J549" s="3">
        <v>0.33925100000000002</v>
      </c>
      <c r="K549" s="5">
        <v>1</v>
      </c>
      <c r="L549" s="5">
        <v>0</v>
      </c>
      <c r="M549" s="3">
        <v>1</v>
      </c>
      <c r="O549" s="3">
        <f>C549</f>
        <v>70.577217000000005</v>
      </c>
      <c r="P549" s="3"/>
      <c r="R549" s="3">
        <f t="shared" si="18"/>
        <v>5.6369150000000001</v>
      </c>
      <c r="S549" s="3">
        <f t="shared" si="19"/>
        <v>2.5878139999999998</v>
      </c>
      <c r="U549" s="3">
        <f>I545-I549</f>
        <v>36.55145600000003</v>
      </c>
      <c r="W549" t="s">
        <v>69</v>
      </c>
    </row>
    <row r="550" spans="1:23" ht="14.4" thickBot="1" x14ac:dyDescent="0.3">
      <c r="A550" s="39" t="s">
        <v>43</v>
      </c>
      <c r="B550" s="9">
        <v>10</v>
      </c>
      <c r="C550">
        <v>71.365228999999999</v>
      </c>
      <c r="D550">
        <v>0.198237</v>
      </c>
      <c r="E550" s="5">
        <v>1</v>
      </c>
      <c r="F550">
        <v>-2.8003330000000002</v>
      </c>
      <c r="G550">
        <v>-0.61570599999999998</v>
      </c>
      <c r="H550" s="5">
        <v>0</v>
      </c>
      <c r="I550">
        <v>472.43277899999998</v>
      </c>
      <c r="J550">
        <v>0.32036999999999999</v>
      </c>
      <c r="K550" s="5">
        <v>1</v>
      </c>
      <c r="L550" s="5">
        <v>0</v>
      </c>
      <c r="M550" s="5">
        <v>0</v>
      </c>
      <c r="O550">
        <f>C550</f>
        <v>71.365228999999999</v>
      </c>
      <c r="R550">
        <f t="shared" si="18"/>
        <v>2.8003330000000002</v>
      </c>
      <c r="S550">
        <f t="shared" si="19"/>
        <v>0.61570599999999998</v>
      </c>
      <c r="U550">
        <f>I549-I550</f>
        <v>0</v>
      </c>
      <c r="W550" s="2">
        <v>5</v>
      </c>
    </row>
    <row r="551" spans="1:23" x14ac:dyDescent="0.25">
      <c r="A551" s="39" t="s">
        <v>43</v>
      </c>
      <c r="B551" s="9">
        <v>10</v>
      </c>
      <c r="C551">
        <v>83.069496000000001</v>
      </c>
      <c r="D551">
        <v>0.23074900000000001</v>
      </c>
      <c r="E551" s="5">
        <v>2</v>
      </c>
      <c r="F551">
        <v>1.551158</v>
      </c>
      <c r="G551">
        <v>0.34105099999999999</v>
      </c>
      <c r="H551" s="5">
        <v>1</v>
      </c>
      <c r="I551">
        <v>558.01574500000004</v>
      </c>
      <c r="J551">
        <v>0.37840699999999999</v>
      </c>
      <c r="K551" s="5">
        <v>2</v>
      </c>
      <c r="L551" s="5">
        <v>0</v>
      </c>
      <c r="M551" s="5">
        <v>0</v>
      </c>
      <c r="O551">
        <f>C551</f>
        <v>83.069496000000001</v>
      </c>
      <c r="R551">
        <f t="shared" si="18"/>
        <v>1.551158</v>
      </c>
      <c r="S551">
        <f t="shared" si="19"/>
        <v>0.34105099999999999</v>
      </c>
      <c r="U551">
        <f>I549-I551</f>
        <v>-85.582966000000056</v>
      </c>
      <c r="W551" t="s">
        <v>73</v>
      </c>
    </row>
    <row r="552" spans="1:23" ht="14.4" thickBot="1" x14ac:dyDescent="0.3">
      <c r="A552" s="40" t="s">
        <v>43</v>
      </c>
      <c r="B552" s="10">
        <v>10</v>
      </c>
      <c r="C552" s="3">
        <v>179.83957599999999</v>
      </c>
      <c r="D552" s="3">
        <v>0.499554</v>
      </c>
      <c r="E552" s="5">
        <v>0</v>
      </c>
      <c r="F552" s="3">
        <v>5.7973379999999999</v>
      </c>
      <c r="G552" s="3">
        <v>1.2746550000000001</v>
      </c>
      <c r="H552" s="5">
        <v>2</v>
      </c>
      <c r="I552" s="3">
        <v>444.19684799999999</v>
      </c>
      <c r="J552" s="3">
        <v>0.30122300000000002</v>
      </c>
      <c r="K552" s="5">
        <v>0</v>
      </c>
      <c r="L552" s="5">
        <v>0</v>
      </c>
      <c r="M552" s="6">
        <v>1</v>
      </c>
      <c r="O552" s="3">
        <f>180-C552</f>
        <v>0.16042400000000612</v>
      </c>
      <c r="P552" s="3"/>
      <c r="R552" s="3">
        <f t="shared" si="18"/>
        <v>5.7973379999999999</v>
      </c>
      <c r="S552" s="3">
        <f t="shared" si="19"/>
        <v>1.2746550000000001</v>
      </c>
      <c r="U552" s="3">
        <f>I549-I552</f>
        <v>28.235930999999994</v>
      </c>
      <c r="W552" s="2">
        <v>8</v>
      </c>
    </row>
    <row r="553" spans="1:23" x14ac:dyDescent="0.25">
      <c r="A553" s="39" t="s">
        <v>43</v>
      </c>
      <c r="B553" s="9">
        <v>11</v>
      </c>
      <c r="C553">
        <v>74.787229999999994</v>
      </c>
      <c r="D553">
        <v>0.20774200000000001</v>
      </c>
      <c r="E553" s="5">
        <v>1</v>
      </c>
      <c r="F553">
        <v>0.238537</v>
      </c>
      <c r="G553">
        <v>5.9115000000000001E-2</v>
      </c>
      <c r="H553" s="5">
        <v>0</v>
      </c>
      <c r="I553">
        <v>305.19819799999999</v>
      </c>
      <c r="J553">
        <v>0.40876400000000002</v>
      </c>
      <c r="K553" s="5">
        <v>0</v>
      </c>
      <c r="L553" s="5">
        <v>0</v>
      </c>
      <c r="M553" s="5">
        <v>0</v>
      </c>
      <c r="O553">
        <f>C553</f>
        <v>74.787229999999994</v>
      </c>
      <c r="R553">
        <f t="shared" si="18"/>
        <v>0.238537</v>
      </c>
      <c r="S553">
        <f t="shared" si="19"/>
        <v>5.9115000000000001E-2</v>
      </c>
      <c r="U553">
        <f>I552-I553</f>
        <v>138.99865</v>
      </c>
      <c r="W553" t="s">
        <v>74</v>
      </c>
    </row>
    <row r="554" spans="1:23" ht="14.4" thickBot="1" x14ac:dyDescent="0.3">
      <c r="A554" s="40" t="s">
        <v>43</v>
      </c>
      <c r="B554" s="41">
        <v>11</v>
      </c>
      <c r="C554" s="42">
        <v>177.999257</v>
      </c>
      <c r="D554" s="42">
        <v>0.49444199999999999</v>
      </c>
      <c r="E554" s="5">
        <v>0</v>
      </c>
      <c r="F554" s="42">
        <v>3.7965960000000001</v>
      </c>
      <c r="G554" s="42">
        <v>0.94088499999999997</v>
      </c>
      <c r="H554" s="5">
        <v>1</v>
      </c>
      <c r="I554" s="42">
        <v>441.43908099999999</v>
      </c>
      <c r="J554" s="42">
        <v>0.59123599999999998</v>
      </c>
      <c r="K554" s="5">
        <v>1</v>
      </c>
      <c r="L554" s="5">
        <v>0</v>
      </c>
      <c r="M554" s="43">
        <v>1</v>
      </c>
      <c r="O554" s="3">
        <f>180-C554</f>
        <v>2.0007429999999999</v>
      </c>
      <c r="P554" s="3"/>
      <c r="R554" s="3">
        <f t="shared" si="18"/>
        <v>3.7965960000000001</v>
      </c>
      <c r="S554" s="3">
        <f t="shared" si="19"/>
        <v>0.94088499999999997</v>
      </c>
      <c r="U554" s="3">
        <f>I552-I554</f>
        <v>2.7577670000000012</v>
      </c>
      <c r="W554" s="2">
        <f>AVERAGE(E527,E529,E531,E534,E535,E537,E541,E544,E545,E549,E552,E554,E555,E558,E560,E562,E565,E566,E569)</f>
        <v>0.36842105263157893</v>
      </c>
    </row>
    <row r="555" spans="1:23" x14ac:dyDescent="0.25">
      <c r="A555" s="39" t="s">
        <v>43</v>
      </c>
      <c r="B555" s="9">
        <v>12</v>
      </c>
      <c r="C555">
        <v>179.99999600000001</v>
      </c>
      <c r="D555">
        <v>0.5</v>
      </c>
      <c r="E555" s="5">
        <v>0</v>
      </c>
      <c r="F555">
        <v>3.7965949999999999</v>
      </c>
      <c r="G555">
        <v>1.2896639999999999</v>
      </c>
      <c r="H555" s="5">
        <v>1</v>
      </c>
      <c r="I555">
        <v>432.22508399999998</v>
      </c>
      <c r="J555">
        <v>0.46218799999999999</v>
      </c>
      <c r="K555" s="5">
        <v>0</v>
      </c>
      <c r="L555" s="5">
        <v>0</v>
      </c>
      <c r="M555" s="5">
        <v>1</v>
      </c>
      <c r="O555" s="66">
        <f>180-C555</f>
        <v>3.9999999899009708E-6</v>
      </c>
      <c r="R555">
        <f t="shared" si="18"/>
        <v>3.7965949999999999</v>
      </c>
      <c r="S555">
        <f t="shared" si="19"/>
        <v>1.2896639999999999</v>
      </c>
      <c r="U555">
        <f>I554-I555</f>
        <v>9.2139970000000062</v>
      </c>
      <c r="W555" t="s">
        <v>75</v>
      </c>
    </row>
    <row r="556" spans="1:23" ht="14.4" thickBot="1" x14ac:dyDescent="0.3">
      <c r="A556" s="40" t="s">
        <v>43</v>
      </c>
      <c r="B556" s="10">
        <v>12</v>
      </c>
      <c r="C556" s="3">
        <v>88.048265000000001</v>
      </c>
      <c r="D556" s="3">
        <v>0.24457899999999999</v>
      </c>
      <c r="E556" s="5">
        <v>1</v>
      </c>
      <c r="F556" s="3">
        <v>-0.85273100000000002</v>
      </c>
      <c r="G556" s="3">
        <v>-0.28966399999999998</v>
      </c>
      <c r="H556" s="5">
        <v>0</v>
      </c>
      <c r="I556" s="3">
        <v>502.94728900000001</v>
      </c>
      <c r="J556" s="3">
        <v>0.53781199999999996</v>
      </c>
      <c r="K556" s="5">
        <v>1</v>
      </c>
      <c r="L556" s="5">
        <v>0</v>
      </c>
      <c r="M556" s="6">
        <v>0</v>
      </c>
      <c r="O556" s="3">
        <f>C556</f>
        <v>88.048265000000001</v>
      </c>
      <c r="P556" s="3"/>
      <c r="R556" s="3">
        <f t="shared" si="18"/>
        <v>0.85273100000000002</v>
      </c>
      <c r="S556" s="3">
        <f t="shared" si="19"/>
        <v>0.28966399999999998</v>
      </c>
      <c r="U556" s="3">
        <f>I554-I556</f>
        <v>-61.508208000000025</v>
      </c>
      <c r="W556" s="2">
        <f>AVERAGE(H527,H529,H531,H534,H535,H537,H541,H544,H545,H549,H552,H554,H555,H558,H560,H562,H565,H566,H569)</f>
        <v>0.73684210526315785</v>
      </c>
    </row>
    <row r="557" spans="1:23" x14ac:dyDescent="0.25">
      <c r="A557" s="39" t="s">
        <v>43</v>
      </c>
      <c r="B557" s="9">
        <v>13</v>
      </c>
      <c r="C557">
        <v>178.63008099999999</v>
      </c>
      <c r="D557">
        <v>0.496195</v>
      </c>
      <c r="E557" s="5">
        <v>0</v>
      </c>
      <c r="F557">
        <v>5.0539509999999996</v>
      </c>
      <c r="G557">
        <v>0.94728000000000001</v>
      </c>
      <c r="H557" s="5">
        <v>1</v>
      </c>
      <c r="I557">
        <v>447.85366800000003</v>
      </c>
      <c r="J557">
        <v>0.59975199999999995</v>
      </c>
      <c r="K557" s="5">
        <v>1</v>
      </c>
      <c r="L557" s="5">
        <v>0</v>
      </c>
      <c r="M557" s="5">
        <v>0</v>
      </c>
      <c r="O557">
        <f>180-C557</f>
        <v>1.3699190000000101</v>
      </c>
      <c r="R557">
        <f t="shared" si="18"/>
        <v>5.0539509999999996</v>
      </c>
      <c r="S557">
        <f t="shared" si="19"/>
        <v>0.94728000000000001</v>
      </c>
      <c r="U557">
        <f>I555-I557</f>
        <v>-15.628584000000046</v>
      </c>
      <c r="W557" t="s">
        <v>76</v>
      </c>
    </row>
    <row r="558" spans="1:23" ht="14.4" thickBot="1" x14ac:dyDescent="0.3">
      <c r="A558" s="40" t="s">
        <v>43</v>
      </c>
      <c r="B558" s="10">
        <v>13</v>
      </c>
      <c r="C558" s="3">
        <v>103.476068</v>
      </c>
      <c r="D558" s="3">
        <v>0.28743400000000002</v>
      </c>
      <c r="E558" s="5">
        <v>1</v>
      </c>
      <c r="F558" s="3">
        <v>0.28127400000000002</v>
      </c>
      <c r="G558" s="3">
        <v>5.2720000000000003E-2</v>
      </c>
      <c r="H558" s="5">
        <v>0</v>
      </c>
      <c r="I558" s="3">
        <v>298.87834500000002</v>
      </c>
      <c r="J558" s="3">
        <v>0.40024799999999999</v>
      </c>
      <c r="K558" s="5">
        <v>0</v>
      </c>
      <c r="L558" s="5">
        <v>0</v>
      </c>
      <c r="M558" s="6">
        <v>1</v>
      </c>
      <c r="O558" s="3">
        <f>C558</f>
        <v>103.476068</v>
      </c>
      <c r="P558" s="3"/>
      <c r="R558" s="3">
        <f t="shared" si="18"/>
        <v>0.28127400000000002</v>
      </c>
      <c r="S558" s="3">
        <f t="shared" si="19"/>
        <v>5.2720000000000003E-2</v>
      </c>
      <c r="U558" s="3">
        <f>I555-I558</f>
        <v>133.34673899999996</v>
      </c>
      <c r="W558" s="2">
        <f>AVERAGE(K527,K529,K531,K534,K535,K537,K541,K544,K545,K549,K552,K554,K555,K558,K560,K562,K565,K566,K569)</f>
        <v>0.26315789473684209</v>
      </c>
    </row>
    <row r="559" spans="1:23" x14ac:dyDescent="0.25">
      <c r="A559" s="39" t="s">
        <v>43</v>
      </c>
      <c r="B559" s="9">
        <v>14</v>
      </c>
      <c r="C559">
        <v>92.772431999999995</v>
      </c>
      <c r="D559">
        <v>0.25770100000000001</v>
      </c>
      <c r="E559" s="5">
        <v>1</v>
      </c>
      <c r="F559">
        <v>-5.1863039999999998</v>
      </c>
      <c r="G559">
        <v>0.98444699999999996</v>
      </c>
      <c r="H559" s="5">
        <v>1</v>
      </c>
      <c r="I559">
        <v>305.19819799999999</v>
      </c>
      <c r="J559">
        <v>0.54108500000000004</v>
      </c>
      <c r="K559" s="5">
        <v>1</v>
      </c>
      <c r="L559" s="5">
        <v>1</v>
      </c>
      <c r="M559" s="5">
        <v>0</v>
      </c>
      <c r="O559">
        <f>180-C559</f>
        <v>87.227568000000005</v>
      </c>
      <c r="R559">
        <f t="shared" si="18"/>
        <v>5.1863039999999998</v>
      </c>
      <c r="S559">
        <f t="shared" si="19"/>
        <v>0.98444699999999996</v>
      </c>
      <c r="U559">
        <f>I558-I559</f>
        <v>-6.3198529999999664</v>
      </c>
    </row>
    <row r="560" spans="1:23" x14ac:dyDescent="0.25">
      <c r="A560" s="40" t="s">
        <v>43</v>
      </c>
      <c r="B560" s="10">
        <v>14</v>
      </c>
      <c r="C560" s="3">
        <v>0.363209</v>
      </c>
      <c r="D560" s="3">
        <v>1.0089999999999999E-3</v>
      </c>
      <c r="E560" s="5">
        <v>0</v>
      </c>
      <c r="F560" s="3">
        <v>-8.1934999999999994E-2</v>
      </c>
      <c r="G560" s="3">
        <v>1.5553000000000001E-2</v>
      </c>
      <c r="H560" s="5">
        <v>0</v>
      </c>
      <c r="I560" s="3">
        <v>258.84998200000001</v>
      </c>
      <c r="J560" s="3">
        <v>0.45891500000000002</v>
      </c>
      <c r="K560" s="5">
        <v>0</v>
      </c>
      <c r="L560" s="5">
        <v>0</v>
      </c>
      <c r="M560" s="6">
        <v>1</v>
      </c>
      <c r="O560" s="3">
        <f>C560</f>
        <v>0.363209</v>
      </c>
      <c r="P560" s="3"/>
      <c r="R560" s="3">
        <f t="shared" si="18"/>
        <v>8.1934999999999994E-2</v>
      </c>
      <c r="S560" s="3">
        <f t="shared" si="19"/>
        <v>1.5553000000000001E-2</v>
      </c>
      <c r="U560" s="3">
        <f>I558-I560</f>
        <v>40.028363000000013</v>
      </c>
    </row>
    <row r="561" spans="1:23" x14ac:dyDescent="0.25">
      <c r="A561" s="39" t="s">
        <v>43</v>
      </c>
      <c r="B561" s="9">
        <v>15</v>
      </c>
      <c r="C561">
        <v>92.826386999999997</v>
      </c>
      <c r="D561">
        <v>0.257851</v>
      </c>
      <c r="E561" s="5">
        <v>1</v>
      </c>
      <c r="F561">
        <v>6.7334820000000004</v>
      </c>
      <c r="G561">
        <v>0.90154299999999998</v>
      </c>
      <c r="H561" s="5">
        <v>1</v>
      </c>
      <c r="I561">
        <v>263.04231199999998</v>
      </c>
      <c r="J561">
        <v>0.65172799999999997</v>
      </c>
      <c r="K561" s="5">
        <v>1</v>
      </c>
      <c r="L561" s="5">
        <v>1</v>
      </c>
      <c r="M561" s="5">
        <v>0</v>
      </c>
      <c r="O561">
        <f>180-C561</f>
        <v>87.173613000000003</v>
      </c>
      <c r="R561">
        <f t="shared" si="18"/>
        <v>6.7334820000000004</v>
      </c>
      <c r="S561">
        <f t="shared" si="19"/>
        <v>0.90154299999999998</v>
      </c>
      <c r="U561">
        <f>I560-I561</f>
        <v>-4.1923299999999699</v>
      </c>
    </row>
    <row r="562" spans="1:23" x14ac:dyDescent="0.25">
      <c r="A562" s="40" t="s">
        <v>43</v>
      </c>
      <c r="B562" s="41">
        <v>15</v>
      </c>
      <c r="C562" s="42">
        <v>11.76022</v>
      </c>
      <c r="D562" s="42">
        <v>3.2667000000000002E-2</v>
      </c>
      <c r="E562" s="5">
        <v>0</v>
      </c>
      <c r="F562" s="42">
        <v>0.73535600000000001</v>
      </c>
      <c r="G562" s="42">
        <v>9.8457000000000003E-2</v>
      </c>
      <c r="H562" s="5">
        <v>0</v>
      </c>
      <c r="I562" s="42">
        <v>140.56511900000001</v>
      </c>
      <c r="J562" s="42">
        <v>0.34827200000000003</v>
      </c>
      <c r="K562" s="5">
        <v>0</v>
      </c>
      <c r="L562" s="5">
        <v>0</v>
      </c>
      <c r="M562" s="43">
        <v>1</v>
      </c>
      <c r="O562" s="3">
        <f>C562</f>
        <v>11.76022</v>
      </c>
      <c r="P562" s="3"/>
      <c r="R562" s="3">
        <f t="shared" si="18"/>
        <v>0.73535600000000001</v>
      </c>
      <c r="S562" s="3">
        <f t="shared" si="19"/>
        <v>9.8457000000000003E-2</v>
      </c>
      <c r="U562" s="3">
        <f>I560-I562</f>
        <v>118.284863</v>
      </c>
    </row>
    <row r="563" spans="1:23" x14ac:dyDescent="0.25">
      <c r="A563" s="39" t="s">
        <v>43</v>
      </c>
      <c r="B563" s="9">
        <v>16</v>
      </c>
      <c r="C563">
        <v>80.160652999999996</v>
      </c>
      <c r="D563">
        <v>0.222668</v>
      </c>
      <c r="E563" s="5">
        <v>1</v>
      </c>
      <c r="F563">
        <v>7.2029610000000002</v>
      </c>
      <c r="G563">
        <v>1.1813119999999999</v>
      </c>
      <c r="H563" s="5">
        <v>2</v>
      </c>
      <c r="I563">
        <v>169.10517200000001</v>
      </c>
      <c r="J563">
        <v>0.47125800000000001</v>
      </c>
      <c r="K563" s="5">
        <v>2</v>
      </c>
      <c r="L563" s="5">
        <v>1</v>
      </c>
      <c r="M563" s="5">
        <v>0</v>
      </c>
      <c r="O563">
        <f>C563</f>
        <v>80.160652999999996</v>
      </c>
      <c r="R563">
        <f t="shared" si="18"/>
        <v>7.2029610000000002</v>
      </c>
      <c r="S563">
        <f t="shared" si="19"/>
        <v>1.1813119999999999</v>
      </c>
      <c r="U563">
        <f>I562-I563</f>
        <v>-28.540053</v>
      </c>
    </row>
    <row r="564" spans="1:23" x14ac:dyDescent="0.25">
      <c r="A564" s="39" t="s">
        <v>43</v>
      </c>
      <c r="B564" s="9">
        <v>16</v>
      </c>
      <c r="C564">
        <v>107.570982</v>
      </c>
      <c r="D564">
        <v>0.29880800000000002</v>
      </c>
      <c r="E564" s="5">
        <v>2</v>
      </c>
      <c r="F564">
        <v>-3.5763340000000001</v>
      </c>
      <c r="G564">
        <v>-0.58653200000000005</v>
      </c>
      <c r="H564" s="5">
        <v>0</v>
      </c>
      <c r="I564">
        <v>140.56511900000001</v>
      </c>
      <c r="J564">
        <v>0.39172299999999999</v>
      </c>
      <c r="K564" s="5">
        <v>1</v>
      </c>
      <c r="L564" s="5">
        <v>0</v>
      </c>
      <c r="M564" s="5">
        <v>0</v>
      </c>
      <c r="O564">
        <f>C564</f>
        <v>107.570982</v>
      </c>
      <c r="R564">
        <f t="shared" si="18"/>
        <v>3.5763340000000001</v>
      </c>
      <c r="S564">
        <f t="shared" si="19"/>
        <v>0.58653200000000005</v>
      </c>
      <c r="U564">
        <f>I562-I564</f>
        <v>0</v>
      </c>
    </row>
    <row r="565" spans="1:23" x14ac:dyDescent="0.25">
      <c r="A565" s="40" t="s">
        <v>43</v>
      </c>
      <c r="B565" s="41">
        <v>16</v>
      </c>
      <c r="C565" s="42">
        <v>1.7354430000000001</v>
      </c>
      <c r="D565" s="42">
        <v>4.8209999999999998E-3</v>
      </c>
      <c r="E565" s="5">
        <v>0</v>
      </c>
      <c r="F565" s="42">
        <v>2.470799</v>
      </c>
      <c r="G565" s="42">
        <v>0.40522000000000002</v>
      </c>
      <c r="H565" s="5">
        <v>1</v>
      </c>
      <c r="I565" s="42">
        <v>49.167465</v>
      </c>
      <c r="J565" s="42">
        <v>0.137019</v>
      </c>
      <c r="K565" s="5">
        <v>0</v>
      </c>
      <c r="L565" s="5">
        <v>0</v>
      </c>
      <c r="M565" s="43">
        <v>1</v>
      </c>
      <c r="O565" s="3">
        <f>C565</f>
        <v>1.7354430000000001</v>
      </c>
      <c r="P565" s="3"/>
      <c r="R565" s="3">
        <f t="shared" si="18"/>
        <v>2.470799</v>
      </c>
      <c r="S565" s="3">
        <f t="shared" si="19"/>
        <v>0.40522000000000002</v>
      </c>
      <c r="U565" s="3">
        <f>I562-I565</f>
        <v>91.397654000000017</v>
      </c>
    </row>
    <row r="566" spans="1:23" x14ac:dyDescent="0.25">
      <c r="A566" s="39" t="s">
        <v>43</v>
      </c>
      <c r="B566" s="9">
        <v>17</v>
      </c>
      <c r="C566">
        <v>105.70595900000001</v>
      </c>
      <c r="D566">
        <v>0.293628</v>
      </c>
      <c r="E566" s="5">
        <v>1</v>
      </c>
      <c r="F566">
        <v>-5.6479759999999999</v>
      </c>
      <c r="G566">
        <v>-45.300294000000001</v>
      </c>
      <c r="H566" s="5">
        <v>0</v>
      </c>
      <c r="I566">
        <v>42.173031000000002</v>
      </c>
      <c r="J566">
        <v>0.36643199999999998</v>
      </c>
      <c r="K566" s="5">
        <v>0</v>
      </c>
      <c r="L566" s="5">
        <v>0</v>
      </c>
      <c r="M566" s="5">
        <v>1</v>
      </c>
      <c r="O566" s="5">
        <f>C566</f>
        <v>105.70595900000001</v>
      </c>
      <c r="R566">
        <f t="shared" si="18"/>
        <v>5.6479759999999999</v>
      </c>
      <c r="S566">
        <f t="shared" si="19"/>
        <v>45.300294000000001</v>
      </c>
      <c r="U566">
        <f>I565-I566</f>
        <v>6.9944339999999983</v>
      </c>
    </row>
    <row r="567" spans="1:23" x14ac:dyDescent="0.25">
      <c r="A567" s="40" t="s">
        <v>43</v>
      </c>
      <c r="B567" s="10">
        <v>17</v>
      </c>
      <c r="C567" s="3">
        <v>105.708065</v>
      </c>
      <c r="D567" s="3">
        <v>0.29363400000000001</v>
      </c>
      <c r="E567" s="5">
        <v>0</v>
      </c>
      <c r="F567" s="3">
        <v>5.7726550000000003</v>
      </c>
      <c r="G567" s="3">
        <v>46.300294000000001</v>
      </c>
      <c r="H567" s="5">
        <v>1</v>
      </c>
      <c r="I567" s="3">
        <v>72.917903999999993</v>
      </c>
      <c r="J567" s="3">
        <v>0.63356800000000002</v>
      </c>
      <c r="K567" s="5">
        <v>1</v>
      </c>
      <c r="L567" s="5">
        <v>0</v>
      </c>
      <c r="M567" s="6">
        <v>0</v>
      </c>
      <c r="O567" s="3">
        <f>180-C567</f>
        <v>74.291934999999995</v>
      </c>
      <c r="P567" s="3"/>
      <c r="R567" s="3">
        <f t="shared" si="18"/>
        <v>5.7726550000000003</v>
      </c>
      <c r="S567" s="3">
        <f t="shared" si="19"/>
        <v>46.300294000000001</v>
      </c>
      <c r="U567" s="3">
        <f>I565-I567</f>
        <v>-23.750438999999993</v>
      </c>
    </row>
    <row r="568" spans="1:23" x14ac:dyDescent="0.25">
      <c r="A568" s="39" t="s">
        <v>43</v>
      </c>
      <c r="B568" s="9">
        <v>18</v>
      </c>
      <c r="C568">
        <v>1.138063</v>
      </c>
      <c r="D568">
        <v>3.1610000000000002E-3</v>
      </c>
      <c r="E568" s="5">
        <v>0</v>
      </c>
      <c r="F568">
        <v>-6.7860389999999997</v>
      </c>
      <c r="G568">
        <v>0.941994</v>
      </c>
      <c r="H568" s="5">
        <v>1</v>
      </c>
      <c r="I568">
        <v>60.135624999999997</v>
      </c>
      <c r="J568">
        <v>0.99723499999999998</v>
      </c>
      <c r="K568" s="5">
        <v>1</v>
      </c>
      <c r="L568" s="5">
        <v>0</v>
      </c>
      <c r="M568" s="5">
        <v>0</v>
      </c>
      <c r="O568" s="5">
        <f t="shared" ref="O568:O573" si="20">C568</f>
        <v>1.138063</v>
      </c>
      <c r="R568">
        <f t="shared" si="18"/>
        <v>6.7860389999999997</v>
      </c>
      <c r="S568">
        <f t="shared" si="19"/>
        <v>0.941994</v>
      </c>
      <c r="U568">
        <f>I566-I568</f>
        <v>-17.962593999999996</v>
      </c>
    </row>
    <row r="569" spans="1:23" ht="14.4" thickBot="1" x14ac:dyDescent="0.3">
      <c r="A569" s="44" t="s">
        <v>43</v>
      </c>
      <c r="B569" s="8">
        <v>18</v>
      </c>
      <c r="C569" s="2">
        <v>85.790808999999996</v>
      </c>
      <c r="D569" s="2">
        <v>0.23830799999999999</v>
      </c>
      <c r="E569" s="5">
        <v>1</v>
      </c>
      <c r="F569" s="2">
        <v>-0.41786800000000002</v>
      </c>
      <c r="G569" s="2">
        <v>5.8006000000000002E-2</v>
      </c>
      <c r="H569" s="5">
        <v>0</v>
      </c>
      <c r="I569" s="2">
        <v>0.16673299999999999</v>
      </c>
      <c r="J569" s="2">
        <v>2.7650000000000001E-3</v>
      </c>
      <c r="K569" s="5">
        <v>0</v>
      </c>
      <c r="L569" s="5">
        <v>0</v>
      </c>
      <c r="M569" s="2">
        <v>1</v>
      </c>
      <c r="O569" s="2">
        <f t="shared" si="20"/>
        <v>85.790808999999996</v>
      </c>
      <c r="P569" s="2"/>
      <c r="R569" s="2">
        <f t="shared" si="18"/>
        <v>0.41786800000000002</v>
      </c>
      <c r="S569" s="2">
        <f t="shared" si="19"/>
        <v>5.8006000000000002E-2</v>
      </c>
      <c r="U569" s="2">
        <f>I566-I569</f>
        <v>42.006298000000001</v>
      </c>
      <c r="W569" s="2"/>
    </row>
    <row r="570" spans="1:23" x14ac:dyDescent="0.25">
      <c r="A570" s="39" t="s">
        <v>44</v>
      </c>
      <c r="B570" s="9">
        <v>0</v>
      </c>
      <c r="C570">
        <v>6.241212</v>
      </c>
      <c r="D570">
        <v>1.7337000000000002E-2</v>
      </c>
      <c r="E570" s="5">
        <v>0</v>
      </c>
      <c r="F570">
        <v>2.0377869999999998</v>
      </c>
      <c r="G570">
        <v>-3.6207569999999998</v>
      </c>
      <c r="H570" s="5">
        <v>1</v>
      </c>
      <c r="I570">
        <v>796.10674600000004</v>
      </c>
      <c r="J570">
        <v>0.47237600000000002</v>
      </c>
      <c r="K570" s="5">
        <v>0</v>
      </c>
      <c r="L570" s="5">
        <v>0</v>
      </c>
      <c r="M570" s="5">
        <v>1</v>
      </c>
      <c r="O570" s="5">
        <f t="shared" si="20"/>
        <v>6.241212</v>
      </c>
      <c r="R570">
        <f t="shared" si="18"/>
        <v>2.0377869999999998</v>
      </c>
      <c r="S570">
        <f t="shared" si="19"/>
        <v>3.6207569999999998</v>
      </c>
      <c r="U570">
        <f>W571-I570</f>
        <v>136.46977399999992</v>
      </c>
      <c r="W570" s="5" t="s">
        <v>53</v>
      </c>
    </row>
    <row r="571" spans="1:23" ht="14.4" thickBot="1" x14ac:dyDescent="0.3">
      <c r="A571" s="40" t="s">
        <v>44</v>
      </c>
      <c r="B571" s="10">
        <v>0</v>
      </c>
      <c r="C571" s="3">
        <v>89.689124000000007</v>
      </c>
      <c r="D571" s="3">
        <v>0.249136</v>
      </c>
      <c r="E571" s="5">
        <v>1</v>
      </c>
      <c r="F571" s="3">
        <v>-2.6005940000000001</v>
      </c>
      <c r="G571" s="3">
        <v>4.6207570000000002</v>
      </c>
      <c r="H571" s="5">
        <v>0</v>
      </c>
      <c r="I571" s="3">
        <v>889.21770200000003</v>
      </c>
      <c r="J571" s="3">
        <v>0.52762399999999998</v>
      </c>
      <c r="K571" s="5">
        <v>1</v>
      </c>
      <c r="L571" s="5">
        <v>0</v>
      </c>
      <c r="M571" s="3">
        <v>0</v>
      </c>
      <c r="O571" s="3">
        <f t="shared" si="20"/>
        <v>89.689124000000007</v>
      </c>
      <c r="P571" s="3"/>
      <c r="R571" s="3">
        <f t="shared" si="18"/>
        <v>2.6005940000000001</v>
      </c>
      <c r="S571" s="3">
        <f t="shared" si="19"/>
        <v>4.6207570000000002</v>
      </c>
      <c r="U571" s="3">
        <f>W571-I571</f>
        <v>43.358817999999928</v>
      </c>
      <c r="W571" s="2">
        <v>932.57651999999996</v>
      </c>
    </row>
    <row r="572" spans="1:23" x14ac:dyDescent="0.25">
      <c r="A572" s="39" t="s">
        <v>44</v>
      </c>
      <c r="B572" s="9">
        <v>1</v>
      </c>
      <c r="C572">
        <v>1.7681450000000001</v>
      </c>
      <c r="D572">
        <v>4.9119999999999997E-3</v>
      </c>
      <c r="E572" s="5">
        <v>0</v>
      </c>
      <c r="F572">
        <v>0.31366100000000002</v>
      </c>
      <c r="G572">
        <v>0.53403299999999998</v>
      </c>
      <c r="H572" s="5">
        <v>0</v>
      </c>
      <c r="I572">
        <v>743.18367000000001</v>
      </c>
      <c r="J572">
        <v>0.32116600000000001</v>
      </c>
      <c r="K572" s="5">
        <v>0</v>
      </c>
      <c r="L572" s="5">
        <v>0</v>
      </c>
      <c r="M572" s="5">
        <v>1</v>
      </c>
      <c r="O572" s="5">
        <f t="shared" si="20"/>
        <v>1.7681450000000001</v>
      </c>
      <c r="R572">
        <f t="shared" si="18"/>
        <v>0.31366100000000002</v>
      </c>
      <c r="S572">
        <f t="shared" si="19"/>
        <v>0.53403299999999998</v>
      </c>
      <c r="U572">
        <f>I570-I572</f>
        <v>52.923076000000037</v>
      </c>
      <c r="W572" s="56" t="s">
        <v>54</v>
      </c>
    </row>
    <row r="573" spans="1:23" ht="14.4" thickBot="1" x14ac:dyDescent="0.3">
      <c r="A573" s="39" t="s">
        <v>44</v>
      </c>
      <c r="B573" s="9">
        <v>1</v>
      </c>
      <c r="C573">
        <v>78.181904000000003</v>
      </c>
      <c r="D573">
        <v>0.217172</v>
      </c>
      <c r="E573" s="5">
        <v>1</v>
      </c>
      <c r="F573">
        <v>-1.1567160000000001</v>
      </c>
      <c r="G573">
        <v>-1.9694020000000001</v>
      </c>
      <c r="H573" s="5">
        <v>1</v>
      </c>
      <c r="I573">
        <v>805.46436800000004</v>
      </c>
      <c r="J573">
        <v>0.34808099999999997</v>
      </c>
      <c r="K573" s="5">
        <v>2</v>
      </c>
      <c r="L573" s="5">
        <v>0</v>
      </c>
      <c r="M573" s="5">
        <v>0</v>
      </c>
      <c r="O573" s="5">
        <f t="shared" si="20"/>
        <v>78.181904000000003</v>
      </c>
      <c r="R573">
        <f t="shared" si="18"/>
        <v>1.1567160000000001</v>
      </c>
      <c r="S573">
        <f t="shared" si="19"/>
        <v>1.9694020000000001</v>
      </c>
      <c r="U573">
        <f>I570-I573</f>
        <v>-9.3576219999999921</v>
      </c>
      <c r="W573" s="2">
        <v>1406.532426</v>
      </c>
    </row>
    <row r="574" spans="1:23" x14ac:dyDescent="0.25">
      <c r="A574" s="40" t="s">
        <v>44</v>
      </c>
      <c r="B574" s="10">
        <v>1</v>
      </c>
      <c r="C574" s="3">
        <v>78.193141999999995</v>
      </c>
      <c r="D574" s="3">
        <v>0.21720300000000001</v>
      </c>
      <c r="E574" s="5">
        <v>2</v>
      </c>
      <c r="F574" s="3">
        <v>1.430399</v>
      </c>
      <c r="G574" s="3">
        <v>2.4353690000000001</v>
      </c>
      <c r="H574" s="5">
        <v>2</v>
      </c>
      <c r="I574" s="3">
        <v>765.36817900000005</v>
      </c>
      <c r="J574" s="3">
        <v>0.33075300000000002</v>
      </c>
      <c r="K574" s="5">
        <v>1</v>
      </c>
      <c r="L574" s="5">
        <v>0</v>
      </c>
      <c r="M574" s="6">
        <v>0</v>
      </c>
      <c r="O574" s="3">
        <f>180-C574</f>
        <v>101.80685800000001</v>
      </c>
      <c r="P574" s="3"/>
      <c r="R574" s="3">
        <f t="shared" si="18"/>
        <v>1.430399</v>
      </c>
      <c r="S574" s="3">
        <f t="shared" si="19"/>
        <v>2.4353690000000001</v>
      </c>
      <c r="U574" s="3">
        <f>I570-I574</f>
        <v>30.738566999999989</v>
      </c>
      <c r="W574" t="s">
        <v>56</v>
      </c>
    </row>
    <row r="575" spans="1:23" ht="14.4" thickBot="1" x14ac:dyDescent="0.3">
      <c r="A575" s="39" t="s">
        <v>44</v>
      </c>
      <c r="B575" s="9">
        <v>2</v>
      </c>
      <c r="C575">
        <v>80.678612999999999</v>
      </c>
      <c r="D575">
        <v>0.224107</v>
      </c>
      <c r="E575" s="5">
        <v>1</v>
      </c>
      <c r="F575">
        <v>-0.44761400000000001</v>
      </c>
      <c r="G575">
        <v>0.20308100000000001</v>
      </c>
      <c r="H575" s="5">
        <v>0</v>
      </c>
      <c r="I575">
        <v>743.18367000000001</v>
      </c>
      <c r="J575">
        <v>0.52291600000000005</v>
      </c>
      <c r="K575" s="5">
        <v>1</v>
      </c>
      <c r="L575" s="5">
        <v>0</v>
      </c>
      <c r="M575" s="5">
        <v>1</v>
      </c>
      <c r="O575" s="5">
        <f>C575</f>
        <v>80.678612999999999</v>
      </c>
      <c r="R575">
        <f t="shared" si="18"/>
        <v>0.44761400000000001</v>
      </c>
      <c r="S575">
        <f t="shared" si="19"/>
        <v>0.20308100000000001</v>
      </c>
      <c r="U575">
        <f>I572-I575</f>
        <v>0</v>
      </c>
      <c r="W575" s="2"/>
    </row>
    <row r="576" spans="1:23" x14ac:dyDescent="0.25">
      <c r="A576" s="40" t="s">
        <v>44</v>
      </c>
      <c r="B576" s="10">
        <v>2</v>
      </c>
      <c r="C576" s="3">
        <v>2.0701610000000001</v>
      </c>
      <c r="D576" s="3">
        <v>5.7499999999999999E-3</v>
      </c>
      <c r="E576" s="5">
        <v>0</v>
      </c>
      <c r="F576" s="3">
        <v>-1.7565</v>
      </c>
      <c r="G576" s="3">
        <v>0.79691900000000004</v>
      </c>
      <c r="H576" s="5">
        <v>1</v>
      </c>
      <c r="I576" s="3">
        <v>678.04635599999995</v>
      </c>
      <c r="J576" s="3">
        <v>0.47708400000000001</v>
      </c>
      <c r="K576" s="5">
        <v>0</v>
      </c>
      <c r="L576" s="5">
        <v>0</v>
      </c>
      <c r="M576" s="6">
        <v>0</v>
      </c>
      <c r="O576" s="3">
        <f>C576</f>
        <v>2.0701610000000001</v>
      </c>
      <c r="P576" s="3"/>
      <c r="Q576" s="7"/>
      <c r="R576" s="3">
        <f t="shared" si="18"/>
        <v>1.7565</v>
      </c>
      <c r="S576" s="3">
        <f t="shared" si="19"/>
        <v>0.79691900000000004</v>
      </c>
      <c r="U576" s="3">
        <f>I572-I576</f>
        <v>65.13731400000006</v>
      </c>
      <c r="W576" t="s">
        <v>57</v>
      </c>
    </row>
    <row r="577" spans="1:23" ht="14.4" thickBot="1" x14ac:dyDescent="0.3">
      <c r="A577" s="39" t="s">
        <v>44</v>
      </c>
      <c r="B577" s="9">
        <v>3</v>
      </c>
      <c r="C577">
        <v>0.64253899999999997</v>
      </c>
      <c r="D577">
        <v>1.7849999999999999E-3</v>
      </c>
      <c r="E577" s="5">
        <v>0</v>
      </c>
      <c r="F577">
        <v>1.946086</v>
      </c>
      <c r="G577">
        <v>-109.669693</v>
      </c>
      <c r="H577" s="5">
        <v>2</v>
      </c>
      <c r="I577">
        <v>632.69543299999998</v>
      </c>
      <c r="J577">
        <v>0.30453000000000002</v>
      </c>
      <c r="K577" s="5">
        <v>0</v>
      </c>
      <c r="L577" s="5">
        <v>0</v>
      </c>
      <c r="M577" s="5">
        <v>1</v>
      </c>
      <c r="O577" s="5">
        <f>C577</f>
        <v>0.64253899999999997</v>
      </c>
      <c r="P577" s="7"/>
      <c r="Q577" s="7"/>
      <c r="R577">
        <f t="shared" si="18"/>
        <v>1.946086</v>
      </c>
      <c r="S577">
        <f t="shared" si="19"/>
        <v>109.669693</v>
      </c>
      <c r="U577">
        <f>I575-I577</f>
        <v>110.48823700000003</v>
      </c>
      <c r="W577" s="2">
        <f>SUM(F570,F572,F575,F577,F582,F584,F587,F589,F593,F596,F598,F599,F602,F604,F606,F609,F610,F613)</f>
        <v>18.45402</v>
      </c>
    </row>
    <row r="578" spans="1:23" x14ac:dyDescent="0.25">
      <c r="A578" s="39" t="s">
        <v>44</v>
      </c>
      <c r="B578" s="9">
        <v>3</v>
      </c>
      <c r="C578">
        <v>77.383747</v>
      </c>
      <c r="D578">
        <v>0.21495500000000001</v>
      </c>
      <c r="E578" s="5">
        <v>1</v>
      </c>
      <c r="F578">
        <v>-1.789911</v>
      </c>
      <c r="G578">
        <v>100.868582</v>
      </c>
      <c r="H578" s="5">
        <v>1</v>
      </c>
      <c r="I578">
        <v>679.55044099999998</v>
      </c>
      <c r="J578">
        <v>0.32708199999999998</v>
      </c>
      <c r="K578" s="5">
        <v>1</v>
      </c>
      <c r="L578" s="5">
        <v>0</v>
      </c>
      <c r="M578" s="5">
        <v>0</v>
      </c>
      <c r="O578" s="5">
        <f>C578</f>
        <v>77.383747</v>
      </c>
      <c r="P578" s="7"/>
      <c r="Q578" s="7"/>
      <c r="R578">
        <f t="shared" ref="R578:R641" si="21">ABS(F578)</f>
        <v>1.789911</v>
      </c>
      <c r="S578">
        <f t="shared" ref="S578:S641" si="22">ABS(G578)</f>
        <v>100.868582</v>
      </c>
      <c r="U578">
        <f>I575-I578</f>
        <v>63.633229000000028</v>
      </c>
      <c r="W578" t="s">
        <v>64</v>
      </c>
    </row>
    <row r="579" spans="1:23" ht="14.4" thickBot="1" x14ac:dyDescent="0.3">
      <c r="A579" s="40" t="s">
        <v>44</v>
      </c>
      <c r="B579" s="10">
        <v>3</v>
      </c>
      <c r="C579" s="3">
        <v>77.351260999999994</v>
      </c>
      <c r="D579" s="3">
        <v>0.214865</v>
      </c>
      <c r="E579" s="5">
        <v>2</v>
      </c>
      <c r="F579" s="3">
        <v>-0.17391999999999999</v>
      </c>
      <c r="G579" s="3">
        <v>9.8011110000000006</v>
      </c>
      <c r="H579" s="5">
        <v>0</v>
      </c>
      <c r="I579" s="3">
        <v>765.36817900000005</v>
      </c>
      <c r="J579" s="3">
        <v>0.36838799999999999</v>
      </c>
      <c r="K579" s="5">
        <v>2</v>
      </c>
      <c r="L579" s="5">
        <v>0</v>
      </c>
      <c r="M579" s="6">
        <v>0</v>
      </c>
      <c r="O579" s="3">
        <f>180-C579</f>
        <v>102.64873900000001</v>
      </c>
      <c r="P579" s="3"/>
      <c r="Q579" s="7"/>
      <c r="R579" s="3">
        <f t="shared" si="21"/>
        <v>0.17391999999999999</v>
      </c>
      <c r="S579" s="3">
        <f t="shared" si="22"/>
        <v>9.8011110000000006</v>
      </c>
      <c r="U579" s="3">
        <f>I575-I579</f>
        <v>-22.184509000000048</v>
      </c>
      <c r="W579" s="2">
        <f>SUM(R570,R572,R575,R577,R582,R584,R587,R589,R593,R596,R598,R599,R602,R604,R606,R609,R610,R613)</f>
        <v>38.750616000000001</v>
      </c>
    </row>
    <row r="580" spans="1:23" x14ac:dyDescent="0.25">
      <c r="A580" s="39" t="s">
        <v>44</v>
      </c>
      <c r="B580" s="9">
        <v>4</v>
      </c>
      <c r="C580">
        <v>103.26873399999999</v>
      </c>
      <c r="D580">
        <v>0.286858</v>
      </c>
      <c r="E580" s="5">
        <v>2</v>
      </c>
      <c r="F580">
        <v>-1.9687669999999999</v>
      </c>
      <c r="G580">
        <v>0.68892500000000001</v>
      </c>
      <c r="H580" s="5">
        <v>0</v>
      </c>
      <c r="I580">
        <v>632.69543299999998</v>
      </c>
      <c r="J580">
        <v>0.34717599999999998</v>
      </c>
      <c r="K580" s="5">
        <v>1</v>
      </c>
      <c r="L580" s="5">
        <v>0</v>
      </c>
      <c r="M580" s="5">
        <v>0</v>
      </c>
      <c r="O580" s="5">
        <f>C580</f>
        <v>103.26873399999999</v>
      </c>
      <c r="P580" s="7"/>
      <c r="Q580" s="7"/>
      <c r="R580">
        <f t="shared" si="21"/>
        <v>1.9687669999999999</v>
      </c>
      <c r="S580">
        <f t="shared" si="22"/>
        <v>0.68892500000000001</v>
      </c>
      <c r="U580">
        <f>I577-I580</f>
        <v>0</v>
      </c>
      <c r="W580" t="s">
        <v>60</v>
      </c>
    </row>
    <row r="581" spans="1:23" ht="14.4" thickBot="1" x14ac:dyDescent="0.3">
      <c r="A581" s="39" t="s">
        <v>44</v>
      </c>
      <c r="B581" s="9">
        <v>4</v>
      </c>
      <c r="C581">
        <v>103.169473</v>
      </c>
      <c r="D581">
        <v>0.286582</v>
      </c>
      <c r="E581" s="5">
        <v>1</v>
      </c>
      <c r="F581">
        <v>-2.6788810000000001</v>
      </c>
      <c r="G581">
        <v>0.93741300000000005</v>
      </c>
      <c r="H581" s="5">
        <v>1</v>
      </c>
      <c r="I581">
        <v>557.01578500000005</v>
      </c>
      <c r="J581">
        <v>0.30564799999999998</v>
      </c>
      <c r="K581" s="5">
        <v>0</v>
      </c>
      <c r="L581" s="5">
        <v>0</v>
      </c>
      <c r="M581" s="5">
        <v>0</v>
      </c>
      <c r="O581" s="5">
        <f>180-C581</f>
        <v>76.830527000000004</v>
      </c>
      <c r="R581">
        <f t="shared" si="21"/>
        <v>2.6788810000000001</v>
      </c>
      <c r="S581">
        <f t="shared" si="22"/>
        <v>0.93741300000000005</v>
      </c>
      <c r="U581">
        <f>I577-I581</f>
        <v>75.679647999999929</v>
      </c>
      <c r="W581" s="64">
        <f>AVERAGE(O570,O572,O575,O577,O582,O584,O587,O589,O593,O596,O598,O599,O602,O604,O606,O609,O610,O613)</f>
        <v>44.479852388888887</v>
      </c>
    </row>
    <row r="582" spans="1:23" x14ac:dyDescent="0.25">
      <c r="A582" s="40" t="s">
        <v>44</v>
      </c>
      <c r="B582" s="10">
        <v>4</v>
      </c>
      <c r="C582" s="3">
        <v>0.35641899999999999</v>
      </c>
      <c r="D582" s="3">
        <v>9.8999999999999999E-4</v>
      </c>
      <c r="E582" s="5">
        <v>0</v>
      </c>
      <c r="F582" s="3">
        <v>1.789911</v>
      </c>
      <c r="G582" s="3">
        <v>-0.62633799999999995</v>
      </c>
      <c r="H582" s="5">
        <v>2</v>
      </c>
      <c r="I582" s="3">
        <v>632.69543299999998</v>
      </c>
      <c r="J582" s="3">
        <v>0.34717599999999998</v>
      </c>
      <c r="K582" s="5">
        <v>1</v>
      </c>
      <c r="L582" s="5">
        <v>0</v>
      </c>
      <c r="M582" s="6">
        <v>1</v>
      </c>
      <c r="O582" s="3">
        <f>C582</f>
        <v>0.35641899999999999</v>
      </c>
      <c r="P582" s="3"/>
      <c r="R582" s="3">
        <f t="shared" si="21"/>
        <v>1.789911</v>
      </c>
      <c r="S582" s="3">
        <f t="shared" si="22"/>
        <v>0.62633799999999995</v>
      </c>
      <c r="U582" s="3">
        <f>I577-I582</f>
        <v>0</v>
      </c>
      <c r="W582" t="s">
        <v>59</v>
      </c>
    </row>
    <row r="583" spans="1:23" ht="14.4" thickBot="1" x14ac:dyDescent="0.3">
      <c r="A583" s="39" t="s">
        <v>44</v>
      </c>
      <c r="B583" s="9">
        <v>5</v>
      </c>
      <c r="C583">
        <v>110.46554500000001</v>
      </c>
      <c r="D583">
        <v>0.30684899999999998</v>
      </c>
      <c r="E583" s="5">
        <v>0</v>
      </c>
      <c r="F583">
        <v>-0.96634100000000001</v>
      </c>
      <c r="G583">
        <v>0.29562100000000002</v>
      </c>
      <c r="H583" s="5">
        <v>0</v>
      </c>
      <c r="I583">
        <v>508.98423500000001</v>
      </c>
      <c r="J583">
        <v>0.461671</v>
      </c>
      <c r="K583" s="5">
        <v>0</v>
      </c>
      <c r="L583" s="5">
        <v>0</v>
      </c>
      <c r="M583" s="5">
        <v>0</v>
      </c>
      <c r="O583">
        <f>180-C583</f>
        <v>69.534454999999994</v>
      </c>
      <c r="R583">
        <f t="shared" si="21"/>
        <v>0.96634100000000001</v>
      </c>
      <c r="S583">
        <f t="shared" si="22"/>
        <v>0.29562100000000002</v>
      </c>
      <c r="U583">
        <f>I582-I583</f>
        <v>123.71119799999997</v>
      </c>
      <c r="W583" s="2">
        <f>AVERAGE(F570,F572,F575,F577,F582,F584,F587,F589,F593,F596,F598,F599,F602,F604,F606,F609,F610,F613)</f>
        <v>1.0252233333333334</v>
      </c>
    </row>
    <row r="584" spans="1:23" x14ac:dyDescent="0.25">
      <c r="A584" s="40" t="s">
        <v>44</v>
      </c>
      <c r="B584" s="10">
        <v>5</v>
      </c>
      <c r="C584" s="3">
        <v>102.84635400000001</v>
      </c>
      <c r="D584" s="3">
        <v>0.28568399999999999</v>
      </c>
      <c r="E584" s="5">
        <v>1</v>
      </c>
      <c r="F584" s="3">
        <v>-2.3025060000000002</v>
      </c>
      <c r="G584" s="3">
        <v>0.70437899999999998</v>
      </c>
      <c r="H584" s="5">
        <v>1</v>
      </c>
      <c r="I584" s="3">
        <v>593.49850800000002</v>
      </c>
      <c r="J584" s="3">
        <v>0.53832899999999995</v>
      </c>
      <c r="K584" s="5">
        <v>1</v>
      </c>
      <c r="L584" s="5">
        <v>0</v>
      </c>
      <c r="M584" s="6">
        <v>1</v>
      </c>
      <c r="O584" s="3">
        <f>C584</f>
        <v>102.84635400000001</v>
      </c>
      <c r="P584" s="3"/>
      <c r="R584" s="3">
        <f t="shared" si="21"/>
        <v>2.3025060000000002</v>
      </c>
      <c r="S584" s="3">
        <f t="shared" si="22"/>
        <v>0.70437899999999998</v>
      </c>
      <c r="U584" s="3">
        <f>I582-I584</f>
        <v>39.196924999999965</v>
      </c>
      <c r="W584" t="s">
        <v>65</v>
      </c>
    </row>
    <row r="585" spans="1:23" ht="14.4" thickBot="1" x14ac:dyDescent="0.3">
      <c r="A585" s="39" t="s">
        <v>44</v>
      </c>
      <c r="B585" s="9">
        <v>6</v>
      </c>
      <c r="C585">
        <v>159.067677</v>
      </c>
      <c r="D585">
        <v>0.441855</v>
      </c>
      <c r="E585" s="5">
        <v>0</v>
      </c>
      <c r="F585">
        <v>-1.799863</v>
      </c>
      <c r="G585">
        <v>0.86362499999999998</v>
      </c>
      <c r="H585" s="5">
        <v>1</v>
      </c>
      <c r="I585">
        <v>697.43361600000003</v>
      </c>
      <c r="J585">
        <v>0.26097599999999999</v>
      </c>
      <c r="K585" s="5">
        <v>2</v>
      </c>
      <c r="L585" s="5">
        <v>0</v>
      </c>
      <c r="M585" s="5">
        <v>0</v>
      </c>
      <c r="O585">
        <f>180-C585</f>
        <v>20.932322999999997</v>
      </c>
      <c r="R585">
        <f t="shared" si="21"/>
        <v>1.799863</v>
      </c>
      <c r="S585">
        <f t="shared" si="22"/>
        <v>0.86362499999999998</v>
      </c>
      <c r="U585">
        <f>I584-I585</f>
        <v>-103.93510800000001</v>
      </c>
      <c r="W585" s="2">
        <f>AVERAGE(R570,R572,R575,R577,R582,R584,R587,R589,R593,R596,R598,R599,R602,R604,R606,R609,R610,R613)</f>
        <v>2.1528119999999999</v>
      </c>
    </row>
    <row r="586" spans="1:23" x14ac:dyDescent="0.25">
      <c r="A586" s="39" t="s">
        <v>44</v>
      </c>
      <c r="B586" s="9">
        <v>6</v>
      </c>
      <c r="C586">
        <v>69.390790999999993</v>
      </c>
      <c r="D586">
        <v>0.19275200000000001</v>
      </c>
      <c r="E586" s="5">
        <v>2</v>
      </c>
      <c r="F586">
        <v>2.1407340000000001</v>
      </c>
      <c r="G586">
        <v>-1.027185</v>
      </c>
      <c r="H586" s="5">
        <v>3</v>
      </c>
      <c r="I586">
        <v>658.32958499999995</v>
      </c>
      <c r="J586">
        <v>0.24634400000000001</v>
      </c>
      <c r="K586" s="5">
        <v>1</v>
      </c>
      <c r="L586" s="5">
        <v>0</v>
      </c>
      <c r="M586" s="5">
        <v>0</v>
      </c>
      <c r="O586">
        <f>180-C586</f>
        <v>110.60920900000001</v>
      </c>
      <c r="R586">
        <f t="shared" si="21"/>
        <v>2.1407340000000001</v>
      </c>
      <c r="S586">
        <f t="shared" si="22"/>
        <v>1.027185</v>
      </c>
      <c r="U586">
        <f>I584-I586</f>
        <v>-64.831076999999937</v>
      </c>
      <c r="W586" t="s">
        <v>61</v>
      </c>
    </row>
    <row r="587" spans="1:23" ht="14.4" thickBot="1" x14ac:dyDescent="0.3">
      <c r="A587" s="39" t="s">
        <v>44</v>
      </c>
      <c r="B587" s="9">
        <v>6</v>
      </c>
      <c r="C587" s="7">
        <v>3.6000000000000001E-5</v>
      </c>
      <c r="D587" s="21">
        <v>1.0104E-7</v>
      </c>
      <c r="E587" s="5">
        <v>3</v>
      </c>
      <c r="F587" s="7">
        <v>-0.28405999999999998</v>
      </c>
      <c r="G587" s="7">
        <v>0.1363</v>
      </c>
      <c r="H587" s="5">
        <v>0</v>
      </c>
      <c r="I587" s="7">
        <v>593.49850800000002</v>
      </c>
      <c r="J587" s="7">
        <v>0.222084</v>
      </c>
      <c r="K587" s="5">
        <v>0</v>
      </c>
      <c r="L587" s="5">
        <v>0</v>
      </c>
      <c r="M587" s="5">
        <v>1</v>
      </c>
      <c r="O587">
        <v>180</v>
      </c>
      <c r="R587">
        <f t="shared" si="21"/>
        <v>0.28405999999999998</v>
      </c>
      <c r="S587">
        <f t="shared" si="22"/>
        <v>0.1363</v>
      </c>
      <c r="U587">
        <f>I584-I587</f>
        <v>0</v>
      </c>
      <c r="W587" s="2"/>
    </row>
    <row r="588" spans="1:23" x14ac:dyDescent="0.25">
      <c r="A588" s="40" t="s">
        <v>44</v>
      </c>
      <c r="B588" s="10">
        <v>6</v>
      </c>
      <c r="C588" s="3">
        <v>113.055483</v>
      </c>
      <c r="D588" s="3">
        <v>0.31404300000000002</v>
      </c>
      <c r="E588" s="5">
        <v>1</v>
      </c>
      <c r="F588" s="3">
        <v>-2.140889</v>
      </c>
      <c r="G588" s="3">
        <v>1.0272589999999999</v>
      </c>
      <c r="H588" s="5">
        <v>2</v>
      </c>
      <c r="I588" s="3">
        <v>723.14049599999998</v>
      </c>
      <c r="J588" s="3">
        <v>0.270596</v>
      </c>
      <c r="K588" s="5">
        <v>3</v>
      </c>
      <c r="L588" s="5">
        <v>0</v>
      </c>
      <c r="M588" s="6">
        <v>0</v>
      </c>
      <c r="O588" s="3">
        <f>180-C588</f>
        <v>66.944517000000005</v>
      </c>
      <c r="P588" s="3"/>
      <c r="R588" s="3">
        <f t="shared" si="21"/>
        <v>2.140889</v>
      </c>
      <c r="S588" s="3">
        <f t="shared" si="22"/>
        <v>1.0272589999999999</v>
      </c>
      <c r="U588" s="3">
        <f>I584-I588</f>
        <v>-129.64198799999997</v>
      </c>
      <c r="W588" t="s">
        <v>58</v>
      </c>
    </row>
    <row r="589" spans="1:23" ht="14.4" thickBot="1" x14ac:dyDescent="0.3">
      <c r="A589" s="39" t="s">
        <v>44</v>
      </c>
      <c r="B589" s="9">
        <v>7</v>
      </c>
      <c r="C589">
        <v>172.311601</v>
      </c>
      <c r="D589">
        <v>0.47864299999999999</v>
      </c>
      <c r="E589" s="5">
        <v>0</v>
      </c>
      <c r="F589">
        <v>-0.96633899999999995</v>
      </c>
      <c r="G589">
        <v>0.29562100000000002</v>
      </c>
      <c r="H589" s="5">
        <v>0</v>
      </c>
      <c r="I589">
        <v>508.98423500000001</v>
      </c>
      <c r="J589">
        <v>0.44582100000000002</v>
      </c>
      <c r="K589" s="5">
        <v>0</v>
      </c>
      <c r="L589" s="5">
        <v>0</v>
      </c>
      <c r="M589" s="5">
        <v>1</v>
      </c>
      <c r="O589" s="7">
        <f>180-C589</f>
        <v>7.688399000000004</v>
      </c>
      <c r="P589" s="7"/>
      <c r="Q589" s="5"/>
      <c r="R589">
        <f t="shared" si="21"/>
        <v>0.96633899999999995</v>
      </c>
      <c r="S589">
        <f t="shared" si="22"/>
        <v>0.29562100000000002</v>
      </c>
      <c r="U589">
        <f>I587-I589</f>
        <v>84.514273000000003</v>
      </c>
      <c r="W589" s="2"/>
    </row>
    <row r="590" spans="1:23" x14ac:dyDescent="0.25">
      <c r="A590" s="40" t="s">
        <v>44</v>
      </c>
      <c r="B590" s="10">
        <v>7</v>
      </c>
      <c r="C590" s="3">
        <v>77.153645999999995</v>
      </c>
      <c r="D590" s="3">
        <v>0.21431600000000001</v>
      </c>
      <c r="E590" s="5">
        <v>1</v>
      </c>
      <c r="F590" s="3">
        <v>-2.302505</v>
      </c>
      <c r="G590" s="3">
        <v>0.70437899999999998</v>
      </c>
      <c r="H590" s="5">
        <v>1</v>
      </c>
      <c r="I590" s="3">
        <v>632.69543299999998</v>
      </c>
      <c r="J590" s="3">
        <v>0.55417899999999998</v>
      </c>
      <c r="K590" s="5">
        <v>1</v>
      </c>
      <c r="L590" s="5">
        <v>0</v>
      </c>
      <c r="M590" s="3">
        <v>0</v>
      </c>
      <c r="O590" s="3">
        <f>180-C590</f>
        <v>102.84635400000001</v>
      </c>
      <c r="P590" s="3"/>
      <c r="Q590" s="7"/>
      <c r="R590" s="3">
        <f t="shared" si="21"/>
        <v>2.302505</v>
      </c>
      <c r="S590" s="3">
        <f t="shared" si="22"/>
        <v>0.70437899999999998</v>
      </c>
      <c r="U590" s="3">
        <f>I587-I590</f>
        <v>-39.196924999999965</v>
      </c>
      <c r="W590" t="s">
        <v>68</v>
      </c>
    </row>
    <row r="591" spans="1:23" ht="14.4" thickBot="1" x14ac:dyDescent="0.3">
      <c r="A591" s="39" t="s">
        <v>44</v>
      </c>
      <c r="B591" s="9">
        <v>8</v>
      </c>
      <c r="C591">
        <v>4.9341249999999999</v>
      </c>
      <c r="D591">
        <v>1.3705999999999999E-2</v>
      </c>
      <c r="E591" s="5">
        <v>0</v>
      </c>
      <c r="F591">
        <v>0.36536299999999999</v>
      </c>
      <c r="G591">
        <v>0.16773199999999999</v>
      </c>
      <c r="H591" s="5">
        <v>0</v>
      </c>
      <c r="I591">
        <v>363.12643700000001</v>
      </c>
      <c r="J591">
        <v>0.26075900000000002</v>
      </c>
      <c r="K591" s="5">
        <v>0</v>
      </c>
      <c r="L591" s="5">
        <v>0</v>
      </c>
      <c r="M591" s="5">
        <v>0</v>
      </c>
      <c r="O591" s="5">
        <f>C591</f>
        <v>4.9341249999999999</v>
      </c>
      <c r="R591">
        <f t="shared" si="21"/>
        <v>0.36536299999999999</v>
      </c>
      <c r="S591">
        <f t="shared" si="22"/>
        <v>0.16773199999999999</v>
      </c>
      <c r="U591">
        <f>I589-I591</f>
        <v>145.857798</v>
      </c>
      <c r="W591" s="2">
        <v>18</v>
      </c>
    </row>
    <row r="592" spans="1:23" x14ac:dyDescent="0.25">
      <c r="A592" s="39" t="s">
        <v>44</v>
      </c>
      <c r="B592" s="9">
        <v>8</v>
      </c>
      <c r="C592">
        <v>70.491652999999999</v>
      </c>
      <c r="D592">
        <v>0.19581000000000001</v>
      </c>
      <c r="E592" s="5">
        <v>1</v>
      </c>
      <c r="F592">
        <v>-3.8240249999999998</v>
      </c>
      <c r="G592">
        <v>-1.7555460000000001</v>
      </c>
      <c r="H592" s="5">
        <v>1</v>
      </c>
      <c r="I592">
        <v>557.01578500000005</v>
      </c>
      <c r="J592">
        <v>0.39999000000000001</v>
      </c>
      <c r="K592" s="5">
        <v>2</v>
      </c>
      <c r="L592" s="5">
        <v>0</v>
      </c>
      <c r="M592" s="5">
        <v>0</v>
      </c>
      <c r="O592">
        <f>C592</f>
        <v>70.491652999999999</v>
      </c>
      <c r="R592">
        <f t="shared" si="21"/>
        <v>3.8240249999999998</v>
      </c>
      <c r="S592">
        <f t="shared" si="22"/>
        <v>1.7555460000000001</v>
      </c>
      <c r="U592">
        <f>I589-I592</f>
        <v>-48.031550000000038</v>
      </c>
      <c r="W592" t="s">
        <v>69</v>
      </c>
    </row>
    <row r="593" spans="1:23" ht="14.4" thickBot="1" x14ac:dyDescent="0.3">
      <c r="A593" s="40" t="s">
        <v>44</v>
      </c>
      <c r="B593" s="10">
        <v>8</v>
      </c>
      <c r="C593" s="3">
        <v>70.577217000000005</v>
      </c>
      <c r="D593" s="3">
        <v>0.196048</v>
      </c>
      <c r="E593" s="5">
        <v>2</v>
      </c>
      <c r="F593" s="3">
        <v>5.6369150000000001</v>
      </c>
      <c r="G593" s="3">
        <v>2.5878139999999998</v>
      </c>
      <c r="H593" s="5">
        <v>2</v>
      </c>
      <c r="I593" s="3">
        <v>472.43277899999998</v>
      </c>
      <c r="J593" s="3">
        <v>0.33925100000000002</v>
      </c>
      <c r="K593" s="5">
        <v>1</v>
      </c>
      <c r="L593" s="5">
        <v>0</v>
      </c>
      <c r="M593" s="6">
        <v>1</v>
      </c>
      <c r="O593" s="3">
        <f>180-C593</f>
        <v>109.422783</v>
      </c>
      <c r="P593" s="3"/>
      <c r="R593" s="3">
        <f t="shared" si="21"/>
        <v>5.6369150000000001</v>
      </c>
      <c r="S593" s="3">
        <f t="shared" si="22"/>
        <v>2.5878139999999998</v>
      </c>
      <c r="U593" s="3">
        <f>I589-I593</f>
        <v>36.55145600000003</v>
      </c>
      <c r="W593" s="2">
        <v>5</v>
      </c>
    </row>
    <row r="594" spans="1:23" x14ac:dyDescent="0.25">
      <c r="A594" s="39" t="s">
        <v>44</v>
      </c>
      <c r="B594" s="9">
        <v>9</v>
      </c>
      <c r="C594">
        <v>71.365228999999999</v>
      </c>
      <c r="D594">
        <v>0.198237</v>
      </c>
      <c r="E594" s="5">
        <v>1</v>
      </c>
      <c r="F594">
        <v>0.130994</v>
      </c>
      <c r="G594">
        <v>1.5007E-2</v>
      </c>
      <c r="H594" s="5">
        <v>0</v>
      </c>
      <c r="I594">
        <v>322.42200800000001</v>
      </c>
      <c r="J594">
        <v>0.26021699999999998</v>
      </c>
      <c r="K594" s="5">
        <v>0</v>
      </c>
      <c r="L594" s="5">
        <v>0</v>
      </c>
      <c r="M594" s="5">
        <v>0</v>
      </c>
      <c r="O594">
        <f>C594</f>
        <v>71.365228999999999</v>
      </c>
      <c r="R594">
        <f t="shared" si="21"/>
        <v>0.130994</v>
      </c>
      <c r="S594">
        <f t="shared" si="22"/>
        <v>1.5007E-2</v>
      </c>
      <c r="U594">
        <f>I593-I594</f>
        <v>150.01077099999998</v>
      </c>
      <c r="W594" t="s">
        <v>73</v>
      </c>
    </row>
    <row r="595" spans="1:23" ht="14.4" thickBot="1" x14ac:dyDescent="0.3">
      <c r="A595" s="39" t="s">
        <v>44</v>
      </c>
      <c r="B595" s="9">
        <v>9</v>
      </c>
      <c r="C595">
        <v>83.069496000000001</v>
      </c>
      <c r="D595">
        <v>0.23074900000000001</v>
      </c>
      <c r="E595" s="5">
        <v>2</v>
      </c>
      <c r="F595">
        <v>2.8003330000000002</v>
      </c>
      <c r="G595">
        <v>0.32081999999999999</v>
      </c>
      <c r="H595" s="5">
        <v>1</v>
      </c>
      <c r="I595">
        <v>472.43277899999998</v>
      </c>
      <c r="J595">
        <v>0.38128600000000001</v>
      </c>
      <c r="K595" s="5">
        <v>2</v>
      </c>
      <c r="L595" s="5">
        <v>0</v>
      </c>
      <c r="M595" s="5">
        <v>0</v>
      </c>
      <c r="O595">
        <f>C595</f>
        <v>83.069496000000001</v>
      </c>
      <c r="R595">
        <f t="shared" si="21"/>
        <v>2.8003330000000002</v>
      </c>
      <c r="S595">
        <f t="shared" si="22"/>
        <v>0.32081999999999999</v>
      </c>
      <c r="U595">
        <f>I593-I595</f>
        <v>0</v>
      </c>
      <c r="W595" s="2">
        <v>7</v>
      </c>
    </row>
    <row r="596" spans="1:23" x14ac:dyDescent="0.25">
      <c r="A596" s="40" t="s">
        <v>44</v>
      </c>
      <c r="B596" s="10">
        <v>9</v>
      </c>
      <c r="C596" s="3">
        <v>179.83957599999999</v>
      </c>
      <c r="D596" s="3">
        <v>0.499554</v>
      </c>
      <c r="E596" s="5">
        <v>0</v>
      </c>
      <c r="F596" s="3">
        <v>5.7973379999999999</v>
      </c>
      <c r="G596" s="3">
        <v>0.66417199999999998</v>
      </c>
      <c r="H596" s="5">
        <v>2</v>
      </c>
      <c r="I596" s="3">
        <v>444.19684799999999</v>
      </c>
      <c r="J596" s="3">
        <v>0.35849700000000001</v>
      </c>
      <c r="K596" s="5">
        <v>1</v>
      </c>
      <c r="L596" s="5">
        <v>0</v>
      </c>
      <c r="M596" s="3">
        <v>1</v>
      </c>
      <c r="O596" s="3">
        <f>180-C596</f>
        <v>0.16042400000000612</v>
      </c>
      <c r="P596" s="3"/>
      <c r="R596" s="3">
        <f t="shared" si="21"/>
        <v>5.7973379999999999</v>
      </c>
      <c r="S596" s="3">
        <f t="shared" si="22"/>
        <v>0.66417199999999998</v>
      </c>
      <c r="U596" s="3">
        <f>I593-I596</f>
        <v>28.235930999999994</v>
      </c>
      <c r="W596" t="s">
        <v>74</v>
      </c>
    </row>
    <row r="597" spans="1:23" ht="14.4" thickBot="1" x14ac:dyDescent="0.3">
      <c r="A597" s="39" t="s">
        <v>44</v>
      </c>
      <c r="B597" s="9">
        <v>10</v>
      </c>
      <c r="C597">
        <v>74.787229999999994</v>
      </c>
      <c r="D597">
        <v>0.20774200000000001</v>
      </c>
      <c r="E597" s="5">
        <v>1</v>
      </c>
      <c r="F597">
        <v>0.238537</v>
      </c>
      <c r="G597">
        <v>5.9115000000000001E-2</v>
      </c>
      <c r="H597" s="5">
        <v>0</v>
      </c>
      <c r="I597">
        <v>305.19819799999999</v>
      </c>
      <c r="J597">
        <v>0.40876400000000002</v>
      </c>
      <c r="K597" s="5">
        <v>0</v>
      </c>
      <c r="L597" s="5">
        <v>0</v>
      </c>
      <c r="M597" s="5">
        <v>0</v>
      </c>
      <c r="O597">
        <f>C597</f>
        <v>74.787229999999994</v>
      </c>
      <c r="R597">
        <f t="shared" si="21"/>
        <v>0.238537</v>
      </c>
      <c r="S597">
        <f t="shared" si="22"/>
        <v>5.9115000000000001E-2</v>
      </c>
      <c r="U597">
        <f>I596-I597</f>
        <v>138.99865</v>
      </c>
      <c r="W597" s="2">
        <f>AVERAGE(E570,E572,E575,E577,E582,E584,E587,E589,E593,E596,E598,E599,E602,E604,E606,E609,E610,E613)</f>
        <v>0.55555555555555558</v>
      </c>
    </row>
    <row r="598" spans="1:23" x14ac:dyDescent="0.25">
      <c r="A598" s="40" t="s">
        <v>44</v>
      </c>
      <c r="B598" s="10">
        <v>10</v>
      </c>
      <c r="C598" s="3">
        <v>177.999257</v>
      </c>
      <c r="D598" s="3">
        <v>0.49444199999999999</v>
      </c>
      <c r="E598" s="5">
        <v>0</v>
      </c>
      <c r="F598" s="3">
        <v>3.7965960000000001</v>
      </c>
      <c r="G598" s="3">
        <v>0.94088499999999997</v>
      </c>
      <c r="H598" s="5">
        <v>1</v>
      </c>
      <c r="I598" s="3">
        <v>441.43908099999999</v>
      </c>
      <c r="J598" s="3">
        <v>0.59123599999999998</v>
      </c>
      <c r="K598" s="5">
        <v>1</v>
      </c>
      <c r="L598" s="5">
        <v>0</v>
      </c>
      <c r="M598" s="6">
        <v>1</v>
      </c>
      <c r="O598" s="3">
        <f>180-C598</f>
        <v>2.0007429999999999</v>
      </c>
      <c r="P598" s="3"/>
      <c r="R598" s="3">
        <f t="shared" si="21"/>
        <v>3.7965960000000001</v>
      </c>
      <c r="S598" s="3">
        <f t="shared" si="22"/>
        <v>0.94088499999999997</v>
      </c>
      <c r="U598" s="3">
        <f>I596-I598</f>
        <v>2.7577670000000012</v>
      </c>
      <c r="W598" t="s">
        <v>75</v>
      </c>
    </row>
    <row r="599" spans="1:23" ht="14.4" thickBot="1" x14ac:dyDescent="0.3">
      <c r="A599" s="39" t="s">
        <v>44</v>
      </c>
      <c r="B599" s="9">
        <v>11</v>
      </c>
      <c r="C599">
        <v>179.99999600000001</v>
      </c>
      <c r="D599">
        <v>0.5</v>
      </c>
      <c r="E599" s="5">
        <v>0</v>
      </c>
      <c r="F599">
        <v>3.7965949999999999</v>
      </c>
      <c r="G599">
        <v>1.2896639999999999</v>
      </c>
      <c r="H599" s="5">
        <v>1</v>
      </c>
      <c r="I599">
        <v>432.22508399999998</v>
      </c>
      <c r="J599">
        <v>0.46218799999999999</v>
      </c>
      <c r="K599" s="5">
        <v>0</v>
      </c>
      <c r="L599" s="5">
        <v>0</v>
      </c>
      <c r="M599" s="5">
        <v>1</v>
      </c>
      <c r="O599" s="66">
        <f>180-C599</f>
        <v>3.9999999899009708E-6</v>
      </c>
      <c r="R599">
        <f t="shared" si="21"/>
        <v>3.7965949999999999</v>
      </c>
      <c r="S599">
        <f t="shared" si="22"/>
        <v>1.2896639999999999</v>
      </c>
      <c r="U599">
        <f>I598-I599</f>
        <v>9.2139970000000062</v>
      </c>
      <c r="W599" s="2">
        <f>AVERAGE(H570,H572,H575,H577,H582,H584,H587,H589,H593,H596,H598,H599,H602,H604,H606,H609,H610,H613)</f>
        <v>0.72222222222222221</v>
      </c>
    </row>
    <row r="600" spans="1:23" x14ac:dyDescent="0.25">
      <c r="A600" s="40" t="s">
        <v>44</v>
      </c>
      <c r="B600" s="10">
        <v>11</v>
      </c>
      <c r="C600" s="3">
        <v>88.048265000000001</v>
      </c>
      <c r="D600" s="3">
        <v>0.24457899999999999</v>
      </c>
      <c r="E600" s="5">
        <v>1</v>
      </c>
      <c r="F600" s="3">
        <v>-0.85273100000000002</v>
      </c>
      <c r="G600" s="3">
        <v>-0.28966399999999998</v>
      </c>
      <c r="H600" s="5">
        <v>0</v>
      </c>
      <c r="I600" s="3">
        <v>502.94728900000001</v>
      </c>
      <c r="J600" s="3">
        <v>0.53781199999999996</v>
      </c>
      <c r="K600" s="5">
        <v>1</v>
      </c>
      <c r="L600" s="5">
        <v>0</v>
      </c>
      <c r="M600" s="6">
        <v>0</v>
      </c>
      <c r="O600" s="3">
        <f>C600</f>
        <v>88.048265000000001</v>
      </c>
      <c r="P600" s="3"/>
      <c r="R600" s="63">
        <f t="shared" si="21"/>
        <v>0.85273100000000002</v>
      </c>
      <c r="S600" s="3">
        <f t="shared" si="22"/>
        <v>0.28966399999999998</v>
      </c>
      <c r="U600" s="3">
        <f>I598-I600</f>
        <v>-61.508208000000025</v>
      </c>
      <c r="W600" t="s">
        <v>76</v>
      </c>
    </row>
    <row r="601" spans="1:23" ht="14.4" thickBot="1" x14ac:dyDescent="0.3">
      <c r="A601" s="39" t="s">
        <v>44</v>
      </c>
      <c r="B601" s="9">
        <v>12</v>
      </c>
      <c r="C601">
        <v>178.63008099999999</v>
      </c>
      <c r="D601">
        <v>0.496195</v>
      </c>
      <c r="E601" s="5">
        <v>0</v>
      </c>
      <c r="F601">
        <v>5.0539509999999996</v>
      </c>
      <c r="G601">
        <v>0.94728000000000001</v>
      </c>
      <c r="H601" s="5">
        <v>1</v>
      </c>
      <c r="I601">
        <v>447.85366800000003</v>
      </c>
      <c r="J601">
        <v>0.59975199999999995</v>
      </c>
      <c r="K601" s="5">
        <v>1</v>
      </c>
      <c r="L601" s="5">
        <v>0</v>
      </c>
      <c r="M601" s="5">
        <v>0</v>
      </c>
      <c r="O601">
        <f>180-C601</f>
        <v>1.3699190000000101</v>
      </c>
      <c r="R601">
        <f t="shared" si="21"/>
        <v>5.0539509999999996</v>
      </c>
      <c r="S601">
        <f t="shared" si="22"/>
        <v>0.94728000000000001</v>
      </c>
      <c r="U601">
        <f>I599-I601</f>
        <v>-15.628584000000046</v>
      </c>
      <c r="W601" s="2">
        <f>AVERAGE(K570,K572,K575,K577,K582,K584,K587,K589,K593,K596,K598,K599,K602,K604,K606,K609,K610,K613)</f>
        <v>0.33333333333333331</v>
      </c>
    </row>
    <row r="602" spans="1:23" x14ac:dyDescent="0.25">
      <c r="A602" s="40" t="s">
        <v>44</v>
      </c>
      <c r="B602" s="10">
        <v>12</v>
      </c>
      <c r="C602" s="3">
        <v>103.476068</v>
      </c>
      <c r="D602" s="3">
        <v>0.28743400000000002</v>
      </c>
      <c r="E602" s="5">
        <v>1</v>
      </c>
      <c r="F602" s="3">
        <v>0.28127400000000002</v>
      </c>
      <c r="G602" s="3">
        <v>5.2720000000000003E-2</v>
      </c>
      <c r="H602" s="5">
        <v>0</v>
      </c>
      <c r="I602" s="3">
        <v>298.87834500000002</v>
      </c>
      <c r="J602" s="3">
        <v>0.40024799999999999</v>
      </c>
      <c r="K602" s="5">
        <v>0</v>
      </c>
      <c r="L602" s="5">
        <v>0</v>
      </c>
      <c r="M602" s="6">
        <v>1</v>
      </c>
      <c r="O602" s="3">
        <f>C602</f>
        <v>103.476068</v>
      </c>
      <c r="P602" s="3"/>
      <c r="R602" s="3">
        <f t="shared" si="21"/>
        <v>0.28127400000000002</v>
      </c>
      <c r="S602" s="3">
        <f t="shared" si="22"/>
        <v>5.2720000000000003E-2</v>
      </c>
      <c r="U602" s="3">
        <f>I599-I602</f>
        <v>133.34673899999996</v>
      </c>
    </row>
    <row r="603" spans="1:23" x14ac:dyDescent="0.25">
      <c r="A603" s="39" t="s">
        <v>44</v>
      </c>
      <c r="B603" s="9">
        <v>13</v>
      </c>
      <c r="C603">
        <v>92.772431999999995</v>
      </c>
      <c r="D603">
        <v>0.25770100000000001</v>
      </c>
      <c r="E603" s="5">
        <v>1</v>
      </c>
      <c r="F603">
        <v>-5.1863039999999998</v>
      </c>
      <c r="G603">
        <v>0.98444699999999996</v>
      </c>
      <c r="H603" s="5">
        <v>1</v>
      </c>
      <c r="I603">
        <v>305.19819799999999</v>
      </c>
      <c r="J603">
        <v>0.54108500000000004</v>
      </c>
      <c r="K603" s="5">
        <v>1</v>
      </c>
      <c r="L603" s="5">
        <v>1</v>
      </c>
      <c r="M603" s="5">
        <v>0</v>
      </c>
      <c r="O603">
        <f>180-C603</f>
        <v>87.227568000000005</v>
      </c>
      <c r="R603">
        <f t="shared" si="21"/>
        <v>5.1863039999999998</v>
      </c>
      <c r="S603">
        <f t="shared" si="22"/>
        <v>0.98444699999999996</v>
      </c>
      <c r="U603">
        <f>I602-I603</f>
        <v>-6.3198529999999664</v>
      </c>
    </row>
    <row r="604" spans="1:23" x14ac:dyDescent="0.25">
      <c r="A604" s="40" t="s">
        <v>44</v>
      </c>
      <c r="B604" s="10">
        <v>13</v>
      </c>
      <c r="C604" s="3">
        <v>0.363209</v>
      </c>
      <c r="D604" s="3">
        <v>1.0089999999999999E-3</v>
      </c>
      <c r="E604" s="5">
        <v>0</v>
      </c>
      <c r="F604" s="3">
        <v>-8.1934999999999994E-2</v>
      </c>
      <c r="G604" s="3">
        <v>1.5553000000000001E-2</v>
      </c>
      <c r="H604" s="5">
        <v>0</v>
      </c>
      <c r="I604" s="3">
        <v>258.84998200000001</v>
      </c>
      <c r="J604" s="3">
        <v>0.45891500000000002</v>
      </c>
      <c r="K604" s="5">
        <v>0</v>
      </c>
      <c r="L604" s="5">
        <v>0</v>
      </c>
      <c r="M604" s="6">
        <v>1</v>
      </c>
      <c r="O604" s="3">
        <f>C604</f>
        <v>0.363209</v>
      </c>
      <c r="P604" s="3"/>
      <c r="R604" s="3">
        <f t="shared" si="21"/>
        <v>8.1934999999999994E-2</v>
      </c>
      <c r="S604" s="3">
        <f t="shared" si="22"/>
        <v>1.5553000000000001E-2</v>
      </c>
      <c r="U604" s="3">
        <f>I602-I604</f>
        <v>40.028363000000013</v>
      </c>
    </row>
    <row r="605" spans="1:23" x14ac:dyDescent="0.25">
      <c r="A605" s="39" t="s">
        <v>44</v>
      </c>
      <c r="B605" s="9">
        <v>14</v>
      </c>
      <c r="C605">
        <v>92.826386999999997</v>
      </c>
      <c r="D605">
        <v>0.257851</v>
      </c>
      <c r="E605" s="5">
        <v>1</v>
      </c>
      <c r="F605">
        <v>6.7334820000000004</v>
      </c>
      <c r="G605">
        <v>0.90154299999999998</v>
      </c>
      <c r="H605" s="5">
        <v>1</v>
      </c>
      <c r="I605">
        <v>263.04231199999998</v>
      </c>
      <c r="J605">
        <v>0.65172799999999997</v>
      </c>
      <c r="K605" s="5">
        <v>1</v>
      </c>
      <c r="L605" s="5">
        <v>1</v>
      </c>
      <c r="M605" s="5">
        <v>0</v>
      </c>
      <c r="O605">
        <f>180-C605</f>
        <v>87.173613000000003</v>
      </c>
      <c r="R605">
        <f t="shared" si="21"/>
        <v>6.7334820000000004</v>
      </c>
      <c r="S605">
        <f t="shared" si="22"/>
        <v>0.90154299999999998</v>
      </c>
      <c r="U605">
        <f>I604-I605</f>
        <v>-4.1923299999999699</v>
      </c>
    </row>
    <row r="606" spans="1:23" x14ac:dyDescent="0.25">
      <c r="A606" s="40" t="s">
        <v>44</v>
      </c>
      <c r="B606" s="10">
        <v>14</v>
      </c>
      <c r="C606" s="3">
        <v>11.76022</v>
      </c>
      <c r="D606" s="3">
        <v>3.2667000000000002E-2</v>
      </c>
      <c r="E606" s="5">
        <v>0</v>
      </c>
      <c r="F606" s="3">
        <v>0.73535600000000001</v>
      </c>
      <c r="G606" s="3">
        <v>9.8457000000000003E-2</v>
      </c>
      <c r="H606" s="5">
        <v>0</v>
      </c>
      <c r="I606" s="3">
        <v>140.56511900000001</v>
      </c>
      <c r="J606" s="3">
        <v>0.34827200000000003</v>
      </c>
      <c r="K606" s="5">
        <v>0</v>
      </c>
      <c r="L606" s="5">
        <v>0</v>
      </c>
      <c r="M606" s="6">
        <v>1</v>
      </c>
      <c r="O606" s="3">
        <f>C606</f>
        <v>11.76022</v>
      </c>
      <c r="P606" s="3"/>
      <c r="R606" s="3">
        <f t="shared" si="21"/>
        <v>0.73535600000000001</v>
      </c>
      <c r="S606" s="3">
        <f t="shared" si="22"/>
        <v>9.8457000000000003E-2</v>
      </c>
      <c r="U606" s="3">
        <f>I604-I606</f>
        <v>118.284863</v>
      </c>
    </row>
    <row r="607" spans="1:23" x14ac:dyDescent="0.25">
      <c r="A607" s="39" t="s">
        <v>44</v>
      </c>
      <c r="B607" s="9">
        <v>15</v>
      </c>
      <c r="C607">
        <v>80.160652999999996</v>
      </c>
      <c r="D607">
        <v>0.222668</v>
      </c>
      <c r="E607" s="5">
        <v>1</v>
      </c>
      <c r="F607">
        <v>7.2029610000000002</v>
      </c>
      <c r="G607">
        <v>1.1813119999999999</v>
      </c>
      <c r="H607" s="5">
        <v>2</v>
      </c>
      <c r="I607">
        <v>169.10517200000001</v>
      </c>
      <c r="J607">
        <v>0.47125800000000001</v>
      </c>
      <c r="K607" s="5">
        <v>2</v>
      </c>
      <c r="L607" s="5">
        <v>1</v>
      </c>
      <c r="M607" s="5">
        <v>0</v>
      </c>
      <c r="O607">
        <f>C607</f>
        <v>80.160652999999996</v>
      </c>
      <c r="R607">
        <f t="shared" si="21"/>
        <v>7.2029610000000002</v>
      </c>
      <c r="S607">
        <f t="shared" si="22"/>
        <v>1.1813119999999999</v>
      </c>
      <c r="U607">
        <f>I606-I607</f>
        <v>-28.540053</v>
      </c>
    </row>
    <row r="608" spans="1:23" x14ac:dyDescent="0.25">
      <c r="A608" s="39" t="s">
        <v>44</v>
      </c>
      <c r="B608" s="9">
        <v>15</v>
      </c>
      <c r="C608">
        <v>107.570982</v>
      </c>
      <c r="D608">
        <v>0.29880800000000002</v>
      </c>
      <c r="E608" s="5">
        <v>2</v>
      </c>
      <c r="F608">
        <v>-3.5763340000000001</v>
      </c>
      <c r="G608">
        <v>-0.58653200000000005</v>
      </c>
      <c r="H608" s="5">
        <v>0</v>
      </c>
      <c r="I608">
        <v>140.56511900000001</v>
      </c>
      <c r="J608">
        <v>0.39172299999999999</v>
      </c>
      <c r="K608" s="5">
        <v>1</v>
      </c>
      <c r="L608" s="5">
        <v>0</v>
      </c>
      <c r="M608" s="5">
        <v>0</v>
      </c>
      <c r="O608">
        <f>C608</f>
        <v>107.570982</v>
      </c>
      <c r="R608">
        <f t="shared" si="21"/>
        <v>3.5763340000000001</v>
      </c>
      <c r="S608">
        <f t="shared" si="22"/>
        <v>0.58653200000000005</v>
      </c>
      <c r="U608">
        <f>I606-I608</f>
        <v>0</v>
      </c>
    </row>
    <row r="609" spans="1:23" x14ac:dyDescent="0.25">
      <c r="A609" s="40" t="s">
        <v>44</v>
      </c>
      <c r="B609" s="10">
        <v>15</v>
      </c>
      <c r="C609" s="3">
        <v>1.7354430000000001</v>
      </c>
      <c r="D609" s="3">
        <v>4.8209999999999998E-3</v>
      </c>
      <c r="E609" s="5">
        <v>0</v>
      </c>
      <c r="F609" s="3">
        <v>2.470799</v>
      </c>
      <c r="G609" s="3">
        <v>0.40522000000000002</v>
      </c>
      <c r="H609" s="5">
        <v>1</v>
      </c>
      <c r="I609" s="3">
        <v>49.167465</v>
      </c>
      <c r="J609" s="3">
        <v>0.137019</v>
      </c>
      <c r="K609" s="5">
        <v>0</v>
      </c>
      <c r="L609" s="5">
        <v>0</v>
      </c>
      <c r="M609" s="6">
        <v>1</v>
      </c>
      <c r="O609" s="3">
        <f>C609</f>
        <v>1.7354430000000001</v>
      </c>
      <c r="P609" s="3"/>
      <c r="R609" s="3">
        <f t="shared" si="21"/>
        <v>2.470799</v>
      </c>
      <c r="S609" s="3">
        <f t="shared" si="22"/>
        <v>0.40522000000000002</v>
      </c>
      <c r="U609" s="3">
        <f>I606-I609</f>
        <v>91.397654000000017</v>
      </c>
    </row>
    <row r="610" spans="1:23" x14ac:dyDescent="0.25">
      <c r="A610" s="39" t="s">
        <v>44</v>
      </c>
      <c r="B610" s="9">
        <v>16</v>
      </c>
      <c r="C610">
        <v>105.70595900000001</v>
      </c>
      <c r="D610">
        <v>0.293628</v>
      </c>
      <c r="E610" s="5">
        <v>1</v>
      </c>
      <c r="F610">
        <v>-5.6479759999999999</v>
      </c>
      <c r="G610">
        <v>-45.300294000000001</v>
      </c>
      <c r="H610" s="5">
        <v>0</v>
      </c>
      <c r="I610">
        <v>42.173031000000002</v>
      </c>
      <c r="J610">
        <v>0.36643199999999998</v>
      </c>
      <c r="K610" s="5">
        <v>0</v>
      </c>
      <c r="L610" s="5">
        <v>0</v>
      </c>
      <c r="M610" s="5">
        <v>1</v>
      </c>
      <c r="O610" s="5">
        <f>C610</f>
        <v>105.70595900000001</v>
      </c>
      <c r="R610">
        <f t="shared" si="21"/>
        <v>5.6479759999999999</v>
      </c>
      <c r="S610">
        <f t="shared" si="22"/>
        <v>45.300294000000001</v>
      </c>
      <c r="U610">
        <f>I609-I610</f>
        <v>6.9944339999999983</v>
      </c>
    </row>
    <row r="611" spans="1:23" x14ac:dyDescent="0.25">
      <c r="A611" s="40" t="s">
        <v>44</v>
      </c>
      <c r="B611" s="10">
        <v>16</v>
      </c>
      <c r="C611" s="3">
        <v>105.708065</v>
      </c>
      <c r="D611" s="3">
        <v>0.29363400000000001</v>
      </c>
      <c r="E611" s="5">
        <v>0</v>
      </c>
      <c r="F611" s="3">
        <v>5.7726550000000003</v>
      </c>
      <c r="G611" s="3">
        <v>46.300294000000001</v>
      </c>
      <c r="H611" s="5">
        <v>1</v>
      </c>
      <c r="I611" s="3">
        <v>72.917903999999993</v>
      </c>
      <c r="J611" s="3">
        <v>0.63356800000000002</v>
      </c>
      <c r="K611" s="5">
        <v>1</v>
      </c>
      <c r="L611" s="5">
        <v>0</v>
      </c>
      <c r="M611" s="6">
        <v>0</v>
      </c>
      <c r="O611" s="3">
        <f>180-C611</f>
        <v>74.291934999999995</v>
      </c>
      <c r="P611" s="3"/>
      <c r="R611" s="3">
        <f t="shared" si="21"/>
        <v>5.7726550000000003</v>
      </c>
      <c r="S611" s="3">
        <f t="shared" si="22"/>
        <v>46.300294000000001</v>
      </c>
      <c r="U611" s="3">
        <f>I609-I611</f>
        <v>-23.750438999999993</v>
      </c>
    </row>
    <row r="612" spans="1:23" x14ac:dyDescent="0.25">
      <c r="A612" s="39" t="s">
        <v>44</v>
      </c>
      <c r="B612" s="9">
        <v>17</v>
      </c>
      <c r="C612">
        <v>1.138063</v>
      </c>
      <c r="D612">
        <v>3.1610000000000002E-3</v>
      </c>
      <c r="E612" s="5">
        <v>0</v>
      </c>
      <c r="F612">
        <v>-6.7860389999999997</v>
      </c>
      <c r="G612">
        <v>0.941994</v>
      </c>
      <c r="H612" s="5">
        <v>1</v>
      </c>
      <c r="I612">
        <v>60.135624999999997</v>
      </c>
      <c r="J612">
        <v>1</v>
      </c>
      <c r="K612" s="5">
        <v>1</v>
      </c>
      <c r="L612" s="5">
        <v>0</v>
      </c>
      <c r="M612" s="5">
        <v>0</v>
      </c>
      <c r="O612" s="5">
        <f>C612</f>
        <v>1.138063</v>
      </c>
      <c r="R612">
        <f t="shared" si="21"/>
        <v>6.7860389999999997</v>
      </c>
      <c r="S612">
        <f t="shared" si="22"/>
        <v>0.941994</v>
      </c>
      <c r="U612">
        <f>I610-I612</f>
        <v>-17.962593999999996</v>
      </c>
    </row>
    <row r="613" spans="1:23" ht="14.4" thickBot="1" x14ac:dyDescent="0.3">
      <c r="A613" s="44" t="s">
        <v>44</v>
      </c>
      <c r="B613" s="8">
        <v>17</v>
      </c>
      <c r="C613" s="2">
        <v>85.790808999999996</v>
      </c>
      <c r="D613" s="2">
        <v>0.23830799999999999</v>
      </c>
      <c r="E613" s="5">
        <v>1</v>
      </c>
      <c r="F613" s="2">
        <v>-0.41786800000000002</v>
      </c>
      <c r="G613" s="2">
        <v>5.8006000000000002E-2</v>
      </c>
      <c r="H613" s="5">
        <v>0</v>
      </c>
      <c r="I613" s="2">
        <v>0</v>
      </c>
      <c r="J613" s="2">
        <v>0</v>
      </c>
      <c r="K613" s="5">
        <v>0</v>
      </c>
      <c r="L613" s="5">
        <v>0</v>
      </c>
      <c r="M613" s="20">
        <v>1</v>
      </c>
      <c r="O613" s="2">
        <f>C613</f>
        <v>85.790808999999996</v>
      </c>
      <c r="P613" s="2"/>
      <c r="R613" s="2">
        <f t="shared" si="21"/>
        <v>0.41786800000000002</v>
      </c>
      <c r="S613" s="2">
        <f t="shared" si="22"/>
        <v>5.8006000000000002E-2</v>
      </c>
      <c r="U613" s="2">
        <f>I610-I613</f>
        <v>42.173031000000002</v>
      </c>
      <c r="W613" s="2"/>
    </row>
    <row r="614" spans="1:23" x14ac:dyDescent="0.25">
      <c r="A614" s="39" t="s">
        <v>45</v>
      </c>
      <c r="B614" s="9">
        <v>0</v>
      </c>
      <c r="C614">
        <v>179.29065499999999</v>
      </c>
      <c r="D614">
        <v>0.49802999999999997</v>
      </c>
      <c r="E614" s="5">
        <v>0</v>
      </c>
      <c r="F614">
        <v>2.6902819999999998</v>
      </c>
      <c r="G614">
        <v>4.4489679999999998</v>
      </c>
      <c r="H614" s="5">
        <v>1</v>
      </c>
      <c r="I614">
        <v>894.80855599999995</v>
      </c>
      <c r="J614">
        <v>0.486981</v>
      </c>
      <c r="K614" s="5">
        <v>0</v>
      </c>
      <c r="L614" s="5">
        <v>0</v>
      </c>
      <c r="M614" s="5">
        <v>1</v>
      </c>
      <c r="O614" s="5">
        <f>180-C614</f>
        <v>0.70934500000001321</v>
      </c>
      <c r="R614">
        <f t="shared" si="21"/>
        <v>2.6902819999999998</v>
      </c>
      <c r="S614">
        <f t="shared" si="22"/>
        <v>4.4489679999999998</v>
      </c>
      <c r="U614">
        <f>W615-I614</f>
        <v>37.767964000000006</v>
      </c>
      <c r="W614" s="5" t="s">
        <v>53</v>
      </c>
    </row>
    <row r="615" spans="1:23" ht="14.4" thickBot="1" x14ac:dyDescent="0.3">
      <c r="A615" s="40" t="s">
        <v>45</v>
      </c>
      <c r="B615" s="10">
        <v>0</v>
      </c>
      <c r="C615" s="3">
        <v>87.686566999999997</v>
      </c>
      <c r="D615" s="3">
        <v>0.24357400000000001</v>
      </c>
      <c r="E615" s="5">
        <v>1</v>
      </c>
      <c r="F615" s="3">
        <v>-2.0855839999999999</v>
      </c>
      <c r="G615" s="3">
        <v>-3.4489679999999998</v>
      </c>
      <c r="H615" s="5">
        <v>0</v>
      </c>
      <c r="I615" s="3">
        <v>942.65320699999995</v>
      </c>
      <c r="J615" s="3">
        <v>0.513019</v>
      </c>
      <c r="K615" s="5">
        <v>1</v>
      </c>
      <c r="L615" s="5">
        <v>0</v>
      </c>
      <c r="M615" s="3">
        <v>0</v>
      </c>
      <c r="O615" s="3">
        <f>C615</f>
        <v>87.686566999999997</v>
      </c>
      <c r="P615" s="3"/>
      <c r="R615" s="3">
        <f t="shared" si="21"/>
        <v>2.0855839999999999</v>
      </c>
      <c r="S615" s="3">
        <f t="shared" si="22"/>
        <v>3.4489679999999998</v>
      </c>
      <c r="U615" s="3">
        <f>W615-I615</f>
        <v>-10.076686999999993</v>
      </c>
      <c r="W615" s="2">
        <v>932.57651999999996</v>
      </c>
    </row>
    <row r="616" spans="1:23" x14ac:dyDescent="0.25">
      <c r="A616" s="39" t="s">
        <v>45</v>
      </c>
      <c r="B616" s="9">
        <v>1</v>
      </c>
      <c r="C616">
        <v>179.71251599999999</v>
      </c>
      <c r="D616">
        <v>0.49920100000000001</v>
      </c>
      <c r="E616" s="5">
        <v>0</v>
      </c>
      <c r="F616">
        <v>2.4027980000000002</v>
      </c>
      <c r="G616">
        <v>0.55873099999999998</v>
      </c>
      <c r="H616" s="5">
        <v>1</v>
      </c>
      <c r="I616">
        <v>882.61860200000001</v>
      </c>
      <c r="J616">
        <v>0.53557399999999999</v>
      </c>
      <c r="K616" s="5">
        <v>1</v>
      </c>
      <c r="L616" s="5">
        <v>0</v>
      </c>
      <c r="M616" s="5">
        <v>1</v>
      </c>
      <c r="O616">
        <f>180-C616</f>
        <v>0.28748400000000629</v>
      </c>
      <c r="R616">
        <f t="shared" si="21"/>
        <v>2.4027980000000002</v>
      </c>
      <c r="S616">
        <f t="shared" si="22"/>
        <v>0.55873099999999998</v>
      </c>
      <c r="U616">
        <f>I614-I616</f>
        <v>12.189953999999943</v>
      </c>
      <c r="W616" s="56" t="s">
        <v>54</v>
      </c>
    </row>
    <row r="617" spans="1:23" ht="14.4" thickBot="1" x14ac:dyDescent="0.3">
      <c r="A617" s="40" t="s">
        <v>45</v>
      </c>
      <c r="B617" s="10">
        <v>1</v>
      </c>
      <c r="C617" s="3">
        <v>80.223990999999998</v>
      </c>
      <c r="D617" s="3">
        <v>0.22284399999999999</v>
      </c>
      <c r="E617" s="5">
        <v>1</v>
      </c>
      <c r="F617" s="3">
        <v>1.8976599999999999</v>
      </c>
      <c r="G617" s="3">
        <v>0.44126900000000002</v>
      </c>
      <c r="H617" s="5">
        <v>0</v>
      </c>
      <c r="I617" s="3">
        <v>765.36817900000005</v>
      </c>
      <c r="J617" s="3">
        <v>0.46442600000000001</v>
      </c>
      <c r="K617" s="5">
        <v>0</v>
      </c>
      <c r="L617" s="5">
        <v>0</v>
      </c>
      <c r="M617" s="6">
        <v>0</v>
      </c>
      <c r="O617" s="3">
        <f>C617</f>
        <v>80.223990999999998</v>
      </c>
      <c r="P617" s="3"/>
      <c r="R617" s="3">
        <f t="shared" si="21"/>
        <v>1.8976599999999999</v>
      </c>
      <c r="S617" s="3">
        <f t="shared" si="22"/>
        <v>0.44126900000000002</v>
      </c>
      <c r="U617" s="3">
        <f>I614-I617</f>
        <v>129.4403769999999</v>
      </c>
      <c r="W617" s="2">
        <v>1284.9503790000001</v>
      </c>
    </row>
    <row r="618" spans="1:23" x14ac:dyDescent="0.25">
      <c r="A618" s="39" t="s">
        <v>45</v>
      </c>
      <c r="B618" s="9">
        <v>2</v>
      </c>
      <c r="C618">
        <v>179.398999</v>
      </c>
      <c r="D618">
        <v>0.49833100000000002</v>
      </c>
      <c r="E618" s="5">
        <v>0</v>
      </c>
      <c r="F618">
        <v>1.801798</v>
      </c>
      <c r="G618">
        <v>-1.4270149999999999</v>
      </c>
      <c r="H618" s="5">
        <v>1</v>
      </c>
      <c r="I618">
        <v>860.210555</v>
      </c>
      <c r="J618">
        <v>0.48595300000000002</v>
      </c>
      <c r="K618" s="5">
        <v>0</v>
      </c>
      <c r="L618" s="5">
        <v>0</v>
      </c>
      <c r="M618" s="5">
        <v>1</v>
      </c>
      <c r="O618">
        <f>180-C618</f>
        <v>0.60100099999999657</v>
      </c>
      <c r="R618">
        <f t="shared" si="21"/>
        <v>1.801798</v>
      </c>
      <c r="S618">
        <f t="shared" si="22"/>
        <v>1.4270149999999999</v>
      </c>
      <c r="U618">
        <f>I616-I618</f>
        <v>22.40804700000001</v>
      </c>
      <c r="W618" t="s">
        <v>56</v>
      </c>
    </row>
    <row r="619" spans="1:23" ht="14.4" thickBot="1" x14ac:dyDescent="0.3">
      <c r="A619" s="40" t="s">
        <v>45</v>
      </c>
      <c r="B619" s="10">
        <v>2</v>
      </c>
      <c r="C619" s="3">
        <v>95.363077000000004</v>
      </c>
      <c r="D619" s="3">
        <v>0.26489699999999999</v>
      </c>
      <c r="E619" s="5">
        <v>1</v>
      </c>
      <c r="F619" s="3">
        <v>-3.0644309999999999</v>
      </c>
      <c r="G619" s="3">
        <v>2.4270149999999999</v>
      </c>
      <c r="H619" s="5">
        <v>0</v>
      </c>
      <c r="I619" s="3">
        <v>909.94248400000004</v>
      </c>
      <c r="J619" s="3">
        <v>0.51404700000000003</v>
      </c>
      <c r="K619" s="5">
        <v>1</v>
      </c>
      <c r="L619" s="5">
        <v>0</v>
      </c>
      <c r="M619" s="6">
        <v>0</v>
      </c>
      <c r="O619" s="3">
        <f>180-C619</f>
        <v>84.636922999999996</v>
      </c>
      <c r="P619" s="3"/>
      <c r="R619" s="3">
        <f t="shared" si="21"/>
        <v>3.0644309999999999</v>
      </c>
      <c r="S619" s="3">
        <f t="shared" si="22"/>
        <v>2.4270149999999999</v>
      </c>
      <c r="U619" s="3">
        <f>I616-I619</f>
        <v>-27.323882000000026</v>
      </c>
      <c r="W619" s="2"/>
    </row>
    <row r="620" spans="1:23" x14ac:dyDescent="0.25">
      <c r="A620" s="39" t="s">
        <v>45</v>
      </c>
      <c r="B620" s="9">
        <v>3</v>
      </c>
      <c r="C620">
        <v>1.2045399999999999</v>
      </c>
      <c r="D620">
        <v>3.346E-3</v>
      </c>
      <c r="E620" s="5">
        <v>0</v>
      </c>
      <c r="F620">
        <v>0.59948400000000002</v>
      </c>
      <c r="G620">
        <v>0.140959</v>
      </c>
      <c r="H620" s="5">
        <v>0</v>
      </c>
      <c r="I620">
        <v>838.63605099999995</v>
      </c>
      <c r="J620">
        <v>0.51114800000000005</v>
      </c>
      <c r="K620" s="5">
        <v>1</v>
      </c>
      <c r="L620" s="5">
        <v>0</v>
      </c>
      <c r="M620" s="5">
        <v>1</v>
      </c>
      <c r="O620">
        <f>C620</f>
        <v>1.2045399999999999</v>
      </c>
      <c r="R620">
        <f t="shared" si="21"/>
        <v>0.59948400000000002</v>
      </c>
      <c r="S620">
        <f t="shared" si="22"/>
        <v>0.140959</v>
      </c>
      <c r="U620">
        <f>I618-I620</f>
        <v>21.574504000000047</v>
      </c>
      <c r="W620" t="s">
        <v>57</v>
      </c>
    </row>
    <row r="621" spans="1:23" ht="14.4" thickBot="1" x14ac:dyDescent="0.3">
      <c r="A621" s="40" t="s">
        <v>45</v>
      </c>
      <c r="B621" s="10">
        <v>3</v>
      </c>
      <c r="C621" s="3">
        <v>100.429512</v>
      </c>
      <c r="D621" s="3">
        <v>0.27897100000000002</v>
      </c>
      <c r="E621" s="5">
        <v>1</v>
      </c>
      <c r="F621" s="3">
        <v>3.6534080000000002</v>
      </c>
      <c r="G621" s="3">
        <v>0.85904100000000005</v>
      </c>
      <c r="H621" s="5">
        <v>1</v>
      </c>
      <c r="I621" s="3">
        <v>802.05463999999995</v>
      </c>
      <c r="J621" s="3">
        <v>0.48885200000000001</v>
      </c>
      <c r="K621" s="5">
        <v>0</v>
      </c>
      <c r="L621" s="5">
        <v>0</v>
      </c>
      <c r="M621" s="6">
        <v>0</v>
      </c>
      <c r="O621" s="3">
        <f>180-C621</f>
        <v>79.570487999999997</v>
      </c>
      <c r="P621" s="3"/>
      <c r="R621" s="3">
        <f t="shared" si="21"/>
        <v>3.6534080000000002</v>
      </c>
      <c r="S621" s="3">
        <f t="shared" si="22"/>
        <v>0.85904100000000005</v>
      </c>
      <c r="U621" s="3">
        <f>I618-I621</f>
        <v>58.15591500000005</v>
      </c>
      <c r="W621" s="2">
        <f>SUM(F614,F616,F618,F620,F622,F625,F627,F631,F634,F636,F640,F643,F645,F646,F649,F651,F653,F656,F657,F660)</f>
        <v>24.512789999999999</v>
      </c>
    </row>
    <row r="622" spans="1:23" x14ac:dyDescent="0.25">
      <c r="A622" s="39" t="s">
        <v>45</v>
      </c>
      <c r="B622" s="9">
        <v>4</v>
      </c>
      <c r="C622">
        <v>0.20385500000000001</v>
      </c>
      <c r="D622">
        <v>5.6599999999999999E-4</v>
      </c>
      <c r="E622" s="5">
        <v>0</v>
      </c>
      <c r="F622">
        <v>0.39562999999999998</v>
      </c>
      <c r="G622">
        <v>-0.123692</v>
      </c>
      <c r="H622" s="5">
        <v>0</v>
      </c>
      <c r="I622">
        <v>807.36376399999995</v>
      </c>
      <c r="J622">
        <v>0.48571900000000001</v>
      </c>
      <c r="K622" s="5">
        <v>0</v>
      </c>
      <c r="L622" s="5">
        <v>0</v>
      </c>
      <c r="M622" s="5">
        <v>1</v>
      </c>
      <c r="O622">
        <f>C622</f>
        <v>0.20385500000000001</v>
      </c>
      <c r="R622">
        <f t="shared" si="21"/>
        <v>0.39562999999999998</v>
      </c>
      <c r="S622">
        <f t="shared" si="22"/>
        <v>0.123692</v>
      </c>
      <c r="U622">
        <f>I620-I622</f>
        <v>31.272287000000006</v>
      </c>
      <c r="W622" t="s">
        <v>64</v>
      </c>
    </row>
    <row r="623" spans="1:23" ht="14.4" thickBot="1" x14ac:dyDescent="0.3">
      <c r="A623" s="40" t="s">
        <v>45</v>
      </c>
      <c r="B623" s="10">
        <v>4</v>
      </c>
      <c r="C623" s="3">
        <v>110.179433</v>
      </c>
      <c r="D623" s="3">
        <v>0.30605399999999999</v>
      </c>
      <c r="E623" s="5">
        <v>1</v>
      </c>
      <c r="F623" s="3">
        <v>-3.5941380000000001</v>
      </c>
      <c r="G623" s="3">
        <v>1.1236919999999999</v>
      </c>
      <c r="H623" s="5">
        <v>1</v>
      </c>
      <c r="I623" s="3">
        <v>854.838348</v>
      </c>
      <c r="J623" s="3">
        <v>0.51428099999999999</v>
      </c>
      <c r="K623" s="5">
        <v>1</v>
      </c>
      <c r="L623" s="5">
        <v>0</v>
      </c>
      <c r="M623" s="6">
        <v>0</v>
      </c>
      <c r="O623" s="3">
        <f>180-C623</f>
        <v>69.820566999999997</v>
      </c>
      <c r="P623" s="3"/>
      <c r="Q623" s="7"/>
      <c r="R623" s="3">
        <f t="shared" si="21"/>
        <v>3.5941380000000001</v>
      </c>
      <c r="S623" s="3">
        <f t="shared" si="22"/>
        <v>1.1236919999999999</v>
      </c>
      <c r="U623" s="3">
        <f>I622-I623</f>
        <v>-47.47458400000005</v>
      </c>
      <c r="W623" s="2">
        <f>SUM(R614,R616,R618,R620,R622,R625,R627,R631,R634,R636,R640,R643,R645,R646,R649,R651,R653,R656,R657,R660)</f>
        <v>46.914856000000007</v>
      </c>
    </row>
    <row r="624" spans="1:23" x14ac:dyDescent="0.25">
      <c r="A624" s="39" t="s">
        <v>45</v>
      </c>
      <c r="B624" s="9">
        <v>5</v>
      </c>
      <c r="C624">
        <v>0.315745</v>
      </c>
      <c r="D624">
        <v>8.7699999999999996E-4</v>
      </c>
      <c r="E624" s="5">
        <v>0</v>
      </c>
      <c r="F624">
        <v>1.789911</v>
      </c>
      <c r="G624">
        <v>3.6552120000000001</v>
      </c>
      <c r="H624" s="5">
        <v>0</v>
      </c>
      <c r="I624">
        <v>807.36376399999995</v>
      </c>
      <c r="J624">
        <v>0.33377099999999998</v>
      </c>
      <c r="K624" s="5">
        <v>1</v>
      </c>
      <c r="L624" s="5">
        <v>0</v>
      </c>
      <c r="M624" s="5">
        <v>0</v>
      </c>
      <c r="O624">
        <f>C624</f>
        <v>0.315745</v>
      </c>
      <c r="R624">
        <f t="shared" si="21"/>
        <v>1.789911</v>
      </c>
      <c r="S624">
        <f t="shared" si="22"/>
        <v>3.6552120000000001</v>
      </c>
      <c r="U624">
        <f>I622-I624</f>
        <v>0</v>
      </c>
      <c r="W624" t="s">
        <v>60</v>
      </c>
    </row>
    <row r="625" spans="1:23" ht="14.4" thickBot="1" x14ac:dyDescent="0.3">
      <c r="A625" s="39" t="s">
        <v>45</v>
      </c>
      <c r="B625" s="9">
        <v>5</v>
      </c>
      <c r="C625">
        <v>100.803378</v>
      </c>
      <c r="D625">
        <v>0.28000900000000001</v>
      </c>
      <c r="E625" s="5">
        <v>2</v>
      </c>
      <c r="F625">
        <v>2.7464900000000001</v>
      </c>
      <c r="G625">
        <v>5.6086619999999998</v>
      </c>
      <c r="H625" s="5">
        <v>2</v>
      </c>
      <c r="I625">
        <v>741.74519999999995</v>
      </c>
      <c r="J625">
        <v>0.30664400000000003</v>
      </c>
      <c r="K625" s="5">
        <v>0</v>
      </c>
      <c r="L625" s="5">
        <v>0</v>
      </c>
      <c r="M625" s="5">
        <v>1</v>
      </c>
      <c r="O625">
        <f>C625</f>
        <v>100.803378</v>
      </c>
      <c r="R625">
        <f t="shared" si="21"/>
        <v>2.7464900000000001</v>
      </c>
      <c r="S625">
        <f t="shared" si="22"/>
        <v>5.6086619999999998</v>
      </c>
      <c r="U625">
        <f>I622-I625</f>
        <v>65.618563999999992</v>
      </c>
      <c r="W625" s="64">
        <f>AVERAGE(O614,O616,O618,O620,O622,O625,O627,O631,O634,O636,O640,O643,O645,O646,O649,O651,O653,O656,O657,O660)</f>
        <v>25.7462406</v>
      </c>
    </row>
    <row r="626" spans="1:23" x14ac:dyDescent="0.25">
      <c r="A626" s="40" t="s">
        <v>45</v>
      </c>
      <c r="B626" s="10">
        <v>5</v>
      </c>
      <c r="C626" s="3">
        <v>116.599653</v>
      </c>
      <c r="D626" s="3">
        <v>0.32388800000000001</v>
      </c>
      <c r="E626" s="5">
        <v>1</v>
      </c>
      <c r="F626" s="3">
        <v>-4.0467139999999997</v>
      </c>
      <c r="G626" s="3">
        <v>-8.2638739999999995</v>
      </c>
      <c r="H626" s="5">
        <v>1</v>
      </c>
      <c r="I626" s="3">
        <v>869.80477900000005</v>
      </c>
      <c r="J626" s="3">
        <v>0.35958499999999999</v>
      </c>
      <c r="K626" s="5">
        <v>2</v>
      </c>
      <c r="L626" s="5">
        <v>0</v>
      </c>
      <c r="M626" s="3">
        <v>0</v>
      </c>
      <c r="O626" s="3">
        <f>180-C626</f>
        <v>63.400346999999996</v>
      </c>
      <c r="P626" s="3"/>
      <c r="R626" s="3">
        <f t="shared" si="21"/>
        <v>4.0467139999999997</v>
      </c>
      <c r="S626" s="3">
        <f t="shared" si="22"/>
        <v>8.2638739999999995</v>
      </c>
      <c r="U626" s="3">
        <f>I622-I626</f>
        <v>-62.441015000000107</v>
      </c>
      <c r="W626" t="s">
        <v>59</v>
      </c>
    </row>
    <row r="627" spans="1:23" ht="14.4" thickBot="1" x14ac:dyDescent="0.3">
      <c r="A627" s="39" t="s">
        <v>45</v>
      </c>
      <c r="B627" s="9">
        <v>6</v>
      </c>
      <c r="C627">
        <v>0.18402199999999999</v>
      </c>
      <c r="D627">
        <v>5.1099999999999995E-4</v>
      </c>
      <c r="E627" s="5">
        <v>0</v>
      </c>
      <c r="F627">
        <v>2.562468</v>
      </c>
      <c r="G627">
        <v>0.39613300000000001</v>
      </c>
      <c r="H627" s="5">
        <v>1</v>
      </c>
      <c r="I627">
        <v>697.43361600000003</v>
      </c>
      <c r="J627">
        <v>0.32322899999999999</v>
      </c>
      <c r="K627" s="5">
        <v>0</v>
      </c>
      <c r="L627" s="5">
        <v>0</v>
      </c>
      <c r="M627" s="5">
        <v>1</v>
      </c>
      <c r="O627">
        <f>C627</f>
        <v>0.18402199999999999</v>
      </c>
      <c r="R627">
        <f t="shared" si="21"/>
        <v>2.562468</v>
      </c>
      <c r="S627">
        <f t="shared" si="22"/>
        <v>0.39613300000000001</v>
      </c>
      <c r="U627">
        <f>I625-I627</f>
        <v>44.311583999999925</v>
      </c>
      <c r="W627" s="2">
        <f>AVERAGE(F614,F616,F618,F620,F622,F625,F627,F631,F634,F636,F640,F643,F645,F646,F649,F651,F653,F656,F657,F660)</f>
        <v>1.2256395</v>
      </c>
    </row>
    <row r="628" spans="1:23" x14ac:dyDescent="0.25">
      <c r="A628" s="39" t="s">
        <v>45</v>
      </c>
      <c r="B628" s="9">
        <v>6</v>
      </c>
      <c r="C628">
        <v>88.454082</v>
      </c>
      <c r="D628">
        <v>0.24570600000000001</v>
      </c>
      <c r="E628" s="5">
        <v>2</v>
      </c>
      <c r="F628">
        <v>0.89517400000000003</v>
      </c>
      <c r="G628">
        <v>0.13838500000000001</v>
      </c>
      <c r="H628" s="5">
        <v>0</v>
      </c>
      <c r="I628">
        <v>741.74519999999995</v>
      </c>
      <c r="J628">
        <v>0.34376600000000002</v>
      </c>
      <c r="K628" s="5">
        <v>2</v>
      </c>
      <c r="L628" s="5">
        <v>0</v>
      </c>
      <c r="M628" s="5">
        <v>0</v>
      </c>
      <c r="O628">
        <f>C628</f>
        <v>88.454082</v>
      </c>
      <c r="R628">
        <f t="shared" si="21"/>
        <v>0.89517400000000003</v>
      </c>
      <c r="S628">
        <f t="shared" si="22"/>
        <v>0.13838500000000001</v>
      </c>
      <c r="U628">
        <f>I625-I628</f>
        <v>0</v>
      </c>
      <c r="W628" t="s">
        <v>65</v>
      </c>
    </row>
    <row r="629" spans="1:23" ht="14.4" thickBot="1" x14ac:dyDescent="0.3">
      <c r="A629" s="40" t="s">
        <v>45</v>
      </c>
      <c r="B629" s="10">
        <v>6</v>
      </c>
      <c r="C629" s="3">
        <v>93.002583000000001</v>
      </c>
      <c r="D629" s="3">
        <v>0.25834099999999999</v>
      </c>
      <c r="E629" s="5">
        <v>1</v>
      </c>
      <c r="F629" s="3">
        <v>3.0110649999999999</v>
      </c>
      <c r="G629" s="3">
        <v>0.46548200000000001</v>
      </c>
      <c r="H629" s="5">
        <v>2</v>
      </c>
      <c r="I629" s="3">
        <v>718.52746300000001</v>
      </c>
      <c r="J629" s="3">
        <v>0.333005</v>
      </c>
      <c r="K629" s="5">
        <v>1</v>
      </c>
      <c r="L629" s="5">
        <v>0</v>
      </c>
      <c r="M629" s="6">
        <v>0</v>
      </c>
      <c r="O629" s="3">
        <f>180-C629</f>
        <v>86.997416999999999</v>
      </c>
      <c r="P629" s="3"/>
      <c r="R629" s="3">
        <f t="shared" si="21"/>
        <v>3.0110649999999999</v>
      </c>
      <c r="S629" s="3">
        <f t="shared" si="22"/>
        <v>0.46548200000000001</v>
      </c>
      <c r="U629" s="3">
        <f>I625-I629</f>
        <v>23.217736999999943</v>
      </c>
      <c r="W629" s="2">
        <f>AVERAGE(R614,R616,R618,R620,R622,R625,R627,R631,R634,R636,R640,R643,R645,R646,R649,R651,R653,R656,R657,R660)</f>
        <v>2.3457428000000005</v>
      </c>
    </row>
    <row r="630" spans="1:23" x14ac:dyDescent="0.25">
      <c r="A630" s="39" t="s">
        <v>45</v>
      </c>
      <c r="B630" s="9">
        <v>7</v>
      </c>
      <c r="C630">
        <v>88.000675000000001</v>
      </c>
      <c r="D630">
        <v>0.244446</v>
      </c>
      <c r="E630" s="5">
        <v>1</v>
      </c>
      <c r="F630">
        <v>2.6777470000000001</v>
      </c>
      <c r="G630">
        <v>-0.85559399999999997</v>
      </c>
      <c r="H630" s="5">
        <v>2</v>
      </c>
      <c r="I630">
        <v>678.60330899999997</v>
      </c>
      <c r="J630">
        <v>0.32459300000000002</v>
      </c>
      <c r="K630" s="5">
        <v>0</v>
      </c>
      <c r="L630" s="5">
        <v>0</v>
      </c>
      <c r="M630" s="5">
        <v>0</v>
      </c>
      <c r="O630">
        <f>C630</f>
        <v>88.000675000000001</v>
      </c>
      <c r="R630">
        <f t="shared" si="21"/>
        <v>2.6777470000000001</v>
      </c>
      <c r="S630">
        <f t="shared" si="22"/>
        <v>0.85559399999999997</v>
      </c>
      <c r="U630">
        <f>I627-I630</f>
        <v>18.830307000000062</v>
      </c>
      <c r="W630" t="s">
        <v>61</v>
      </c>
    </row>
    <row r="631" spans="1:23" ht="14.4" thickBot="1" x14ac:dyDescent="0.3">
      <c r="A631" s="39" t="s">
        <v>45</v>
      </c>
      <c r="B631" s="9">
        <v>7</v>
      </c>
      <c r="C631">
        <v>0.76260499999999998</v>
      </c>
      <c r="D631">
        <v>2.1180000000000001E-3</v>
      </c>
      <c r="E631" s="5">
        <v>0</v>
      </c>
      <c r="F631">
        <v>-3.5763340000000001</v>
      </c>
      <c r="G631">
        <v>1.142711</v>
      </c>
      <c r="H631" s="5">
        <v>0</v>
      </c>
      <c r="I631">
        <v>697.43361600000003</v>
      </c>
      <c r="J631">
        <v>0.33360000000000001</v>
      </c>
      <c r="K631" s="5">
        <v>1</v>
      </c>
      <c r="L631" s="5">
        <v>0</v>
      </c>
      <c r="M631" s="5">
        <v>1</v>
      </c>
      <c r="O631">
        <f>C631</f>
        <v>0.76260499999999998</v>
      </c>
      <c r="R631">
        <f t="shared" si="21"/>
        <v>3.5763340000000001</v>
      </c>
      <c r="S631">
        <f t="shared" si="22"/>
        <v>1.142711</v>
      </c>
      <c r="U631">
        <f>I627-I631</f>
        <v>0</v>
      </c>
      <c r="W631" s="2"/>
    </row>
    <row r="632" spans="1:23" x14ac:dyDescent="0.25">
      <c r="A632" s="40" t="s">
        <v>45</v>
      </c>
      <c r="B632" s="10">
        <v>7</v>
      </c>
      <c r="C632" s="3">
        <v>88.020009000000002</v>
      </c>
      <c r="D632" s="3">
        <v>0.2445</v>
      </c>
      <c r="E632" s="5">
        <v>2</v>
      </c>
      <c r="F632" s="3">
        <v>-2.2311049999999999</v>
      </c>
      <c r="G632" s="3">
        <v>0.71288300000000004</v>
      </c>
      <c r="H632" s="5">
        <v>1</v>
      </c>
      <c r="I632" s="3">
        <v>714.59271799999999</v>
      </c>
      <c r="J632" s="3">
        <v>0.34180700000000003</v>
      </c>
      <c r="K632" s="5">
        <v>2</v>
      </c>
      <c r="L632" s="5">
        <v>0</v>
      </c>
      <c r="M632" s="6">
        <v>0</v>
      </c>
      <c r="O632" s="3">
        <f>180-C632</f>
        <v>91.979990999999998</v>
      </c>
      <c r="P632" s="3"/>
      <c r="R632" s="3">
        <f t="shared" si="21"/>
        <v>2.2311049999999999</v>
      </c>
      <c r="S632" s="3">
        <f t="shared" si="22"/>
        <v>0.71288300000000004</v>
      </c>
      <c r="U632" s="3">
        <f>I627-I632</f>
        <v>-17.159101999999962</v>
      </c>
      <c r="W632" t="s">
        <v>58</v>
      </c>
    </row>
    <row r="633" spans="1:23" ht="14.4" thickBot="1" x14ac:dyDescent="0.3">
      <c r="A633" s="39" t="s">
        <v>45</v>
      </c>
      <c r="B633" s="9">
        <v>8</v>
      </c>
      <c r="C633">
        <v>89.871998000000005</v>
      </c>
      <c r="D633">
        <v>0.249644</v>
      </c>
      <c r="E633" s="5">
        <v>2</v>
      </c>
      <c r="F633">
        <v>2.1407340000000001</v>
      </c>
      <c r="G633">
        <v>-7.5320830000000001</v>
      </c>
      <c r="H633" s="5">
        <v>2</v>
      </c>
      <c r="I633">
        <v>658.32958499999995</v>
      </c>
      <c r="J633">
        <v>0.33333699999999999</v>
      </c>
      <c r="K633" s="5">
        <v>1</v>
      </c>
      <c r="L633" s="5">
        <v>0</v>
      </c>
      <c r="M633" s="5">
        <v>0</v>
      </c>
      <c r="O633">
        <f>180-C633</f>
        <v>90.128001999999995</v>
      </c>
      <c r="R633">
        <f t="shared" si="21"/>
        <v>2.1407340000000001</v>
      </c>
      <c r="S633">
        <f t="shared" si="22"/>
        <v>7.5320830000000001</v>
      </c>
      <c r="U633">
        <f>I631-I633</f>
        <v>39.104031000000077</v>
      </c>
      <c r="W633" s="2"/>
    </row>
    <row r="634" spans="1:23" x14ac:dyDescent="0.25">
      <c r="A634" s="39" t="s">
        <v>45</v>
      </c>
      <c r="B634" s="9">
        <v>8</v>
      </c>
      <c r="C634">
        <v>159.067713</v>
      </c>
      <c r="D634">
        <v>0.441855</v>
      </c>
      <c r="E634" s="5">
        <v>0</v>
      </c>
      <c r="F634">
        <v>-0.28405999999999998</v>
      </c>
      <c r="G634">
        <v>0.99945399999999995</v>
      </c>
      <c r="H634" s="5">
        <v>0</v>
      </c>
      <c r="I634">
        <v>593.49850800000002</v>
      </c>
      <c r="J634">
        <v>0.30051</v>
      </c>
      <c r="K634" s="5">
        <v>0</v>
      </c>
      <c r="L634" s="5">
        <v>0</v>
      </c>
      <c r="M634" s="5">
        <v>1</v>
      </c>
      <c r="O634">
        <f>180-C634</f>
        <v>20.932287000000002</v>
      </c>
      <c r="R634">
        <f t="shared" si="21"/>
        <v>0.28405999999999998</v>
      </c>
      <c r="S634">
        <f t="shared" si="22"/>
        <v>0.99945399999999995</v>
      </c>
      <c r="U634">
        <f>I631-I634</f>
        <v>103.93510800000001</v>
      </c>
      <c r="W634" t="s">
        <v>68</v>
      </c>
    </row>
    <row r="635" spans="1:23" ht="14.4" thickBot="1" x14ac:dyDescent="0.3">
      <c r="A635" s="40" t="s">
        <v>45</v>
      </c>
      <c r="B635" s="10">
        <v>8</v>
      </c>
      <c r="C635" s="3">
        <v>87.682370000000006</v>
      </c>
      <c r="D635" s="3">
        <v>0.243562</v>
      </c>
      <c r="E635" s="5">
        <v>1</v>
      </c>
      <c r="F635" s="3">
        <v>-2.140889</v>
      </c>
      <c r="G635" s="3">
        <v>7.5326279999999999</v>
      </c>
      <c r="H635" s="5">
        <v>1</v>
      </c>
      <c r="I635" s="3">
        <v>723.14049599999998</v>
      </c>
      <c r="J635" s="3">
        <v>0.36615300000000001</v>
      </c>
      <c r="K635" s="5">
        <v>2</v>
      </c>
      <c r="L635" s="5">
        <v>0</v>
      </c>
      <c r="M635" s="6">
        <v>0</v>
      </c>
      <c r="O635" s="3">
        <f>C635</f>
        <v>87.682370000000006</v>
      </c>
      <c r="P635" s="3"/>
      <c r="R635" s="3">
        <f t="shared" si="21"/>
        <v>2.140889</v>
      </c>
      <c r="S635" s="3">
        <f t="shared" si="22"/>
        <v>7.5326279999999999</v>
      </c>
      <c r="U635" s="3">
        <f>I631-I635</f>
        <v>-25.706879999999956</v>
      </c>
      <c r="W635" s="2">
        <v>20</v>
      </c>
    </row>
    <row r="636" spans="1:23" x14ac:dyDescent="0.25">
      <c r="A636" s="39" t="s">
        <v>45</v>
      </c>
      <c r="B636" s="9">
        <v>9</v>
      </c>
      <c r="C636">
        <v>172.311601</v>
      </c>
      <c r="D636">
        <v>0.47864299999999999</v>
      </c>
      <c r="E636" s="5">
        <v>0</v>
      </c>
      <c r="F636">
        <v>-0.96633899999999995</v>
      </c>
      <c r="G636">
        <v>0.29562100000000002</v>
      </c>
      <c r="H636" s="5">
        <v>0</v>
      </c>
      <c r="I636">
        <v>508.98423500000001</v>
      </c>
      <c r="J636">
        <v>0.44582100000000002</v>
      </c>
      <c r="K636" s="5">
        <v>0</v>
      </c>
      <c r="L636" s="5">
        <v>0</v>
      </c>
      <c r="M636" s="5">
        <v>1</v>
      </c>
      <c r="O636">
        <f>180-C636</f>
        <v>7.688399000000004</v>
      </c>
      <c r="R636">
        <f t="shared" si="21"/>
        <v>0.96633899999999995</v>
      </c>
      <c r="S636">
        <f t="shared" si="22"/>
        <v>0.29562100000000002</v>
      </c>
      <c r="U636">
        <f>I634-I636</f>
        <v>84.514273000000003</v>
      </c>
      <c r="W636" t="s">
        <v>69</v>
      </c>
    </row>
    <row r="637" spans="1:23" ht="14.4" thickBot="1" x14ac:dyDescent="0.3">
      <c r="A637" s="40" t="s">
        <v>45</v>
      </c>
      <c r="B637" s="10">
        <v>9</v>
      </c>
      <c r="C637" s="3">
        <v>77.153645999999995</v>
      </c>
      <c r="D637" s="3">
        <v>0.21431600000000001</v>
      </c>
      <c r="E637" s="5">
        <v>1</v>
      </c>
      <c r="F637" s="3">
        <v>-2.302505</v>
      </c>
      <c r="G637" s="3">
        <v>0.70437899999999998</v>
      </c>
      <c r="H637" s="5">
        <v>1</v>
      </c>
      <c r="I637" s="3">
        <v>632.69543299999998</v>
      </c>
      <c r="J637" s="3">
        <v>0.55417899999999998</v>
      </c>
      <c r="K637" s="5">
        <v>1</v>
      </c>
      <c r="L637" s="5">
        <v>0</v>
      </c>
      <c r="M637" s="6">
        <v>0</v>
      </c>
      <c r="O637" s="3">
        <f>180-C637</f>
        <v>102.84635400000001</v>
      </c>
      <c r="P637" s="3"/>
      <c r="R637" s="3">
        <f t="shared" si="21"/>
        <v>2.302505</v>
      </c>
      <c r="S637" s="3">
        <f t="shared" si="22"/>
        <v>0.70437899999999998</v>
      </c>
      <c r="U637" s="3">
        <f>I634-I637</f>
        <v>-39.196924999999965</v>
      </c>
      <c r="W637" s="2">
        <v>3</v>
      </c>
    </row>
    <row r="638" spans="1:23" x14ac:dyDescent="0.25">
      <c r="A638" s="39" t="s">
        <v>45</v>
      </c>
      <c r="B638" s="9">
        <v>10</v>
      </c>
      <c r="C638">
        <v>4.9341249999999999</v>
      </c>
      <c r="D638">
        <v>1.3705999999999999E-2</v>
      </c>
      <c r="E638" s="5">
        <v>0</v>
      </c>
      <c r="F638">
        <v>0.36536299999999999</v>
      </c>
      <c r="G638">
        <v>0.16773199999999999</v>
      </c>
      <c r="H638" s="5">
        <v>0</v>
      </c>
      <c r="I638">
        <v>363.12643700000001</v>
      </c>
      <c r="J638">
        <v>0.26075900000000002</v>
      </c>
      <c r="K638" s="5">
        <v>0</v>
      </c>
      <c r="L638" s="5">
        <v>0</v>
      </c>
      <c r="M638" s="5">
        <v>0</v>
      </c>
      <c r="O638" s="5">
        <f>C638</f>
        <v>4.9341249999999999</v>
      </c>
      <c r="R638">
        <f t="shared" si="21"/>
        <v>0.36536299999999999</v>
      </c>
      <c r="S638">
        <f t="shared" si="22"/>
        <v>0.16773199999999999</v>
      </c>
      <c r="U638">
        <f>I636-I638</f>
        <v>145.857798</v>
      </c>
      <c r="W638" t="s">
        <v>73</v>
      </c>
    </row>
    <row r="639" spans="1:23" ht="14.4" thickBot="1" x14ac:dyDescent="0.3">
      <c r="A639" s="39" t="s">
        <v>45</v>
      </c>
      <c r="B639" s="9">
        <v>10</v>
      </c>
      <c r="C639">
        <v>70.491652999999999</v>
      </c>
      <c r="D639">
        <v>0.19581000000000001</v>
      </c>
      <c r="E639" s="5">
        <v>2</v>
      </c>
      <c r="F639">
        <v>-3.8240249999999998</v>
      </c>
      <c r="G639">
        <v>-1.7555460000000001</v>
      </c>
      <c r="H639" s="5">
        <v>1</v>
      </c>
      <c r="I639">
        <v>557.01578500000005</v>
      </c>
      <c r="J639">
        <v>0.39999000000000001</v>
      </c>
      <c r="K639" s="5">
        <v>2</v>
      </c>
      <c r="L639" s="5">
        <v>0</v>
      </c>
      <c r="M639" s="5">
        <v>0</v>
      </c>
      <c r="O639">
        <f>180-C639</f>
        <v>109.508347</v>
      </c>
      <c r="R639">
        <f t="shared" si="21"/>
        <v>3.8240249999999998</v>
      </c>
      <c r="S639">
        <f t="shared" si="22"/>
        <v>1.7555460000000001</v>
      </c>
      <c r="U639">
        <f>I636-I639</f>
        <v>-48.031550000000038</v>
      </c>
      <c r="W639" s="2">
        <v>6</v>
      </c>
    </row>
    <row r="640" spans="1:23" x14ac:dyDescent="0.25">
      <c r="A640" s="40" t="s">
        <v>45</v>
      </c>
      <c r="B640" s="10">
        <v>10</v>
      </c>
      <c r="C640" s="3">
        <v>70.577217000000005</v>
      </c>
      <c r="D640" s="3">
        <v>0.196048</v>
      </c>
      <c r="E640" s="5">
        <v>1</v>
      </c>
      <c r="F640" s="3">
        <v>5.6369150000000001</v>
      </c>
      <c r="G640" s="3">
        <v>2.5878139999999998</v>
      </c>
      <c r="H640" s="5">
        <v>2</v>
      </c>
      <c r="I640" s="3">
        <v>472.43277899999998</v>
      </c>
      <c r="J640" s="3">
        <v>0.33925100000000002</v>
      </c>
      <c r="K640" s="5">
        <v>1</v>
      </c>
      <c r="L640" s="5">
        <v>0</v>
      </c>
      <c r="M640" s="6">
        <v>1</v>
      </c>
      <c r="O640" s="3">
        <f>C640</f>
        <v>70.577217000000005</v>
      </c>
      <c r="P640" s="3"/>
      <c r="R640" s="3">
        <f t="shared" si="21"/>
        <v>5.6369150000000001</v>
      </c>
      <c r="S640" s="3">
        <f t="shared" si="22"/>
        <v>2.5878139999999998</v>
      </c>
      <c r="U640" s="3">
        <f>I636-I640</f>
        <v>36.55145600000003</v>
      </c>
      <c r="W640" t="s">
        <v>74</v>
      </c>
    </row>
    <row r="641" spans="1:23" ht="14.4" thickBot="1" x14ac:dyDescent="0.3">
      <c r="A641" s="39" t="s">
        <v>45</v>
      </c>
      <c r="B641" s="9">
        <v>11</v>
      </c>
      <c r="C641">
        <v>71.365228999999999</v>
      </c>
      <c r="D641">
        <v>0.198237</v>
      </c>
      <c r="E641" s="5">
        <v>1</v>
      </c>
      <c r="F641">
        <v>0.130994</v>
      </c>
      <c r="G641">
        <v>1.5007E-2</v>
      </c>
      <c r="H641" s="5">
        <v>0</v>
      </c>
      <c r="I641">
        <v>322.42200800000001</v>
      </c>
      <c r="J641">
        <v>0.26021699999999998</v>
      </c>
      <c r="K641" s="5">
        <v>0</v>
      </c>
      <c r="L641" s="5">
        <v>0</v>
      </c>
      <c r="M641" s="5">
        <v>0</v>
      </c>
      <c r="O641">
        <f>C641</f>
        <v>71.365228999999999</v>
      </c>
      <c r="R641">
        <f t="shared" si="21"/>
        <v>0.130994</v>
      </c>
      <c r="S641">
        <f t="shared" si="22"/>
        <v>1.5007E-2</v>
      </c>
      <c r="U641">
        <f>I640-I641</f>
        <v>150.01077099999998</v>
      </c>
      <c r="W641" s="2">
        <f>AVERAGE(E614,E616,E618,E620,E622,E625,E627,E631,E634,E636,E640,E643,E645,E646,E649,E651,E653,E656,E657,E660)</f>
        <v>0.3</v>
      </c>
    </row>
    <row r="642" spans="1:23" x14ac:dyDescent="0.25">
      <c r="A642" s="39" t="s">
        <v>45</v>
      </c>
      <c r="B642" s="9">
        <v>11</v>
      </c>
      <c r="C642">
        <v>83.069496000000001</v>
      </c>
      <c r="D642">
        <v>0.23074900000000001</v>
      </c>
      <c r="E642" s="5">
        <v>2</v>
      </c>
      <c r="F642">
        <v>2.8003330000000002</v>
      </c>
      <c r="G642">
        <v>0.32081999999999999</v>
      </c>
      <c r="H642" s="5">
        <v>1</v>
      </c>
      <c r="I642">
        <v>472.43277899999998</v>
      </c>
      <c r="J642">
        <v>0.38128600000000001</v>
      </c>
      <c r="K642" s="5">
        <v>2</v>
      </c>
      <c r="L642" s="5">
        <v>0</v>
      </c>
      <c r="M642" s="5">
        <v>0</v>
      </c>
      <c r="O642">
        <f>C642</f>
        <v>83.069496000000001</v>
      </c>
      <c r="R642">
        <f t="shared" ref="R642:R705" si="23">ABS(F642)</f>
        <v>2.8003330000000002</v>
      </c>
      <c r="S642">
        <f t="shared" ref="S642:S705" si="24">ABS(G642)</f>
        <v>0.32081999999999999</v>
      </c>
      <c r="U642">
        <f>I640-I642</f>
        <v>0</v>
      </c>
      <c r="W642" t="s">
        <v>75</v>
      </c>
    </row>
    <row r="643" spans="1:23" ht="14.4" thickBot="1" x14ac:dyDescent="0.3">
      <c r="A643" s="40" t="s">
        <v>45</v>
      </c>
      <c r="B643" s="10">
        <v>11</v>
      </c>
      <c r="C643" s="3">
        <v>179.83957599999999</v>
      </c>
      <c r="D643" s="3">
        <v>0.499554</v>
      </c>
      <c r="E643" s="5">
        <v>0</v>
      </c>
      <c r="F643" s="3">
        <v>5.7973379999999999</v>
      </c>
      <c r="G643" s="3">
        <v>0.66417199999999998</v>
      </c>
      <c r="H643" s="5">
        <v>2</v>
      </c>
      <c r="I643" s="3">
        <v>444.19684799999999</v>
      </c>
      <c r="J643" s="3">
        <v>0.35849700000000001</v>
      </c>
      <c r="K643" s="5">
        <v>1</v>
      </c>
      <c r="L643" s="5">
        <v>0</v>
      </c>
      <c r="M643" s="3">
        <v>1</v>
      </c>
      <c r="O643" s="3">
        <f>180-C643</f>
        <v>0.16042400000000612</v>
      </c>
      <c r="P643" s="3"/>
      <c r="R643" s="3">
        <f t="shared" si="23"/>
        <v>5.7973379999999999</v>
      </c>
      <c r="S643" s="3">
        <f t="shared" si="24"/>
        <v>0.66417199999999998</v>
      </c>
      <c r="U643" s="3">
        <f>I640-I643</f>
        <v>28.235930999999994</v>
      </c>
      <c r="W643" s="2">
        <f>AVERAGE(H614,H616,H618,H620,H622,H625,H627,H631,H634,H636,H640,H643,H645,H646,H649,H651,H653,H656,H657,H660)</f>
        <v>0.65</v>
      </c>
    </row>
    <row r="644" spans="1:23" x14ac:dyDescent="0.25">
      <c r="A644" s="39" t="s">
        <v>45</v>
      </c>
      <c r="B644" s="9">
        <v>12</v>
      </c>
      <c r="C644">
        <v>74.787229999999994</v>
      </c>
      <c r="D644">
        <v>0.20774200000000001</v>
      </c>
      <c r="E644" s="5">
        <v>1</v>
      </c>
      <c r="F644">
        <v>2.6837749999999998</v>
      </c>
      <c r="G644">
        <v>0.41413899999999998</v>
      </c>
      <c r="H644" s="5">
        <v>0</v>
      </c>
      <c r="I644">
        <v>444.19684799999999</v>
      </c>
      <c r="J644">
        <v>0.50155700000000003</v>
      </c>
      <c r="K644" s="5">
        <v>1</v>
      </c>
      <c r="L644" s="5">
        <v>0</v>
      </c>
      <c r="M644" s="5">
        <v>0</v>
      </c>
      <c r="O644">
        <f>C644</f>
        <v>74.787229999999994</v>
      </c>
      <c r="R644">
        <f t="shared" si="23"/>
        <v>2.6837749999999998</v>
      </c>
      <c r="S644">
        <f t="shared" si="24"/>
        <v>0.41413899999999998</v>
      </c>
      <c r="U644">
        <f>I643-I644</f>
        <v>0</v>
      </c>
      <c r="W644" t="s">
        <v>76</v>
      </c>
    </row>
    <row r="645" spans="1:23" ht="14.4" thickBot="1" x14ac:dyDescent="0.3">
      <c r="A645" s="40" t="s">
        <v>45</v>
      </c>
      <c r="B645" s="10">
        <v>12</v>
      </c>
      <c r="C645" s="3">
        <v>177.999257</v>
      </c>
      <c r="D645" s="3">
        <v>0.49444199999999999</v>
      </c>
      <c r="E645" s="5">
        <v>0</v>
      </c>
      <c r="F645" s="3">
        <v>3.7965960000000001</v>
      </c>
      <c r="G645" s="3">
        <v>0.58586099999999997</v>
      </c>
      <c r="H645" s="5">
        <v>1</v>
      </c>
      <c r="I645" s="3">
        <v>441.43908099999999</v>
      </c>
      <c r="J645" s="3">
        <v>0.49844300000000002</v>
      </c>
      <c r="K645" s="5">
        <v>0</v>
      </c>
      <c r="L645" s="5">
        <v>0</v>
      </c>
      <c r="M645" s="6">
        <v>1</v>
      </c>
      <c r="O645" s="3">
        <f>180-C645</f>
        <v>2.0007429999999999</v>
      </c>
      <c r="P645" s="3"/>
      <c r="R645" s="3">
        <f t="shared" si="23"/>
        <v>3.7965960000000001</v>
      </c>
      <c r="S645" s="3">
        <f t="shared" si="24"/>
        <v>0.58586099999999997</v>
      </c>
      <c r="U645" s="3">
        <f>I643-I645</f>
        <v>2.7577670000000012</v>
      </c>
      <c r="W645" s="2">
        <f>AVERAGE(K614,K616,K618,K620,K622,K625,K627,K631,K634,K636,K640,K643,K645,K646,K649,K651,K653,K656,K657,K660)</f>
        <v>0.25</v>
      </c>
    </row>
    <row r="646" spans="1:23" x14ac:dyDescent="0.25">
      <c r="A646" s="39" t="s">
        <v>45</v>
      </c>
      <c r="B646" s="9">
        <v>13</v>
      </c>
      <c r="C646">
        <v>179.99999600000001</v>
      </c>
      <c r="D646">
        <v>0.5</v>
      </c>
      <c r="E646" s="5">
        <v>0</v>
      </c>
      <c r="F646">
        <v>3.7965949999999999</v>
      </c>
      <c r="G646">
        <v>1.2896639999999999</v>
      </c>
      <c r="H646" s="5">
        <v>1</v>
      </c>
      <c r="I646">
        <v>432.22508399999998</v>
      </c>
      <c r="J646">
        <v>0.46218799999999999</v>
      </c>
      <c r="K646" s="5">
        <v>0</v>
      </c>
      <c r="L646" s="5">
        <v>0</v>
      </c>
      <c r="M646" s="5">
        <v>1</v>
      </c>
      <c r="O646" s="66">
        <f>180-C646</f>
        <v>3.9999999899009708E-6</v>
      </c>
      <c r="R646">
        <f t="shared" si="23"/>
        <v>3.7965949999999999</v>
      </c>
      <c r="S646">
        <f t="shared" si="24"/>
        <v>1.2896639999999999</v>
      </c>
      <c r="U646">
        <f>I645-I646</f>
        <v>9.2139970000000062</v>
      </c>
    </row>
    <row r="647" spans="1:23" x14ac:dyDescent="0.25">
      <c r="A647" s="40" t="s">
        <v>45</v>
      </c>
      <c r="B647" s="10">
        <v>13</v>
      </c>
      <c r="C647" s="3">
        <v>88.048265000000001</v>
      </c>
      <c r="D647" s="3">
        <v>0.24457899999999999</v>
      </c>
      <c r="E647" s="5">
        <v>1</v>
      </c>
      <c r="F647" s="3">
        <v>-0.85273100000000002</v>
      </c>
      <c r="G647" s="3">
        <v>-0.28966399999999998</v>
      </c>
      <c r="H647" s="5">
        <v>0</v>
      </c>
      <c r="I647" s="3">
        <v>502.94728900000001</v>
      </c>
      <c r="J647" s="3">
        <v>0.53781199999999996</v>
      </c>
      <c r="K647" s="5">
        <v>1</v>
      </c>
      <c r="L647" s="5">
        <v>0</v>
      </c>
      <c r="M647" s="6">
        <v>0</v>
      </c>
      <c r="O647" s="3">
        <f>C647</f>
        <v>88.048265000000001</v>
      </c>
      <c r="P647" s="3"/>
      <c r="R647" s="3">
        <f t="shared" si="23"/>
        <v>0.85273100000000002</v>
      </c>
      <c r="S647" s="3">
        <f t="shared" si="24"/>
        <v>0.28966399999999998</v>
      </c>
      <c r="U647" s="3">
        <f>I645-I647</f>
        <v>-61.508208000000025</v>
      </c>
    </row>
    <row r="648" spans="1:23" x14ac:dyDescent="0.25">
      <c r="A648" s="39" t="s">
        <v>45</v>
      </c>
      <c r="B648" s="9">
        <v>14</v>
      </c>
      <c r="C648">
        <v>178.63008099999999</v>
      </c>
      <c r="D648">
        <v>0.496195</v>
      </c>
      <c r="E648" s="5">
        <v>0</v>
      </c>
      <c r="F648">
        <v>5.0539509999999996</v>
      </c>
      <c r="G648">
        <v>0.94728000000000001</v>
      </c>
      <c r="H648" s="5">
        <v>1</v>
      </c>
      <c r="I648">
        <v>447.85366800000003</v>
      </c>
      <c r="J648">
        <v>0.59975199999999995</v>
      </c>
      <c r="K648" s="5">
        <v>1</v>
      </c>
      <c r="L648" s="5">
        <v>0</v>
      </c>
      <c r="M648" s="5">
        <v>0</v>
      </c>
      <c r="O648">
        <f>180-C648</f>
        <v>1.3699190000000101</v>
      </c>
      <c r="R648">
        <f t="shared" si="23"/>
        <v>5.0539509999999996</v>
      </c>
      <c r="S648">
        <f t="shared" si="24"/>
        <v>0.94728000000000001</v>
      </c>
      <c r="U648">
        <f>I646-I648</f>
        <v>-15.628584000000046</v>
      </c>
    </row>
    <row r="649" spans="1:23" x14ac:dyDescent="0.25">
      <c r="A649" s="40" t="s">
        <v>45</v>
      </c>
      <c r="B649" s="10">
        <v>14</v>
      </c>
      <c r="C649" s="3">
        <v>103.476068</v>
      </c>
      <c r="D649" s="3">
        <v>0.28743400000000002</v>
      </c>
      <c r="E649" s="5">
        <v>1</v>
      </c>
      <c r="F649" s="3">
        <v>0.28127400000000002</v>
      </c>
      <c r="G649" s="3">
        <v>5.2720000000000003E-2</v>
      </c>
      <c r="H649" s="5">
        <v>0</v>
      </c>
      <c r="I649" s="3">
        <v>298.87834500000002</v>
      </c>
      <c r="J649" s="3">
        <v>0.40024799999999999</v>
      </c>
      <c r="K649" s="5">
        <v>0</v>
      </c>
      <c r="L649" s="5">
        <v>0</v>
      </c>
      <c r="M649" s="6">
        <v>1</v>
      </c>
      <c r="O649" s="3">
        <f>C649</f>
        <v>103.476068</v>
      </c>
      <c r="P649" s="3"/>
      <c r="R649" s="3">
        <f t="shared" si="23"/>
        <v>0.28127400000000002</v>
      </c>
      <c r="S649" s="3">
        <f t="shared" si="24"/>
        <v>5.2720000000000003E-2</v>
      </c>
      <c r="U649" s="3">
        <f>I646-I649</f>
        <v>133.34673899999996</v>
      </c>
    </row>
    <row r="650" spans="1:23" x14ac:dyDescent="0.25">
      <c r="A650" s="39" t="s">
        <v>45</v>
      </c>
      <c r="B650" s="9">
        <v>15</v>
      </c>
      <c r="C650">
        <v>92.772431999999995</v>
      </c>
      <c r="D650">
        <v>0.25770100000000001</v>
      </c>
      <c r="E650" s="5">
        <v>1</v>
      </c>
      <c r="F650">
        <v>-5.1863039999999998</v>
      </c>
      <c r="G650">
        <v>0.98444699999999996</v>
      </c>
      <c r="H650" s="5">
        <v>1</v>
      </c>
      <c r="I650">
        <v>305.19819799999999</v>
      </c>
      <c r="J650">
        <v>0.54108500000000004</v>
      </c>
      <c r="K650" s="5">
        <v>1</v>
      </c>
      <c r="L650" s="5">
        <v>1</v>
      </c>
      <c r="M650" s="5">
        <v>0</v>
      </c>
      <c r="O650">
        <f>180-C650</f>
        <v>87.227568000000005</v>
      </c>
      <c r="R650">
        <f t="shared" si="23"/>
        <v>5.1863039999999998</v>
      </c>
      <c r="S650">
        <f t="shared" si="24"/>
        <v>0.98444699999999996</v>
      </c>
      <c r="U650">
        <f>I649-I650</f>
        <v>-6.3198529999999664</v>
      </c>
    </row>
    <row r="651" spans="1:23" x14ac:dyDescent="0.25">
      <c r="A651" s="40" t="s">
        <v>45</v>
      </c>
      <c r="B651" s="10">
        <v>15</v>
      </c>
      <c r="C651" s="3">
        <v>0.363209</v>
      </c>
      <c r="D651" s="3">
        <v>1.0089999999999999E-3</v>
      </c>
      <c r="E651" s="5">
        <v>0</v>
      </c>
      <c r="F651" s="3">
        <v>-8.1934999999999994E-2</v>
      </c>
      <c r="G651" s="3">
        <v>1.5553000000000001E-2</v>
      </c>
      <c r="H651" s="5">
        <v>0</v>
      </c>
      <c r="I651" s="3">
        <v>258.84998200000001</v>
      </c>
      <c r="J651" s="3">
        <v>0.45891500000000002</v>
      </c>
      <c r="K651" s="5">
        <v>0</v>
      </c>
      <c r="L651" s="5">
        <v>0</v>
      </c>
      <c r="M651" s="6">
        <v>1</v>
      </c>
      <c r="O651" s="3">
        <f>C651</f>
        <v>0.363209</v>
      </c>
      <c r="P651" s="3"/>
      <c r="R651" s="3">
        <f t="shared" si="23"/>
        <v>8.1934999999999994E-2</v>
      </c>
      <c r="S651" s="3">
        <f t="shared" si="24"/>
        <v>1.5553000000000001E-2</v>
      </c>
      <c r="U651" s="3">
        <f>I649-I651</f>
        <v>40.028363000000013</v>
      </c>
    </row>
    <row r="652" spans="1:23" x14ac:dyDescent="0.25">
      <c r="A652" s="39" t="s">
        <v>45</v>
      </c>
      <c r="B652" s="9">
        <v>16</v>
      </c>
      <c r="C652">
        <v>92.826386999999997</v>
      </c>
      <c r="D652">
        <v>0.257851</v>
      </c>
      <c r="E652" s="5">
        <v>1</v>
      </c>
      <c r="F652">
        <v>6.7334820000000004</v>
      </c>
      <c r="G652">
        <v>0.90154299999999998</v>
      </c>
      <c r="H652" s="5">
        <v>1</v>
      </c>
      <c r="I652">
        <v>263.04231199999998</v>
      </c>
      <c r="J652">
        <v>0.65172799999999997</v>
      </c>
      <c r="K652" s="5">
        <v>1</v>
      </c>
      <c r="L652" s="5">
        <v>1</v>
      </c>
      <c r="M652" s="5">
        <v>0</v>
      </c>
      <c r="O652">
        <f>180-C652</f>
        <v>87.173613000000003</v>
      </c>
      <c r="R652">
        <f t="shared" si="23"/>
        <v>6.7334820000000004</v>
      </c>
      <c r="S652">
        <f t="shared" si="24"/>
        <v>0.90154299999999998</v>
      </c>
      <c r="U652">
        <f>I651-I652</f>
        <v>-4.1923299999999699</v>
      </c>
    </row>
    <row r="653" spans="1:23" x14ac:dyDescent="0.25">
      <c r="A653" s="40" t="s">
        <v>45</v>
      </c>
      <c r="B653" s="10">
        <v>16</v>
      </c>
      <c r="C653" s="3">
        <v>11.76022</v>
      </c>
      <c r="D653" s="3">
        <v>3.2667000000000002E-2</v>
      </c>
      <c r="E653" s="5">
        <v>0</v>
      </c>
      <c r="F653" s="3">
        <v>0.73535600000000001</v>
      </c>
      <c r="G653" s="3">
        <v>9.8457000000000003E-2</v>
      </c>
      <c r="H653" s="5">
        <v>0</v>
      </c>
      <c r="I653" s="3">
        <v>140.56511900000001</v>
      </c>
      <c r="J653" s="3">
        <v>0.34827200000000003</v>
      </c>
      <c r="K653" s="5">
        <v>0</v>
      </c>
      <c r="L653" s="5">
        <v>0</v>
      </c>
      <c r="M653" s="6">
        <v>1</v>
      </c>
      <c r="O653" s="3">
        <f>C653</f>
        <v>11.76022</v>
      </c>
      <c r="P653" s="3"/>
      <c r="R653" s="3">
        <f t="shared" si="23"/>
        <v>0.73535600000000001</v>
      </c>
      <c r="S653" s="3">
        <f t="shared" si="24"/>
        <v>9.8457000000000003E-2</v>
      </c>
      <c r="U653" s="3">
        <f>I651-I653</f>
        <v>118.284863</v>
      </c>
    </row>
    <row r="654" spans="1:23" x14ac:dyDescent="0.25">
      <c r="A654" s="39" t="s">
        <v>45</v>
      </c>
      <c r="B654" s="9">
        <v>17</v>
      </c>
      <c r="C654">
        <v>80.160652999999996</v>
      </c>
      <c r="D654">
        <v>0.222668</v>
      </c>
      <c r="E654" s="5">
        <v>1</v>
      </c>
      <c r="F654">
        <v>7.2029610000000002</v>
      </c>
      <c r="G654">
        <v>1.1813119999999999</v>
      </c>
      <c r="H654" s="5">
        <v>2</v>
      </c>
      <c r="I654">
        <v>169.10517200000001</v>
      </c>
      <c r="J654">
        <v>0.47125800000000001</v>
      </c>
      <c r="K654" s="5">
        <v>2</v>
      </c>
      <c r="L654" s="5">
        <v>1</v>
      </c>
      <c r="M654" s="5">
        <v>0</v>
      </c>
      <c r="O654">
        <f>C654</f>
        <v>80.160652999999996</v>
      </c>
      <c r="R654">
        <f t="shared" si="23"/>
        <v>7.2029610000000002</v>
      </c>
      <c r="S654">
        <f t="shared" si="24"/>
        <v>1.1813119999999999</v>
      </c>
      <c r="U654">
        <f>I653-I654</f>
        <v>-28.540053</v>
      </c>
    </row>
    <row r="655" spans="1:23" x14ac:dyDescent="0.25">
      <c r="A655" s="39" t="s">
        <v>45</v>
      </c>
      <c r="B655" s="9">
        <v>17</v>
      </c>
      <c r="C655">
        <v>107.570982</v>
      </c>
      <c r="D655">
        <v>0.29880800000000002</v>
      </c>
      <c r="E655" s="5">
        <v>2</v>
      </c>
      <c r="F655">
        <v>-3.5763340000000001</v>
      </c>
      <c r="G655">
        <v>-0.58653200000000005</v>
      </c>
      <c r="H655" s="5">
        <v>0</v>
      </c>
      <c r="I655">
        <v>140.56511900000001</v>
      </c>
      <c r="J655">
        <v>0.39172299999999999</v>
      </c>
      <c r="K655" s="5">
        <v>1</v>
      </c>
      <c r="L655" s="5">
        <v>0</v>
      </c>
      <c r="M655" s="5">
        <v>0</v>
      </c>
      <c r="O655">
        <f>C655</f>
        <v>107.570982</v>
      </c>
      <c r="R655">
        <f t="shared" si="23"/>
        <v>3.5763340000000001</v>
      </c>
      <c r="S655">
        <f t="shared" si="24"/>
        <v>0.58653200000000005</v>
      </c>
      <c r="U655">
        <f>I653-I655</f>
        <v>0</v>
      </c>
    </row>
    <row r="656" spans="1:23" x14ac:dyDescent="0.25">
      <c r="A656" s="40" t="s">
        <v>45</v>
      </c>
      <c r="B656" s="10">
        <v>17</v>
      </c>
      <c r="C656" s="3">
        <v>1.7354430000000001</v>
      </c>
      <c r="D656" s="3">
        <v>4.8209999999999998E-3</v>
      </c>
      <c r="E656" s="5">
        <v>0</v>
      </c>
      <c r="F656" s="3">
        <v>2.470799</v>
      </c>
      <c r="G656" s="3">
        <v>0.40522000000000002</v>
      </c>
      <c r="H656" s="5">
        <v>1</v>
      </c>
      <c r="I656" s="3">
        <v>49.167465</v>
      </c>
      <c r="J656" s="3">
        <v>0.137019</v>
      </c>
      <c r="K656" s="5">
        <v>0</v>
      </c>
      <c r="L656" s="5">
        <v>0</v>
      </c>
      <c r="M656" s="3">
        <v>1</v>
      </c>
      <c r="O656" s="3">
        <f>C656</f>
        <v>1.7354430000000001</v>
      </c>
      <c r="P656" s="3"/>
      <c r="R656" s="3">
        <f t="shared" si="23"/>
        <v>2.470799</v>
      </c>
      <c r="S656" s="3">
        <f t="shared" si="24"/>
        <v>0.40522000000000002</v>
      </c>
      <c r="U656" s="3">
        <f>I653-I656</f>
        <v>91.397654000000017</v>
      </c>
    </row>
    <row r="657" spans="1:23" x14ac:dyDescent="0.25">
      <c r="A657" s="39" t="s">
        <v>45</v>
      </c>
      <c r="B657" s="9">
        <v>18</v>
      </c>
      <c r="C657">
        <v>105.70595900000001</v>
      </c>
      <c r="D657">
        <v>0.293628</v>
      </c>
      <c r="E657" s="5">
        <v>1</v>
      </c>
      <c r="F657">
        <v>-5.6479759999999999</v>
      </c>
      <c r="G657">
        <v>-45.300294000000001</v>
      </c>
      <c r="H657" s="5">
        <v>0</v>
      </c>
      <c r="I657">
        <v>42.173031000000002</v>
      </c>
      <c r="J657">
        <v>0.36643199999999998</v>
      </c>
      <c r="K657" s="5">
        <v>0</v>
      </c>
      <c r="L657" s="5">
        <v>0</v>
      </c>
      <c r="M657" s="5">
        <v>1</v>
      </c>
      <c r="O657" s="5">
        <f>C657</f>
        <v>105.70595900000001</v>
      </c>
      <c r="R657">
        <f t="shared" si="23"/>
        <v>5.6479759999999999</v>
      </c>
      <c r="S657">
        <f t="shared" si="24"/>
        <v>45.300294000000001</v>
      </c>
      <c r="U657">
        <f>I656-I657</f>
        <v>6.9944339999999983</v>
      </c>
    </row>
    <row r="658" spans="1:23" x14ac:dyDescent="0.25">
      <c r="A658" s="40" t="s">
        <v>45</v>
      </c>
      <c r="B658" s="10">
        <v>18</v>
      </c>
      <c r="C658" s="3">
        <v>105.708065</v>
      </c>
      <c r="D658" s="3">
        <v>0.29363400000000001</v>
      </c>
      <c r="E658" s="5">
        <v>0</v>
      </c>
      <c r="F658" s="3">
        <v>5.7726550000000003</v>
      </c>
      <c r="G658" s="3">
        <v>46.300294000000001</v>
      </c>
      <c r="H658" s="5">
        <v>1</v>
      </c>
      <c r="I658" s="3">
        <v>72.917903999999993</v>
      </c>
      <c r="J658" s="3">
        <v>0.63356800000000002</v>
      </c>
      <c r="K658" s="5">
        <v>1</v>
      </c>
      <c r="L658" s="5">
        <v>0</v>
      </c>
      <c r="M658" s="6">
        <v>0</v>
      </c>
      <c r="O658" s="3">
        <f>180-C658</f>
        <v>74.291934999999995</v>
      </c>
      <c r="P658" s="3"/>
      <c r="R658" s="3">
        <f t="shared" si="23"/>
        <v>5.7726550000000003</v>
      </c>
      <c r="S658" s="3">
        <f t="shared" si="24"/>
        <v>46.300294000000001</v>
      </c>
      <c r="U658" s="3">
        <f>I656-I658</f>
        <v>-23.750438999999993</v>
      </c>
    </row>
    <row r="659" spans="1:23" x14ac:dyDescent="0.25">
      <c r="A659" s="39" t="s">
        <v>45</v>
      </c>
      <c r="B659" s="9">
        <v>19</v>
      </c>
      <c r="C659">
        <v>1.138063</v>
      </c>
      <c r="D659">
        <v>3.1610000000000002E-3</v>
      </c>
      <c r="E659" s="5">
        <v>0</v>
      </c>
      <c r="F659">
        <v>-6.7860389999999997</v>
      </c>
      <c r="G659">
        <v>0.91327700000000001</v>
      </c>
      <c r="H659" s="5">
        <v>1</v>
      </c>
      <c r="I659">
        <v>60.135624999999997</v>
      </c>
      <c r="J659">
        <v>1</v>
      </c>
      <c r="K659" s="5">
        <v>1</v>
      </c>
      <c r="L659" s="5">
        <v>0</v>
      </c>
      <c r="M659" s="5">
        <v>0</v>
      </c>
      <c r="O659" s="5">
        <f t="shared" ref="O659:O664" si="25">C659</f>
        <v>1.138063</v>
      </c>
      <c r="R659">
        <f t="shared" si="23"/>
        <v>6.7860389999999997</v>
      </c>
      <c r="S659">
        <f t="shared" si="24"/>
        <v>0.91327700000000001</v>
      </c>
      <c r="U659">
        <f>I657-I659</f>
        <v>-17.962593999999996</v>
      </c>
    </row>
    <row r="660" spans="1:23" ht="14.4" thickBot="1" x14ac:dyDescent="0.3">
      <c r="A660" s="44" t="s">
        <v>45</v>
      </c>
      <c r="B660" s="8">
        <v>19</v>
      </c>
      <c r="C660" s="2">
        <v>85.768608999999998</v>
      </c>
      <c r="D660" s="2">
        <v>0.23824600000000001</v>
      </c>
      <c r="E660" s="5">
        <v>1</v>
      </c>
      <c r="F660" s="2">
        <v>-0.64438899999999999</v>
      </c>
      <c r="G660" s="2">
        <v>8.6722999999999995E-2</v>
      </c>
      <c r="H660" s="5">
        <v>0</v>
      </c>
      <c r="I660" s="2">
        <v>0</v>
      </c>
      <c r="J660" s="2">
        <v>0</v>
      </c>
      <c r="K660" s="5">
        <v>0</v>
      </c>
      <c r="L660" s="5">
        <v>0</v>
      </c>
      <c r="M660" s="20">
        <v>1</v>
      </c>
      <c r="O660" s="2">
        <f t="shared" si="25"/>
        <v>85.768608999999998</v>
      </c>
      <c r="P660" s="2"/>
      <c r="R660" s="2">
        <f t="shared" si="23"/>
        <v>0.64438899999999999</v>
      </c>
      <c r="S660" s="2">
        <f t="shared" si="24"/>
        <v>8.6722999999999995E-2</v>
      </c>
      <c r="U660" s="2">
        <f>I657-I660</f>
        <v>42.173031000000002</v>
      </c>
      <c r="W660" s="2"/>
    </row>
    <row r="661" spans="1:23" x14ac:dyDescent="0.25">
      <c r="A661" s="46" t="s">
        <v>46</v>
      </c>
      <c r="B661" s="9">
        <v>0</v>
      </c>
      <c r="C661">
        <v>6.241212</v>
      </c>
      <c r="D661">
        <v>1.7337000000000002E-2</v>
      </c>
      <c r="E661" s="5">
        <v>0</v>
      </c>
      <c r="F661">
        <v>2.0377869999999998</v>
      </c>
      <c r="G661">
        <v>-3.6207569999999998</v>
      </c>
      <c r="H661" s="5">
        <v>1</v>
      </c>
      <c r="I661">
        <v>796.10674600000004</v>
      </c>
      <c r="J661">
        <v>0.47237600000000002</v>
      </c>
      <c r="K661" s="5">
        <v>0</v>
      </c>
      <c r="L661" s="5">
        <v>0</v>
      </c>
      <c r="M661" s="5">
        <v>1</v>
      </c>
      <c r="O661" s="5">
        <f t="shared" si="25"/>
        <v>6.241212</v>
      </c>
      <c r="R661">
        <f t="shared" si="23"/>
        <v>2.0377869999999998</v>
      </c>
      <c r="S661">
        <f t="shared" si="24"/>
        <v>3.6207569999999998</v>
      </c>
      <c r="U661">
        <f>W662-I661</f>
        <v>136.46977399999992</v>
      </c>
      <c r="W661" s="5" t="s">
        <v>53</v>
      </c>
    </row>
    <row r="662" spans="1:23" ht="14.4" thickBot="1" x14ac:dyDescent="0.3">
      <c r="A662" s="47" t="s">
        <v>46</v>
      </c>
      <c r="B662" s="10">
        <v>0</v>
      </c>
      <c r="C662" s="3">
        <v>89.689124000000007</v>
      </c>
      <c r="D662" s="3">
        <v>0.249136</v>
      </c>
      <c r="E662" s="5">
        <v>1</v>
      </c>
      <c r="F662" s="3">
        <v>-2.6005940000000001</v>
      </c>
      <c r="G662" s="3">
        <v>4.6207570000000002</v>
      </c>
      <c r="H662" s="5">
        <v>0</v>
      </c>
      <c r="I662" s="3">
        <v>889.21770200000003</v>
      </c>
      <c r="J662" s="3">
        <v>0.52762399999999998</v>
      </c>
      <c r="K662" s="5">
        <v>1</v>
      </c>
      <c r="L662" s="5">
        <v>0</v>
      </c>
      <c r="M662" s="3">
        <v>0</v>
      </c>
      <c r="O662" s="3">
        <f t="shared" si="25"/>
        <v>89.689124000000007</v>
      </c>
      <c r="P662" s="3"/>
      <c r="R662" s="3">
        <f t="shared" si="23"/>
        <v>2.6005940000000001</v>
      </c>
      <c r="S662" s="3">
        <f t="shared" si="24"/>
        <v>4.6207570000000002</v>
      </c>
      <c r="U662" s="3">
        <f>W662-I662</f>
        <v>43.358817999999928</v>
      </c>
      <c r="W662" s="2">
        <v>932.57651999999996</v>
      </c>
    </row>
    <row r="663" spans="1:23" x14ac:dyDescent="0.25">
      <c r="A663" s="46" t="s">
        <v>46</v>
      </c>
      <c r="B663" s="9">
        <v>1</v>
      </c>
      <c r="C663">
        <v>1.7681450000000001</v>
      </c>
      <c r="D663">
        <v>4.9119999999999997E-3</v>
      </c>
      <c r="E663" s="5">
        <v>0</v>
      </c>
      <c r="F663">
        <v>0.31366100000000002</v>
      </c>
      <c r="G663">
        <v>0.53403299999999998</v>
      </c>
      <c r="H663" s="5">
        <v>0</v>
      </c>
      <c r="I663">
        <v>743.18367000000001</v>
      </c>
      <c r="J663">
        <v>0.32116600000000001</v>
      </c>
      <c r="K663" s="5">
        <v>0</v>
      </c>
      <c r="L663" s="5">
        <v>0</v>
      </c>
      <c r="M663" s="5">
        <v>0</v>
      </c>
      <c r="O663" s="5">
        <f t="shared" si="25"/>
        <v>1.7681450000000001</v>
      </c>
      <c r="R663">
        <f t="shared" si="23"/>
        <v>0.31366100000000002</v>
      </c>
      <c r="S663">
        <f t="shared" si="24"/>
        <v>0.53403299999999998</v>
      </c>
      <c r="U663">
        <f>I661-I663</f>
        <v>52.923076000000037</v>
      </c>
      <c r="W663" s="56" t="s">
        <v>54</v>
      </c>
    </row>
    <row r="664" spans="1:23" ht="14.4" thickBot="1" x14ac:dyDescent="0.3">
      <c r="A664" s="46" t="s">
        <v>46</v>
      </c>
      <c r="B664" s="9">
        <v>1</v>
      </c>
      <c r="C664">
        <v>78.181904000000003</v>
      </c>
      <c r="D664">
        <v>0.217172</v>
      </c>
      <c r="E664" s="5">
        <v>1</v>
      </c>
      <c r="F664">
        <v>-1.1567160000000001</v>
      </c>
      <c r="G664">
        <v>-1.9694020000000001</v>
      </c>
      <c r="H664" s="5">
        <v>1</v>
      </c>
      <c r="I664">
        <v>805.46436800000004</v>
      </c>
      <c r="J664">
        <v>0.34808099999999997</v>
      </c>
      <c r="K664" s="5">
        <v>2</v>
      </c>
      <c r="L664" s="5">
        <v>0</v>
      </c>
      <c r="M664" s="5">
        <v>0</v>
      </c>
      <c r="O664" s="5">
        <f t="shared" si="25"/>
        <v>78.181904000000003</v>
      </c>
      <c r="R664">
        <f t="shared" si="23"/>
        <v>1.1567160000000001</v>
      </c>
      <c r="S664">
        <f t="shared" si="24"/>
        <v>1.9694020000000001</v>
      </c>
      <c r="U664">
        <f>I661-I664</f>
        <v>-9.3576219999999921</v>
      </c>
      <c r="W664" s="2">
        <v>1180.4025369999999</v>
      </c>
    </row>
    <row r="665" spans="1:23" x14ac:dyDescent="0.25">
      <c r="A665" s="47" t="s">
        <v>46</v>
      </c>
      <c r="B665" s="10">
        <v>1</v>
      </c>
      <c r="C665" s="3">
        <v>78.193141999999995</v>
      </c>
      <c r="D665" s="3">
        <v>0.21720300000000001</v>
      </c>
      <c r="E665" s="5">
        <v>2</v>
      </c>
      <c r="F665" s="3">
        <v>1.430399</v>
      </c>
      <c r="G665" s="3">
        <v>2.4353690000000001</v>
      </c>
      <c r="H665" s="5">
        <v>2</v>
      </c>
      <c r="I665" s="3">
        <v>765.36817900000005</v>
      </c>
      <c r="J665" s="3">
        <v>0.33075300000000002</v>
      </c>
      <c r="K665" s="5">
        <v>1</v>
      </c>
      <c r="L665" s="5">
        <v>0</v>
      </c>
      <c r="M665" s="6">
        <v>1</v>
      </c>
      <c r="O665" s="3">
        <f>180-C665</f>
        <v>101.80685800000001</v>
      </c>
      <c r="P665" s="3"/>
      <c r="R665" s="3">
        <f t="shared" si="23"/>
        <v>1.430399</v>
      </c>
      <c r="S665" s="3">
        <f t="shared" si="24"/>
        <v>2.4353690000000001</v>
      </c>
      <c r="U665" s="3">
        <f>I661-I665</f>
        <v>30.738566999999989</v>
      </c>
      <c r="W665" t="s">
        <v>56</v>
      </c>
    </row>
    <row r="666" spans="1:23" ht="14.4" thickBot="1" x14ac:dyDescent="0.3">
      <c r="A666" s="46" t="s">
        <v>46</v>
      </c>
      <c r="B666" s="9">
        <v>2</v>
      </c>
      <c r="C666">
        <v>159.66196299999999</v>
      </c>
      <c r="D666">
        <v>0.44350499999999998</v>
      </c>
      <c r="E666" s="5">
        <v>0</v>
      </c>
      <c r="F666">
        <v>2.5747390000000001</v>
      </c>
      <c r="G666">
        <v>3.0255480000000001</v>
      </c>
      <c r="H666" s="5">
        <v>2</v>
      </c>
      <c r="I666">
        <v>723.14049599999998</v>
      </c>
      <c r="J666">
        <v>0.314751</v>
      </c>
      <c r="K666" s="5">
        <v>1</v>
      </c>
      <c r="L666" s="5">
        <v>0</v>
      </c>
      <c r="M666" s="5">
        <v>1</v>
      </c>
      <c r="O666" s="5">
        <f>180-C666</f>
        <v>20.338037000000014</v>
      </c>
      <c r="R666">
        <f t="shared" si="23"/>
        <v>2.5747390000000001</v>
      </c>
      <c r="S666">
        <f t="shared" si="24"/>
        <v>3.0255480000000001</v>
      </c>
      <c r="U666">
        <f>I665-I666</f>
        <v>42.22768300000007</v>
      </c>
      <c r="W666" s="2"/>
    </row>
    <row r="667" spans="1:23" x14ac:dyDescent="0.25">
      <c r="A667" s="46" t="s">
        <v>46</v>
      </c>
      <c r="B667" s="9">
        <v>2</v>
      </c>
      <c r="C667">
        <v>98.091779000000002</v>
      </c>
      <c r="D667">
        <v>0.27247700000000002</v>
      </c>
      <c r="E667" s="5">
        <v>1</v>
      </c>
      <c r="F667">
        <v>-1.8976599999999999</v>
      </c>
      <c r="G667">
        <v>-2.2299199999999999</v>
      </c>
      <c r="H667" s="5">
        <v>1</v>
      </c>
      <c r="I667">
        <v>894.80855599999995</v>
      </c>
      <c r="J667">
        <v>0.38947100000000001</v>
      </c>
      <c r="K667" s="5">
        <v>2</v>
      </c>
      <c r="L667" s="5">
        <v>0</v>
      </c>
      <c r="M667" s="5">
        <v>0</v>
      </c>
      <c r="O667">
        <f>180-C667</f>
        <v>81.908220999999998</v>
      </c>
      <c r="R667">
        <f t="shared" si="23"/>
        <v>1.8976599999999999</v>
      </c>
      <c r="S667">
        <f t="shared" si="24"/>
        <v>2.2299199999999999</v>
      </c>
      <c r="U667">
        <f>I665-I667</f>
        <v>-129.4403769999999</v>
      </c>
      <c r="W667" t="s">
        <v>57</v>
      </c>
    </row>
    <row r="668" spans="1:23" ht="14.4" thickBot="1" x14ac:dyDescent="0.3">
      <c r="A668" s="47" t="s">
        <v>46</v>
      </c>
      <c r="B668" s="10">
        <v>2</v>
      </c>
      <c r="C668" s="3">
        <v>98.139692999999994</v>
      </c>
      <c r="D668" s="3">
        <v>0.27261000000000002</v>
      </c>
      <c r="E668" s="5">
        <v>2</v>
      </c>
      <c r="F668" s="3">
        <v>0.17391999999999999</v>
      </c>
      <c r="G668" s="3">
        <v>0.204372</v>
      </c>
      <c r="H668" s="5">
        <v>0</v>
      </c>
      <c r="I668" s="3">
        <v>679.55044099999998</v>
      </c>
      <c r="J668" s="3">
        <v>0.29577799999999999</v>
      </c>
      <c r="K668" s="5">
        <v>0</v>
      </c>
      <c r="L668" s="5">
        <v>0</v>
      </c>
      <c r="M668" s="6">
        <v>0</v>
      </c>
      <c r="O668" s="3">
        <f>C668</f>
        <v>98.139692999999994</v>
      </c>
      <c r="P668" s="3"/>
      <c r="R668" s="3">
        <f t="shared" si="23"/>
        <v>0.17391999999999999</v>
      </c>
      <c r="S668" s="3">
        <f t="shared" si="24"/>
        <v>0.204372</v>
      </c>
      <c r="U668" s="3">
        <f>I665-I668</f>
        <v>85.817738000000077</v>
      </c>
      <c r="W668" s="2">
        <f>SUM(F661,F665,F666,F671,F674,F675,F679,F682,F683,F687,F688,F691,F696)</f>
        <v>23.178475000000002</v>
      </c>
    </row>
    <row r="669" spans="1:23" x14ac:dyDescent="0.25">
      <c r="A669" s="46" t="s">
        <v>46</v>
      </c>
      <c r="B669" s="9">
        <v>3</v>
      </c>
      <c r="C669">
        <v>102.85161100000001</v>
      </c>
      <c r="D669">
        <v>0.28569899999999998</v>
      </c>
      <c r="E669" s="5">
        <v>2</v>
      </c>
      <c r="F669">
        <v>-1.270791</v>
      </c>
      <c r="G669">
        <v>-2.056397</v>
      </c>
      <c r="H669" s="5">
        <v>1</v>
      </c>
      <c r="I669">
        <v>752.55528500000003</v>
      </c>
      <c r="J669">
        <v>0.365423</v>
      </c>
      <c r="K669" s="5">
        <v>2</v>
      </c>
      <c r="L669" s="5">
        <v>0</v>
      </c>
      <c r="M669" s="5">
        <v>0</v>
      </c>
      <c r="O669">
        <f>C669</f>
        <v>102.85161100000001</v>
      </c>
      <c r="R669">
        <f t="shared" si="23"/>
        <v>1.270791</v>
      </c>
      <c r="S669">
        <f t="shared" si="24"/>
        <v>2.056397</v>
      </c>
      <c r="U669">
        <f>I666-I669</f>
        <v>-29.414789000000042</v>
      </c>
      <c r="W669" t="s">
        <v>64</v>
      </c>
    </row>
    <row r="670" spans="1:23" ht="14.4" thickBot="1" x14ac:dyDescent="0.3">
      <c r="A670" s="46" t="s">
        <v>46</v>
      </c>
      <c r="B670" s="9">
        <v>3</v>
      </c>
      <c r="C670">
        <v>102.78452799999999</v>
      </c>
      <c r="D670">
        <v>0.28551300000000002</v>
      </c>
      <c r="E670" s="5">
        <v>1</v>
      </c>
      <c r="F670">
        <v>-0.25212800000000002</v>
      </c>
      <c r="G670">
        <v>-0.407995</v>
      </c>
      <c r="H670" s="5">
        <v>0</v>
      </c>
      <c r="I670">
        <v>632.69543299999998</v>
      </c>
      <c r="J670">
        <v>0.307222</v>
      </c>
      <c r="K670" s="5">
        <v>0</v>
      </c>
      <c r="L670" s="5">
        <v>0</v>
      </c>
      <c r="M670" s="5">
        <v>0</v>
      </c>
      <c r="O670">
        <f>180-C670</f>
        <v>77.215472000000005</v>
      </c>
      <c r="R670">
        <f t="shared" si="23"/>
        <v>0.25212800000000002</v>
      </c>
      <c r="S670">
        <f t="shared" si="24"/>
        <v>0.407995</v>
      </c>
      <c r="U670">
        <f>I666-I670</f>
        <v>90.445063000000005</v>
      </c>
      <c r="W670" s="2">
        <f>SUM(R661,R665,R666,R671,R674,R675,R679,R682,R683,R687,R688,R691,R696)</f>
        <v>34.470049000000003</v>
      </c>
    </row>
    <row r="671" spans="1:23" x14ac:dyDescent="0.25">
      <c r="A671" s="47" t="s">
        <v>46</v>
      </c>
      <c r="B671" s="10">
        <v>3</v>
      </c>
      <c r="C671" s="3">
        <v>10.691285000000001</v>
      </c>
      <c r="D671" s="3">
        <v>2.9697999999999999E-2</v>
      </c>
      <c r="E671" s="5">
        <v>0</v>
      </c>
      <c r="F671" s="3">
        <v>2.140889</v>
      </c>
      <c r="G671" s="3">
        <v>3.4643920000000001</v>
      </c>
      <c r="H671" s="5">
        <v>2</v>
      </c>
      <c r="I671" s="3">
        <v>674.15603099999998</v>
      </c>
      <c r="J671" s="3">
        <v>0.32735399999999998</v>
      </c>
      <c r="K671" s="5">
        <v>1</v>
      </c>
      <c r="L671" s="5">
        <v>0</v>
      </c>
      <c r="M671" s="6">
        <v>1</v>
      </c>
      <c r="O671" s="3">
        <f>C671</f>
        <v>10.691285000000001</v>
      </c>
      <c r="P671" s="3"/>
      <c r="R671" s="3">
        <f t="shared" si="23"/>
        <v>2.140889</v>
      </c>
      <c r="S671" s="3">
        <f t="shared" si="24"/>
        <v>3.4643920000000001</v>
      </c>
      <c r="U671" s="3">
        <f>I666-I671</f>
        <v>48.984465</v>
      </c>
      <c r="W671" t="s">
        <v>60</v>
      </c>
    </row>
    <row r="672" spans="1:23" ht="14.4" thickBot="1" x14ac:dyDescent="0.3">
      <c r="A672" s="46" t="s">
        <v>46</v>
      </c>
      <c r="B672" s="9">
        <v>4</v>
      </c>
      <c r="C672">
        <v>87.682370000000006</v>
      </c>
      <c r="D672">
        <v>0.243562</v>
      </c>
      <c r="E672" s="5">
        <v>2</v>
      </c>
      <c r="F672">
        <v>-1.799863</v>
      </c>
      <c r="G672">
        <v>-31.681747999999999</v>
      </c>
      <c r="H672" s="5">
        <v>1</v>
      </c>
      <c r="I672">
        <v>697.43361600000003</v>
      </c>
      <c r="J672">
        <v>0.357794</v>
      </c>
      <c r="K672" s="5">
        <v>2</v>
      </c>
      <c r="L672" s="5">
        <v>0</v>
      </c>
      <c r="M672" s="5">
        <v>0</v>
      </c>
      <c r="O672">
        <f>180-C672</f>
        <v>92.317629999999994</v>
      </c>
      <c r="R672">
        <f t="shared" si="23"/>
        <v>1.799863</v>
      </c>
      <c r="S672">
        <f t="shared" si="24"/>
        <v>31.681747999999999</v>
      </c>
      <c r="U672">
        <f>I671-I672</f>
        <v>-23.277585000000045</v>
      </c>
      <c r="W672" s="2">
        <f>AVERAGE(O661,O665,O666,O671,O674,O675,O679,O682,O683,O687,O688,O691,O696)</f>
        <v>35.018637769230772</v>
      </c>
    </row>
    <row r="673" spans="1:23" x14ac:dyDescent="0.25">
      <c r="A673" s="46" t="s">
        <v>46</v>
      </c>
      <c r="B673" s="9">
        <v>4</v>
      </c>
      <c r="C673">
        <v>177.55321699999999</v>
      </c>
      <c r="D673">
        <v>0.493203</v>
      </c>
      <c r="E673" s="5">
        <v>0</v>
      </c>
      <c r="F673">
        <v>2.1407340000000001</v>
      </c>
      <c r="G673">
        <v>37.681866999999997</v>
      </c>
      <c r="H673" s="5">
        <v>2</v>
      </c>
      <c r="I673">
        <v>658.32958499999995</v>
      </c>
      <c r="J673">
        <v>0.33773300000000001</v>
      </c>
      <c r="K673" s="5">
        <v>1</v>
      </c>
      <c r="L673" s="5">
        <v>0</v>
      </c>
      <c r="M673" s="5">
        <v>0</v>
      </c>
      <c r="O673">
        <f>180-C673</f>
        <v>2.4467830000000106</v>
      </c>
      <c r="R673">
        <f t="shared" si="23"/>
        <v>2.1407340000000001</v>
      </c>
      <c r="S673">
        <f t="shared" si="24"/>
        <v>37.681866999999997</v>
      </c>
      <c r="U673">
        <f>I671-I673</f>
        <v>15.826446000000033</v>
      </c>
      <c r="W673" t="s">
        <v>59</v>
      </c>
    </row>
    <row r="674" spans="1:23" ht="14.4" thickBot="1" x14ac:dyDescent="0.3">
      <c r="A674" s="47" t="s">
        <v>46</v>
      </c>
      <c r="B674" s="10">
        <v>4</v>
      </c>
      <c r="C674" s="3">
        <v>113.055447</v>
      </c>
      <c r="D674" s="3">
        <v>0.31404300000000002</v>
      </c>
      <c r="E674" s="5">
        <v>1</v>
      </c>
      <c r="F674" s="3">
        <v>-0.28405999999999998</v>
      </c>
      <c r="G674" s="3">
        <v>-5.0001189999999998</v>
      </c>
      <c r="H674" s="5">
        <v>0</v>
      </c>
      <c r="I674" s="3">
        <v>593.49850800000002</v>
      </c>
      <c r="J674" s="3">
        <v>0.30447299999999999</v>
      </c>
      <c r="K674" s="5">
        <v>0</v>
      </c>
      <c r="L674" s="5">
        <v>0</v>
      </c>
      <c r="M674" s="6">
        <v>1</v>
      </c>
      <c r="O674" s="3">
        <f>180-C674</f>
        <v>66.944552999999999</v>
      </c>
      <c r="P674" s="3"/>
      <c r="R674" s="3">
        <f t="shared" si="23"/>
        <v>0.28405999999999998</v>
      </c>
      <c r="S674" s="3">
        <f t="shared" si="24"/>
        <v>5.0001189999999998</v>
      </c>
      <c r="U674" s="3">
        <f>I671-I674</f>
        <v>80.657522999999969</v>
      </c>
      <c r="W674" s="2">
        <f>AVERAGE(F661,F665,F666,F671,F674,F675,F679,F682,F683,F687,F688,F691,F696)</f>
        <v>1.7829596153846157</v>
      </c>
    </row>
    <row r="675" spans="1:23" x14ac:dyDescent="0.25">
      <c r="A675" s="46" t="s">
        <v>46</v>
      </c>
      <c r="B675" s="9">
        <v>5</v>
      </c>
      <c r="C675">
        <v>172.311601</v>
      </c>
      <c r="D675">
        <v>0.47864299999999999</v>
      </c>
      <c r="E675" s="5">
        <v>0</v>
      </c>
      <c r="F675">
        <v>-0.96633899999999995</v>
      </c>
      <c r="G675">
        <v>0.29562100000000002</v>
      </c>
      <c r="H675" s="5">
        <v>0</v>
      </c>
      <c r="I675">
        <v>508.98423500000001</v>
      </c>
      <c r="J675">
        <v>0.44582100000000002</v>
      </c>
      <c r="K675" s="5">
        <v>0</v>
      </c>
      <c r="L675" s="5">
        <v>0</v>
      </c>
      <c r="M675" s="5">
        <v>1</v>
      </c>
      <c r="O675" s="5">
        <f>180-C675</f>
        <v>7.688399000000004</v>
      </c>
      <c r="R675">
        <f t="shared" si="23"/>
        <v>0.96633899999999995</v>
      </c>
      <c r="S675">
        <f t="shared" si="24"/>
        <v>0.29562100000000002</v>
      </c>
      <c r="U675">
        <f>I674-I675</f>
        <v>84.514273000000003</v>
      </c>
      <c r="W675" t="s">
        <v>65</v>
      </c>
    </row>
    <row r="676" spans="1:23" ht="14.4" thickBot="1" x14ac:dyDescent="0.3">
      <c r="A676" s="47" t="s">
        <v>46</v>
      </c>
      <c r="B676" s="10">
        <v>5</v>
      </c>
      <c r="C676" s="3">
        <v>77.153645999999995</v>
      </c>
      <c r="D676" s="3">
        <v>0.21431600000000001</v>
      </c>
      <c r="E676" s="5">
        <v>1</v>
      </c>
      <c r="F676" s="3">
        <v>-2.302505</v>
      </c>
      <c r="G676" s="3">
        <v>0.70437899999999998</v>
      </c>
      <c r="H676" s="5">
        <v>1</v>
      </c>
      <c r="I676" s="3">
        <v>632.69543299999998</v>
      </c>
      <c r="J676" s="3">
        <v>0.55417899999999998</v>
      </c>
      <c r="K676" s="5">
        <v>1</v>
      </c>
      <c r="L676" s="5">
        <v>0</v>
      </c>
      <c r="M676" s="6">
        <v>0</v>
      </c>
      <c r="O676" s="3">
        <f>180-C676</f>
        <v>102.84635400000001</v>
      </c>
      <c r="P676" s="3"/>
      <c r="R676" s="3">
        <f t="shared" si="23"/>
        <v>2.302505</v>
      </c>
      <c r="S676" s="3">
        <f t="shared" si="24"/>
        <v>0.70437899999999998</v>
      </c>
      <c r="U676" s="3">
        <f>I674-I676</f>
        <v>-39.196924999999965</v>
      </c>
      <c r="W676" s="2">
        <f>AVERAGE(R661,R665,R666,R671,R674,R675,R679,R682,R683,R687,R688,R691,R696)</f>
        <v>2.6515422307692309</v>
      </c>
    </row>
    <row r="677" spans="1:23" x14ac:dyDescent="0.25">
      <c r="A677" s="46" t="s">
        <v>46</v>
      </c>
      <c r="B677" s="9">
        <v>6</v>
      </c>
      <c r="C677">
        <v>4.9341249999999999</v>
      </c>
      <c r="D677">
        <v>1.3705999999999999E-2</v>
      </c>
      <c r="E677" s="5">
        <v>0</v>
      </c>
      <c r="F677">
        <v>0.36536299999999999</v>
      </c>
      <c r="G677">
        <v>0.16773199999999999</v>
      </c>
      <c r="H677" s="5">
        <v>0</v>
      </c>
      <c r="I677">
        <v>363.12643700000001</v>
      </c>
      <c r="J677">
        <v>0.26075900000000002</v>
      </c>
      <c r="K677" s="5">
        <v>0</v>
      </c>
      <c r="L677" s="5">
        <v>0</v>
      </c>
      <c r="M677" s="5">
        <v>0</v>
      </c>
      <c r="O677" s="5">
        <f>C677</f>
        <v>4.9341249999999999</v>
      </c>
      <c r="R677">
        <f t="shared" si="23"/>
        <v>0.36536299999999999</v>
      </c>
      <c r="S677">
        <f t="shared" si="24"/>
        <v>0.16773199999999999</v>
      </c>
      <c r="U677">
        <f>I675-I677</f>
        <v>145.857798</v>
      </c>
      <c r="W677" t="s">
        <v>61</v>
      </c>
    </row>
    <row r="678" spans="1:23" ht="14.4" thickBot="1" x14ac:dyDescent="0.3">
      <c r="A678" s="46" t="s">
        <v>46</v>
      </c>
      <c r="B678" s="9">
        <v>6</v>
      </c>
      <c r="C678">
        <v>70.491652999999999</v>
      </c>
      <c r="D678">
        <v>0.19581000000000001</v>
      </c>
      <c r="E678" s="5">
        <v>2</v>
      </c>
      <c r="F678">
        <v>-3.8240249999999998</v>
      </c>
      <c r="G678">
        <v>-1.7555460000000001</v>
      </c>
      <c r="H678" s="5">
        <v>1</v>
      </c>
      <c r="I678">
        <v>557.01578500000005</v>
      </c>
      <c r="J678">
        <v>0.39999000000000001</v>
      </c>
      <c r="K678" s="5">
        <v>2</v>
      </c>
      <c r="L678" s="5">
        <v>0</v>
      </c>
      <c r="M678" s="5">
        <v>0</v>
      </c>
      <c r="O678" s="5">
        <f>180-C678</f>
        <v>109.508347</v>
      </c>
      <c r="R678">
        <f t="shared" si="23"/>
        <v>3.8240249999999998</v>
      </c>
      <c r="S678">
        <f t="shared" si="24"/>
        <v>1.7555460000000001</v>
      </c>
      <c r="U678">
        <f>I675-I678</f>
        <v>-48.031550000000038</v>
      </c>
      <c r="W678" s="2"/>
    </row>
    <row r="679" spans="1:23" x14ac:dyDescent="0.25">
      <c r="A679" s="47" t="s">
        <v>46</v>
      </c>
      <c r="B679" s="10">
        <v>6</v>
      </c>
      <c r="C679" s="3">
        <v>70.577217000000005</v>
      </c>
      <c r="D679" s="3">
        <v>0.196048</v>
      </c>
      <c r="E679" s="5">
        <v>1</v>
      </c>
      <c r="F679" s="3">
        <v>5.6369150000000001</v>
      </c>
      <c r="G679" s="3">
        <v>2.5878139999999998</v>
      </c>
      <c r="H679" s="5">
        <v>2</v>
      </c>
      <c r="I679" s="3">
        <v>472.43277899999998</v>
      </c>
      <c r="J679" s="3">
        <v>0.33925100000000002</v>
      </c>
      <c r="K679" s="5">
        <v>1</v>
      </c>
      <c r="L679" s="5">
        <v>0</v>
      </c>
      <c r="M679" s="6">
        <v>1</v>
      </c>
      <c r="O679" s="3">
        <f>C679</f>
        <v>70.577217000000005</v>
      </c>
      <c r="P679" s="3"/>
      <c r="R679" s="3">
        <f t="shared" si="23"/>
        <v>5.6369150000000001</v>
      </c>
      <c r="S679" s="3">
        <f t="shared" si="24"/>
        <v>2.5878139999999998</v>
      </c>
      <c r="U679" s="3">
        <f>I675-I679</f>
        <v>36.55145600000003</v>
      </c>
      <c r="W679" t="s">
        <v>58</v>
      </c>
    </row>
    <row r="680" spans="1:23" ht="14.4" thickBot="1" x14ac:dyDescent="0.3">
      <c r="A680" s="46" t="s">
        <v>46</v>
      </c>
      <c r="B680" s="9">
        <v>7</v>
      </c>
      <c r="C680">
        <v>71.365228999999999</v>
      </c>
      <c r="D680">
        <v>0.198237</v>
      </c>
      <c r="E680" s="5">
        <v>1</v>
      </c>
      <c r="F680">
        <v>0.130994</v>
      </c>
      <c r="G680">
        <v>1.5007E-2</v>
      </c>
      <c r="H680" s="5">
        <v>0</v>
      </c>
      <c r="I680">
        <v>322.42200800000001</v>
      </c>
      <c r="J680">
        <v>0.26021699999999998</v>
      </c>
      <c r="K680" s="5">
        <v>0</v>
      </c>
      <c r="L680" s="5">
        <v>0</v>
      </c>
      <c r="M680" s="5">
        <v>0</v>
      </c>
      <c r="O680">
        <f>C680</f>
        <v>71.365228999999999</v>
      </c>
      <c r="R680">
        <f t="shared" si="23"/>
        <v>0.130994</v>
      </c>
      <c r="S680">
        <f t="shared" si="24"/>
        <v>1.5007E-2</v>
      </c>
      <c r="U680">
        <f>I679-I680</f>
        <v>150.01077099999998</v>
      </c>
      <c r="W680" s="2"/>
    </row>
    <row r="681" spans="1:23" x14ac:dyDescent="0.25">
      <c r="A681" s="46" t="s">
        <v>46</v>
      </c>
      <c r="B681" s="9">
        <v>7</v>
      </c>
      <c r="C681">
        <v>83.069496000000001</v>
      </c>
      <c r="D681">
        <v>0.23074900000000001</v>
      </c>
      <c r="E681" s="5">
        <v>2</v>
      </c>
      <c r="F681">
        <v>2.8003330000000002</v>
      </c>
      <c r="G681">
        <v>0.32081999999999999</v>
      </c>
      <c r="H681" s="5">
        <v>1</v>
      </c>
      <c r="I681">
        <v>472.43277899999998</v>
      </c>
      <c r="J681">
        <v>0.38128600000000001</v>
      </c>
      <c r="K681" s="5">
        <v>2</v>
      </c>
      <c r="L681" s="5">
        <v>0</v>
      </c>
      <c r="M681" s="5">
        <v>0</v>
      </c>
      <c r="O681">
        <f>C681</f>
        <v>83.069496000000001</v>
      </c>
      <c r="R681">
        <f t="shared" si="23"/>
        <v>2.8003330000000002</v>
      </c>
      <c r="S681">
        <f t="shared" si="24"/>
        <v>0.32081999999999999</v>
      </c>
      <c r="U681">
        <f>I679-I681</f>
        <v>0</v>
      </c>
      <c r="W681" t="s">
        <v>68</v>
      </c>
    </row>
    <row r="682" spans="1:23" ht="14.4" thickBot="1" x14ac:dyDescent="0.3">
      <c r="A682" s="47" t="s">
        <v>46</v>
      </c>
      <c r="B682" s="10">
        <v>7</v>
      </c>
      <c r="C682" s="3">
        <v>179.83957599999999</v>
      </c>
      <c r="D682" s="3">
        <v>0.499554</v>
      </c>
      <c r="E682" s="5">
        <v>0</v>
      </c>
      <c r="F682" s="3">
        <v>5.7973379999999999</v>
      </c>
      <c r="G682" s="3">
        <v>0.66417199999999998</v>
      </c>
      <c r="H682" s="5">
        <v>2</v>
      </c>
      <c r="I682" s="3">
        <v>444.19684799999999</v>
      </c>
      <c r="J682" s="3">
        <v>0.35849700000000001</v>
      </c>
      <c r="K682" s="5">
        <v>1</v>
      </c>
      <c r="L682" s="5">
        <v>0</v>
      </c>
      <c r="M682" s="3">
        <v>1</v>
      </c>
      <c r="O682" s="3">
        <f>180-C682</f>
        <v>0.16042400000000612</v>
      </c>
      <c r="P682" s="3"/>
      <c r="R682" s="3">
        <f t="shared" si="23"/>
        <v>5.7973379999999999</v>
      </c>
      <c r="S682" s="3">
        <f t="shared" si="24"/>
        <v>0.66417199999999998</v>
      </c>
      <c r="U682" s="3">
        <f>I679-I682</f>
        <v>28.235930999999994</v>
      </c>
      <c r="W682" s="2">
        <v>13</v>
      </c>
    </row>
    <row r="683" spans="1:23" x14ac:dyDescent="0.25">
      <c r="A683" s="46" t="s">
        <v>46</v>
      </c>
      <c r="B683" s="9">
        <v>8</v>
      </c>
      <c r="C683">
        <v>74.787229999999994</v>
      </c>
      <c r="D683">
        <v>0.20774200000000001</v>
      </c>
      <c r="E683" s="5">
        <v>1</v>
      </c>
      <c r="F683">
        <v>0.238537</v>
      </c>
      <c r="G683">
        <v>5.9115000000000001E-2</v>
      </c>
      <c r="H683" s="5">
        <v>0</v>
      </c>
      <c r="I683">
        <v>305.19819799999999</v>
      </c>
      <c r="J683">
        <v>0.40876400000000002</v>
      </c>
      <c r="K683" s="5">
        <v>0</v>
      </c>
      <c r="L683" s="5">
        <v>0</v>
      </c>
      <c r="M683" s="5">
        <v>1</v>
      </c>
      <c r="O683">
        <f>C683</f>
        <v>74.787229999999994</v>
      </c>
      <c r="R683">
        <f t="shared" si="23"/>
        <v>0.238537</v>
      </c>
      <c r="S683">
        <f t="shared" si="24"/>
        <v>5.9115000000000001E-2</v>
      </c>
      <c r="U683">
        <f>I682-I683</f>
        <v>138.99865</v>
      </c>
      <c r="W683" t="s">
        <v>69</v>
      </c>
    </row>
    <row r="684" spans="1:23" ht="14.4" thickBot="1" x14ac:dyDescent="0.3">
      <c r="A684" s="47" t="s">
        <v>46</v>
      </c>
      <c r="B684" s="10">
        <v>8</v>
      </c>
      <c r="C684" s="3">
        <v>177.999257</v>
      </c>
      <c r="D684" s="3">
        <v>0.49444199999999999</v>
      </c>
      <c r="E684" s="5">
        <v>0</v>
      </c>
      <c r="F684" s="3">
        <v>3.7965960000000001</v>
      </c>
      <c r="G684" s="3">
        <v>0.94088499999999997</v>
      </c>
      <c r="H684" s="5">
        <v>1</v>
      </c>
      <c r="I684" s="3">
        <v>441.43908099999999</v>
      </c>
      <c r="J684" s="3">
        <v>0.59123599999999998</v>
      </c>
      <c r="K684" s="5">
        <v>1</v>
      </c>
      <c r="L684" s="5">
        <v>0</v>
      </c>
      <c r="M684" s="6">
        <v>0</v>
      </c>
      <c r="O684" s="3">
        <f>180-C684</f>
        <v>2.0007429999999999</v>
      </c>
      <c r="P684" s="3"/>
      <c r="R684" s="3">
        <f t="shared" si="23"/>
        <v>3.7965960000000001</v>
      </c>
      <c r="S684" s="3">
        <f t="shared" si="24"/>
        <v>0.94088499999999997</v>
      </c>
      <c r="U684" s="3">
        <f>I682-I684</f>
        <v>2.7577670000000012</v>
      </c>
      <c r="W684" s="2">
        <v>5</v>
      </c>
    </row>
    <row r="685" spans="1:23" x14ac:dyDescent="0.25">
      <c r="A685" s="46" t="s">
        <v>46</v>
      </c>
      <c r="B685" s="9">
        <v>9</v>
      </c>
      <c r="C685">
        <v>84.626289</v>
      </c>
      <c r="D685">
        <v>0.235073</v>
      </c>
      <c r="E685" s="5">
        <v>2</v>
      </c>
      <c r="F685">
        <v>-7.137607</v>
      </c>
      <c r="G685">
        <v>1.124619</v>
      </c>
      <c r="H685" s="5">
        <v>1</v>
      </c>
      <c r="I685">
        <v>322.42200800000001</v>
      </c>
      <c r="J685">
        <v>0.348001</v>
      </c>
      <c r="K685" s="5">
        <v>2</v>
      </c>
      <c r="L685" s="5">
        <v>1</v>
      </c>
      <c r="M685" s="5">
        <v>0</v>
      </c>
      <c r="O685">
        <f>180-C685</f>
        <v>95.373711</v>
      </c>
      <c r="R685">
        <f t="shared" si="23"/>
        <v>7.137607</v>
      </c>
      <c r="S685">
        <f t="shared" si="24"/>
        <v>1.124619</v>
      </c>
      <c r="U685">
        <f>I683-I685</f>
        <v>-17.223810000000014</v>
      </c>
      <c r="W685" t="s">
        <v>73</v>
      </c>
    </row>
    <row r="686" spans="1:23" ht="14.4" thickBot="1" x14ac:dyDescent="0.3">
      <c r="A686" s="46" t="s">
        <v>46</v>
      </c>
      <c r="B686" s="9">
        <v>9</v>
      </c>
      <c r="C686">
        <v>84.614655999999997</v>
      </c>
      <c r="D686">
        <v>0.235041</v>
      </c>
      <c r="E686" s="5">
        <v>1</v>
      </c>
      <c r="F686">
        <v>5.1863039999999998</v>
      </c>
      <c r="G686">
        <v>-0.81716699999999998</v>
      </c>
      <c r="H686" s="5">
        <v>2</v>
      </c>
      <c r="I686">
        <v>298.87834500000002</v>
      </c>
      <c r="J686">
        <v>0.32258900000000001</v>
      </c>
      <c r="K686" s="5">
        <v>0</v>
      </c>
      <c r="L686" s="5">
        <v>1</v>
      </c>
      <c r="M686" s="5">
        <v>0</v>
      </c>
      <c r="O686">
        <f>C686</f>
        <v>84.614655999999997</v>
      </c>
      <c r="R686">
        <f t="shared" si="23"/>
        <v>5.1863039999999998</v>
      </c>
      <c r="S686">
        <f t="shared" si="24"/>
        <v>0.81716699999999998</v>
      </c>
      <c r="U686">
        <f>I683-I686</f>
        <v>6.3198529999999664</v>
      </c>
      <c r="W686" s="2">
        <v>7</v>
      </c>
    </row>
    <row r="687" spans="1:23" x14ac:dyDescent="0.25">
      <c r="A687" s="47" t="s">
        <v>46</v>
      </c>
      <c r="B687" s="10">
        <v>9</v>
      </c>
      <c r="C687" s="3">
        <v>0.13045000000000001</v>
      </c>
      <c r="D687" s="3">
        <v>3.6200000000000002E-4</v>
      </c>
      <c r="E687" s="5">
        <v>0</v>
      </c>
      <c r="F687" s="3">
        <v>-4.3953879999999996</v>
      </c>
      <c r="G687" s="3">
        <v>0.69254800000000005</v>
      </c>
      <c r="H687" s="5">
        <v>0</v>
      </c>
      <c r="I687" s="3">
        <v>305.19819799999999</v>
      </c>
      <c r="J687" s="3">
        <v>0.32940999999999998</v>
      </c>
      <c r="K687" s="5">
        <v>1</v>
      </c>
      <c r="L687" s="5">
        <v>0</v>
      </c>
      <c r="M687" s="6">
        <v>1</v>
      </c>
      <c r="O687" s="3">
        <f>C687</f>
        <v>0.13045000000000001</v>
      </c>
      <c r="P687" s="3"/>
      <c r="R687" s="3">
        <f t="shared" si="23"/>
        <v>4.3953879999999996</v>
      </c>
      <c r="S687" s="3">
        <f t="shared" si="24"/>
        <v>0.69254800000000005</v>
      </c>
      <c r="U687" s="3">
        <f>I683-I687</f>
        <v>0</v>
      </c>
      <c r="W687" t="s">
        <v>74</v>
      </c>
    </row>
    <row r="688" spans="1:23" ht="14.4" thickBot="1" x14ac:dyDescent="0.3">
      <c r="A688" s="46" t="s">
        <v>46</v>
      </c>
      <c r="B688" s="9">
        <v>10</v>
      </c>
      <c r="C688">
        <v>1.0882229999999999</v>
      </c>
      <c r="D688">
        <v>3.0230000000000001E-3</v>
      </c>
      <c r="E688" s="5">
        <v>0</v>
      </c>
      <c r="F688">
        <v>1.457209</v>
      </c>
      <c r="G688">
        <v>0.59495299999999995</v>
      </c>
      <c r="H688" s="5">
        <v>0</v>
      </c>
      <c r="I688">
        <v>60.135624999999997</v>
      </c>
      <c r="J688">
        <v>0.16827500000000001</v>
      </c>
      <c r="K688" s="5">
        <v>0</v>
      </c>
      <c r="L688" s="5">
        <v>0</v>
      </c>
      <c r="M688" s="5">
        <v>1</v>
      </c>
      <c r="O688">
        <f>C688</f>
        <v>1.0882229999999999</v>
      </c>
      <c r="R688">
        <f t="shared" si="23"/>
        <v>1.457209</v>
      </c>
      <c r="S688">
        <f t="shared" si="24"/>
        <v>0.59495299999999995</v>
      </c>
      <c r="U688">
        <f>I687-I688</f>
        <v>245.06257299999999</v>
      </c>
      <c r="W688" s="2">
        <f>AVERAGE(E661,E665,E666,E671,E674,E675,E679,E682,E683,E687,E688,E691,E696)</f>
        <v>0.46153846153846156</v>
      </c>
    </row>
    <row r="689" spans="1:23" x14ac:dyDescent="0.25">
      <c r="A689" s="46" t="s">
        <v>46</v>
      </c>
      <c r="B689" s="9">
        <v>10</v>
      </c>
      <c r="C689">
        <v>104.018576</v>
      </c>
      <c r="D689">
        <v>0.28893999999999997</v>
      </c>
      <c r="E689" s="5">
        <v>2</v>
      </c>
      <c r="F689">
        <v>-4.3953879999999996</v>
      </c>
      <c r="G689">
        <v>-1.7945599999999999</v>
      </c>
      <c r="H689" s="5">
        <v>1</v>
      </c>
      <c r="I689">
        <v>156.663476</v>
      </c>
      <c r="J689">
        <v>0.438386</v>
      </c>
      <c r="K689" s="5">
        <v>2</v>
      </c>
      <c r="L689" s="5">
        <v>0</v>
      </c>
      <c r="M689" s="5">
        <v>0</v>
      </c>
      <c r="O689">
        <f>C689</f>
        <v>104.018576</v>
      </c>
      <c r="R689">
        <f t="shared" si="23"/>
        <v>4.3953879999999996</v>
      </c>
      <c r="S689">
        <f t="shared" si="24"/>
        <v>1.7945599999999999</v>
      </c>
      <c r="U689">
        <f>I687-I689</f>
        <v>148.53472199999999</v>
      </c>
      <c r="W689" t="s">
        <v>75</v>
      </c>
    </row>
    <row r="690" spans="1:23" ht="14.4" thickBot="1" x14ac:dyDescent="0.3">
      <c r="A690" s="47" t="s">
        <v>46</v>
      </c>
      <c r="B690" s="10">
        <v>10</v>
      </c>
      <c r="C690" s="3">
        <v>104.01554899999999</v>
      </c>
      <c r="D690" s="3">
        <v>0.28893200000000002</v>
      </c>
      <c r="E690" s="5">
        <v>1</v>
      </c>
      <c r="F690" s="3">
        <v>5.3874649999999997</v>
      </c>
      <c r="G690" s="3">
        <v>2.1996069999999999</v>
      </c>
      <c r="H690" s="5">
        <v>2</v>
      </c>
      <c r="I690" s="3">
        <v>140.56511900000001</v>
      </c>
      <c r="J690" s="3">
        <v>0.39333899999999999</v>
      </c>
      <c r="K690" s="5">
        <v>1</v>
      </c>
      <c r="L690" s="5">
        <v>0</v>
      </c>
      <c r="M690" s="6">
        <v>0</v>
      </c>
      <c r="O690" s="3">
        <f>180-C690</f>
        <v>75.984451000000007</v>
      </c>
      <c r="P690" s="3"/>
      <c r="R690" s="3">
        <f t="shared" si="23"/>
        <v>5.3874649999999997</v>
      </c>
      <c r="S690" s="3">
        <f t="shared" si="24"/>
        <v>2.1996069999999999</v>
      </c>
      <c r="U690" s="3">
        <f>I687-I690</f>
        <v>164.63307899999998</v>
      </c>
      <c r="W690" s="2">
        <f>AVERAGE(H661,H665,H666,H671,H674,H675,H679,H682,H683,H687,H688,H691,H696)</f>
        <v>1</v>
      </c>
    </row>
    <row r="691" spans="1:23" x14ac:dyDescent="0.25">
      <c r="A691" s="46" t="s">
        <v>46</v>
      </c>
      <c r="B691" s="9">
        <v>11</v>
      </c>
      <c r="C691">
        <v>9.7565570000000008</v>
      </c>
      <c r="D691">
        <v>2.7102000000000001E-2</v>
      </c>
      <c r="E691" s="5">
        <v>0</v>
      </c>
      <c r="F691">
        <v>1.736502</v>
      </c>
      <c r="G691">
        <v>0.169265</v>
      </c>
      <c r="H691" s="5">
        <v>0</v>
      </c>
      <c r="I691">
        <v>60.135624999999997</v>
      </c>
      <c r="J691">
        <v>0.37019200000000002</v>
      </c>
      <c r="K691" s="5">
        <v>1</v>
      </c>
      <c r="L691" s="5">
        <v>0</v>
      </c>
      <c r="M691" s="5">
        <v>1</v>
      </c>
      <c r="O691" s="5">
        <f>C691</f>
        <v>9.7565570000000008</v>
      </c>
      <c r="R691">
        <f t="shared" si="23"/>
        <v>1.736502</v>
      </c>
      <c r="S691">
        <f t="shared" si="24"/>
        <v>0.169265</v>
      </c>
      <c r="U691">
        <f>I688-I691</f>
        <v>0</v>
      </c>
      <c r="W691" t="s">
        <v>76</v>
      </c>
    </row>
    <row r="692" spans="1:23" ht="14.4" thickBot="1" x14ac:dyDescent="0.3">
      <c r="A692" s="46" t="s">
        <v>46</v>
      </c>
      <c r="B692" s="9">
        <v>11</v>
      </c>
      <c r="C692">
        <v>102.095636</v>
      </c>
      <c r="D692">
        <v>0.28359899999999999</v>
      </c>
      <c r="E692" s="5">
        <v>1</v>
      </c>
      <c r="F692">
        <v>6.7860389999999997</v>
      </c>
      <c r="G692">
        <v>0.66146899999999997</v>
      </c>
      <c r="H692" s="5">
        <v>1</v>
      </c>
      <c r="I692">
        <v>42.173031000000002</v>
      </c>
      <c r="J692">
        <v>0.25961499999999998</v>
      </c>
      <c r="K692" s="5">
        <v>0</v>
      </c>
      <c r="L692" s="5">
        <v>0</v>
      </c>
      <c r="M692" s="5">
        <v>0</v>
      </c>
      <c r="O692" s="5">
        <f>180-C692</f>
        <v>77.904364000000001</v>
      </c>
      <c r="R692">
        <f t="shared" si="23"/>
        <v>6.7860389999999997</v>
      </c>
      <c r="S692">
        <f t="shared" si="24"/>
        <v>0.66146899999999997</v>
      </c>
      <c r="U692">
        <f>I688-I692</f>
        <v>17.962593999999996</v>
      </c>
      <c r="W692" s="2">
        <f>AVERAGE(K661,K665,K666,K671,K674,K675,K679,K682,K683,K687,K688,K691,K696)</f>
        <v>0.53846153846153844</v>
      </c>
    </row>
    <row r="693" spans="1:23" x14ac:dyDescent="0.25">
      <c r="A693" s="47" t="s">
        <v>46</v>
      </c>
      <c r="B693" s="10">
        <v>11</v>
      </c>
      <c r="C693" s="3">
        <v>102.08864800000001</v>
      </c>
      <c r="D693" s="3">
        <v>0.28358</v>
      </c>
      <c r="E693" s="5">
        <v>2</v>
      </c>
      <c r="F693" s="3">
        <v>1.736502</v>
      </c>
      <c r="G693" s="3">
        <v>0.169265</v>
      </c>
      <c r="H693" s="5">
        <v>0</v>
      </c>
      <c r="I693" s="3">
        <v>60.135624999999997</v>
      </c>
      <c r="J693" s="3">
        <v>0.37019200000000002</v>
      </c>
      <c r="K693" s="5">
        <v>1</v>
      </c>
      <c r="L693" s="5">
        <v>0</v>
      </c>
      <c r="M693" s="6">
        <v>0</v>
      </c>
      <c r="O693" s="3">
        <f>C693</f>
        <v>102.08864800000001</v>
      </c>
      <c r="P693" s="3"/>
      <c r="R693" s="3">
        <f t="shared" si="23"/>
        <v>1.736502</v>
      </c>
      <c r="S693" s="3">
        <f t="shared" si="24"/>
        <v>0.169265</v>
      </c>
      <c r="U693" s="3">
        <f>I688-I693</f>
        <v>0</v>
      </c>
    </row>
    <row r="694" spans="1:23" x14ac:dyDescent="0.25">
      <c r="A694" s="46" t="s">
        <v>46</v>
      </c>
      <c r="B694" s="9">
        <v>12</v>
      </c>
      <c r="C694">
        <v>0.33884399999999998</v>
      </c>
      <c r="D694">
        <v>9.41E-4</v>
      </c>
      <c r="E694" s="5">
        <v>0</v>
      </c>
      <c r="F694">
        <v>0.81683799999999995</v>
      </c>
      <c r="G694">
        <v>0.70094100000000004</v>
      </c>
      <c r="H694" s="5">
        <v>0</v>
      </c>
      <c r="I694">
        <v>55.151778</v>
      </c>
      <c r="J694">
        <v>0.315745</v>
      </c>
      <c r="K694" s="5">
        <v>1</v>
      </c>
      <c r="L694" s="5">
        <v>0</v>
      </c>
      <c r="M694" s="5">
        <v>0</v>
      </c>
      <c r="O694">
        <f>C694</f>
        <v>0.33884399999999998</v>
      </c>
      <c r="R694">
        <f t="shared" si="23"/>
        <v>0.81683799999999995</v>
      </c>
      <c r="S694">
        <f t="shared" si="24"/>
        <v>0.70094100000000004</v>
      </c>
      <c r="U694">
        <f>I691-I694</f>
        <v>4.9838469999999973</v>
      </c>
    </row>
    <row r="695" spans="1:23" x14ac:dyDescent="0.25">
      <c r="A695" s="46" t="s">
        <v>46</v>
      </c>
      <c r="B695" s="9">
        <v>12</v>
      </c>
      <c r="C695">
        <v>84.665991000000005</v>
      </c>
      <c r="D695">
        <v>0.235183</v>
      </c>
      <c r="E695" s="5">
        <v>2</v>
      </c>
      <c r="F695">
        <v>-5.42544</v>
      </c>
      <c r="G695">
        <v>-4.6556540000000002</v>
      </c>
      <c r="H695" s="5">
        <v>1</v>
      </c>
      <c r="I695">
        <v>119.52016</v>
      </c>
      <c r="J695">
        <v>0.68425499999999995</v>
      </c>
      <c r="K695" s="5">
        <v>2</v>
      </c>
      <c r="L695" s="5">
        <v>1</v>
      </c>
      <c r="M695" s="5">
        <v>0</v>
      </c>
      <c r="O695">
        <f>180-C695</f>
        <v>95.334008999999995</v>
      </c>
      <c r="R695">
        <f t="shared" si="23"/>
        <v>5.42544</v>
      </c>
      <c r="S695">
        <f t="shared" si="24"/>
        <v>4.6556540000000002</v>
      </c>
      <c r="U695">
        <f>I691-I695</f>
        <v>-59.384535000000007</v>
      </c>
    </row>
    <row r="696" spans="1:23" ht="14.4" thickBot="1" x14ac:dyDescent="0.3">
      <c r="A696" s="48" t="s">
        <v>46</v>
      </c>
      <c r="B696" s="8">
        <v>12</v>
      </c>
      <c r="C696" s="2">
        <v>85.031846000000002</v>
      </c>
      <c r="D696" s="2">
        <v>0.23619999999999999</v>
      </c>
      <c r="E696" s="5">
        <v>1</v>
      </c>
      <c r="F696" s="2">
        <v>5.7739469999999997</v>
      </c>
      <c r="G696" s="2">
        <v>4.9547129999999999</v>
      </c>
      <c r="H696" s="5">
        <v>2</v>
      </c>
      <c r="I696" s="2">
        <v>0</v>
      </c>
      <c r="J696" s="2">
        <v>0</v>
      </c>
      <c r="K696" s="5">
        <v>0</v>
      </c>
      <c r="L696" s="5">
        <v>1</v>
      </c>
      <c r="M696" s="20">
        <v>1</v>
      </c>
      <c r="O696" s="2">
        <f>C696</f>
        <v>85.031846000000002</v>
      </c>
      <c r="P696" s="2"/>
      <c r="R696" s="2">
        <f t="shared" si="23"/>
        <v>5.7739469999999997</v>
      </c>
      <c r="S696" s="2">
        <f t="shared" si="24"/>
        <v>4.9547129999999999</v>
      </c>
      <c r="U696" s="2">
        <f>I691-I696</f>
        <v>60.135624999999997</v>
      </c>
      <c r="W696" s="2"/>
    </row>
    <row r="697" spans="1:23" x14ac:dyDescent="0.25">
      <c r="A697" s="49" t="s">
        <v>47</v>
      </c>
      <c r="B697" s="9">
        <v>0</v>
      </c>
      <c r="C697">
        <v>179.29065499999999</v>
      </c>
      <c r="D697">
        <v>0.49802999999999997</v>
      </c>
      <c r="E697" s="5">
        <v>0</v>
      </c>
      <c r="F697">
        <v>2.6902819999999998</v>
      </c>
      <c r="G697">
        <v>4.4489679999999998</v>
      </c>
      <c r="H697" s="5">
        <v>1</v>
      </c>
      <c r="I697">
        <v>894.80855599999995</v>
      </c>
      <c r="J697">
        <v>0.486981</v>
      </c>
      <c r="K697" s="5">
        <v>0</v>
      </c>
      <c r="L697" s="5">
        <v>0</v>
      </c>
      <c r="M697" s="5">
        <v>1</v>
      </c>
      <c r="O697">
        <f>180-C697</f>
        <v>0.70934500000001321</v>
      </c>
      <c r="R697">
        <f t="shared" si="23"/>
        <v>2.6902819999999998</v>
      </c>
      <c r="S697">
        <f t="shared" si="24"/>
        <v>4.4489679999999998</v>
      </c>
      <c r="U697">
        <f>W698-I697</f>
        <v>37.767964000000006</v>
      </c>
      <c r="W697" s="5" t="s">
        <v>53</v>
      </c>
    </row>
    <row r="698" spans="1:23" ht="14.4" thickBot="1" x14ac:dyDescent="0.3">
      <c r="A698" s="50" t="s">
        <v>47</v>
      </c>
      <c r="B698" s="10">
        <v>0</v>
      </c>
      <c r="C698" s="3">
        <v>87.686566999999997</v>
      </c>
      <c r="D698" s="3">
        <v>0.24357400000000001</v>
      </c>
      <c r="E698" s="5">
        <v>1</v>
      </c>
      <c r="F698" s="3">
        <v>-2.0855839999999999</v>
      </c>
      <c r="G698" s="3">
        <v>-3.4489679999999998</v>
      </c>
      <c r="H698" s="5">
        <v>0</v>
      </c>
      <c r="I698" s="3">
        <v>942.65320699999995</v>
      </c>
      <c r="J698" s="3">
        <v>0.513019</v>
      </c>
      <c r="K698" s="5">
        <v>1</v>
      </c>
      <c r="L698" s="5">
        <v>0</v>
      </c>
      <c r="M698" s="3">
        <v>0</v>
      </c>
      <c r="O698" s="3">
        <f>C698</f>
        <v>87.686566999999997</v>
      </c>
      <c r="P698" s="3"/>
      <c r="R698" s="3">
        <f t="shared" si="23"/>
        <v>2.0855839999999999</v>
      </c>
      <c r="S698" s="3">
        <f t="shared" si="24"/>
        <v>3.4489679999999998</v>
      </c>
      <c r="U698" s="3">
        <f>W698-I698</f>
        <v>-10.076686999999993</v>
      </c>
      <c r="W698" s="2">
        <v>932.57651999999996</v>
      </c>
    </row>
    <row r="699" spans="1:23" x14ac:dyDescent="0.25">
      <c r="A699" s="49" t="s">
        <v>47</v>
      </c>
      <c r="B699" s="9">
        <v>1</v>
      </c>
      <c r="C699">
        <v>179.71251599999999</v>
      </c>
      <c r="D699">
        <v>0.49920100000000001</v>
      </c>
      <c r="E699" s="5">
        <v>0</v>
      </c>
      <c r="F699">
        <v>2.4027980000000002</v>
      </c>
      <c r="G699">
        <v>0.55873099999999998</v>
      </c>
      <c r="H699" s="5">
        <v>1</v>
      </c>
      <c r="I699">
        <v>882.61860200000001</v>
      </c>
      <c r="J699">
        <v>0.53557399999999999</v>
      </c>
      <c r="K699" s="5">
        <v>1</v>
      </c>
      <c r="L699" s="5">
        <v>0</v>
      </c>
      <c r="M699" s="5">
        <v>1</v>
      </c>
      <c r="O699">
        <f>180-C699</f>
        <v>0.28748400000000629</v>
      </c>
      <c r="R699">
        <f t="shared" si="23"/>
        <v>2.4027980000000002</v>
      </c>
      <c r="S699">
        <f t="shared" si="24"/>
        <v>0.55873099999999998</v>
      </c>
      <c r="U699">
        <f>I697-I699</f>
        <v>12.189953999999943</v>
      </c>
      <c r="W699" s="56" t="s">
        <v>54</v>
      </c>
    </row>
    <row r="700" spans="1:23" ht="14.4" thickBot="1" x14ac:dyDescent="0.3">
      <c r="A700" s="50" t="s">
        <v>47</v>
      </c>
      <c r="B700" s="10">
        <v>1</v>
      </c>
      <c r="C700" s="3">
        <v>80.223990999999998</v>
      </c>
      <c r="D700" s="3">
        <v>0.22284399999999999</v>
      </c>
      <c r="E700" s="5">
        <v>1</v>
      </c>
      <c r="F700" s="3">
        <v>1.8976599999999999</v>
      </c>
      <c r="G700" s="3">
        <v>0.44126900000000002</v>
      </c>
      <c r="H700" s="5">
        <v>0</v>
      </c>
      <c r="I700" s="3">
        <v>765.36817900000005</v>
      </c>
      <c r="J700" s="3">
        <v>0.46442600000000001</v>
      </c>
      <c r="K700" s="5">
        <v>0</v>
      </c>
      <c r="L700" s="5">
        <v>0</v>
      </c>
      <c r="M700" s="6">
        <v>0</v>
      </c>
      <c r="O700" s="3">
        <f>C700</f>
        <v>80.223990999999998</v>
      </c>
      <c r="P700" s="3"/>
      <c r="R700" s="3">
        <f t="shared" si="23"/>
        <v>1.8976599999999999</v>
      </c>
      <c r="S700" s="3">
        <f t="shared" si="24"/>
        <v>0.44126900000000002</v>
      </c>
      <c r="U700" s="3">
        <f>I697-I700</f>
        <v>129.4403769999999</v>
      </c>
      <c r="W700" s="2">
        <v>1213.3016239999999</v>
      </c>
    </row>
    <row r="701" spans="1:23" x14ac:dyDescent="0.25">
      <c r="A701" s="49" t="s">
        <v>47</v>
      </c>
      <c r="B701" s="9">
        <v>2</v>
      </c>
      <c r="C701">
        <v>179.398999</v>
      </c>
      <c r="D701">
        <v>0.49833100000000002</v>
      </c>
      <c r="E701" s="5">
        <v>0</v>
      </c>
      <c r="F701">
        <v>1.801798</v>
      </c>
      <c r="G701">
        <v>-1.4270149999999999</v>
      </c>
      <c r="H701" s="5">
        <v>1</v>
      </c>
      <c r="I701">
        <v>860.210555</v>
      </c>
      <c r="J701">
        <v>0.48595300000000002</v>
      </c>
      <c r="K701" s="5">
        <v>0</v>
      </c>
      <c r="L701" s="5">
        <v>0</v>
      </c>
      <c r="M701" s="5">
        <v>1</v>
      </c>
      <c r="O701">
        <f>180-C701</f>
        <v>0.60100099999999657</v>
      </c>
      <c r="R701">
        <f t="shared" si="23"/>
        <v>1.801798</v>
      </c>
      <c r="S701">
        <f t="shared" si="24"/>
        <v>1.4270149999999999</v>
      </c>
      <c r="U701">
        <f>I699-I701</f>
        <v>22.40804700000001</v>
      </c>
      <c r="W701" t="s">
        <v>56</v>
      </c>
    </row>
    <row r="702" spans="1:23" ht="14.4" thickBot="1" x14ac:dyDescent="0.3">
      <c r="A702" s="50" t="s">
        <v>47</v>
      </c>
      <c r="B702" s="10">
        <v>2</v>
      </c>
      <c r="C702" s="3">
        <v>95.363077000000004</v>
      </c>
      <c r="D702" s="3">
        <v>0.26489699999999999</v>
      </c>
      <c r="E702" s="5">
        <v>1</v>
      </c>
      <c r="F702" s="3">
        <v>-3.0644309999999999</v>
      </c>
      <c r="G702" s="3">
        <v>2.4270149999999999</v>
      </c>
      <c r="H702" s="5">
        <v>0</v>
      </c>
      <c r="I702" s="3">
        <v>909.94248400000004</v>
      </c>
      <c r="J702" s="3">
        <v>0.51404700000000003</v>
      </c>
      <c r="K702" s="5">
        <v>1</v>
      </c>
      <c r="L702" s="5">
        <v>0</v>
      </c>
      <c r="M702" s="6">
        <v>0</v>
      </c>
      <c r="O702" s="3">
        <f>180-C702</f>
        <v>84.636922999999996</v>
      </c>
      <c r="P702" s="3"/>
      <c r="R702" s="3">
        <f t="shared" si="23"/>
        <v>3.0644309999999999</v>
      </c>
      <c r="S702" s="3">
        <f t="shared" si="24"/>
        <v>2.4270149999999999</v>
      </c>
      <c r="U702" s="3">
        <f>I699-I702</f>
        <v>-27.323882000000026</v>
      </c>
      <c r="W702" s="2"/>
    </row>
    <row r="703" spans="1:23" x14ac:dyDescent="0.25">
      <c r="A703" s="49" t="s">
        <v>47</v>
      </c>
      <c r="B703" s="9">
        <v>3</v>
      </c>
      <c r="C703">
        <v>1.2045399999999999</v>
      </c>
      <c r="D703">
        <v>3.346E-3</v>
      </c>
      <c r="E703" s="5">
        <v>0</v>
      </c>
      <c r="F703">
        <v>0.59948400000000002</v>
      </c>
      <c r="G703">
        <v>0.140959</v>
      </c>
      <c r="H703" s="5">
        <v>0</v>
      </c>
      <c r="I703">
        <v>838.63605099999995</v>
      </c>
      <c r="J703">
        <v>0.51114800000000005</v>
      </c>
      <c r="K703" s="5">
        <v>1</v>
      </c>
      <c r="L703" s="5">
        <v>0</v>
      </c>
      <c r="M703" s="5">
        <v>0</v>
      </c>
      <c r="O703">
        <f>C703</f>
        <v>1.2045399999999999</v>
      </c>
      <c r="R703">
        <f t="shared" si="23"/>
        <v>0.59948400000000002</v>
      </c>
      <c r="S703">
        <f t="shared" si="24"/>
        <v>0.140959</v>
      </c>
      <c r="U703">
        <f>I701-I703</f>
        <v>21.574504000000047</v>
      </c>
      <c r="W703" t="s">
        <v>57</v>
      </c>
    </row>
    <row r="704" spans="1:23" ht="14.4" thickBot="1" x14ac:dyDescent="0.3">
      <c r="A704" s="50" t="s">
        <v>47</v>
      </c>
      <c r="B704" s="10">
        <v>3</v>
      </c>
      <c r="C704" s="3">
        <v>100.429512</v>
      </c>
      <c r="D704" s="3">
        <v>0.27897100000000002</v>
      </c>
      <c r="E704" s="5">
        <v>1</v>
      </c>
      <c r="F704" s="3">
        <v>3.6534080000000002</v>
      </c>
      <c r="G704" s="3">
        <v>0.85904100000000005</v>
      </c>
      <c r="H704" s="5">
        <v>1</v>
      </c>
      <c r="I704" s="3">
        <v>802.05463999999995</v>
      </c>
      <c r="J704" s="3">
        <v>0.48885200000000001</v>
      </c>
      <c r="K704" s="5">
        <v>0</v>
      </c>
      <c r="L704" s="5">
        <v>0</v>
      </c>
      <c r="M704" s="6">
        <v>1</v>
      </c>
      <c r="O704" s="3">
        <f>180-C704</f>
        <v>79.570487999999997</v>
      </c>
      <c r="P704" s="3"/>
      <c r="R704" s="3">
        <f t="shared" si="23"/>
        <v>3.6534080000000002</v>
      </c>
      <c r="S704" s="3">
        <f t="shared" si="24"/>
        <v>0.85904100000000005</v>
      </c>
      <c r="U704" s="3">
        <f>I701-I704</f>
        <v>58.15591500000005</v>
      </c>
      <c r="W704" s="2">
        <f>SUM(F697,F699,F701,F704,F705,F707,F711,F714,F715,F719,F722,F724,F725,F728,F730,F732,F735,F736,F739)</f>
        <v>33.977102000000009</v>
      </c>
    </row>
    <row r="705" spans="1:23" x14ac:dyDescent="0.25">
      <c r="A705" s="49" t="s">
        <v>47</v>
      </c>
      <c r="B705" s="9">
        <v>4</v>
      </c>
      <c r="C705">
        <v>177.297122</v>
      </c>
      <c r="D705">
        <v>0.49249199999999999</v>
      </c>
      <c r="E705" s="5">
        <v>0</v>
      </c>
      <c r="F705">
        <v>0.95052999999999999</v>
      </c>
      <c r="G705">
        <v>0.60582899999999995</v>
      </c>
      <c r="H705" s="5">
        <v>1</v>
      </c>
      <c r="I705">
        <v>752.55528500000003</v>
      </c>
      <c r="J705">
        <v>0.49815999999999999</v>
      </c>
      <c r="K705" s="5">
        <v>0</v>
      </c>
      <c r="L705" s="5">
        <v>0</v>
      </c>
      <c r="M705" s="5">
        <v>1</v>
      </c>
      <c r="O705">
        <f>180-C705</f>
        <v>2.7028779999999983</v>
      </c>
      <c r="R705">
        <f t="shared" si="23"/>
        <v>0.95052999999999999</v>
      </c>
      <c r="S705">
        <f t="shared" si="24"/>
        <v>0.60582899999999995</v>
      </c>
      <c r="U705">
        <f>I704-I705</f>
        <v>49.499354999999923</v>
      </c>
      <c r="W705" t="s">
        <v>64</v>
      </c>
    </row>
    <row r="706" spans="1:23" ht="14.4" thickBot="1" x14ac:dyDescent="0.3">
      <c r="A706" s="50" t="s">
        <v>47</v>
      </c>
      <c r="B706" s="10">
        <v>4</v>
      </c>
      <c r="C706" s="3">
        <v>109.69085200000001</v>
      </c>
      <c r="D706" s="3">
        <v>0.304697</v>
      </c>
      <c r="E706" s="5">
        <v>1</v>
      </c>
      <c r="F706" s="3">
        <v>0.61844299999999996</v>
      </c>
      <c r="G706" s="3">
        <v>0.39417099999999999</v>
      </c>
      <c r="H706" s="5">
        <v>0</v>
      </c>
      <c r="I706" s="3">
        <v>758.11443699999995</v>
      </c>
      <c r="J706" s="3">
        <v>0.50183999999999995</v>
      </c>
      <c r="K706" s="5">
        <v>1</v>
      </c>
      <c r="L706" s="5">
        <v>0</v>
      </c>
      <c r="M706" s="6">
        <v>0</v>
      </c>
      <c r="O706" s="3">
        <f>180-C706</f>
        <v>70.309147999999993</v>
      </c>
      <c r="P706" s="3"/>
      <c r="R706" s="3">
        <f t="shared" ref="R706:R769" si="26">ABS(F706)</f>
        <v>0.61844299999999996</v>
      </c>
      <c r="S706" s="3">
        <f t="shared" ref="S706:S769" si="27">ABS(G706)</f>
        <v>0.39417099999999999</v>
      </c>
      <c r="U706" s="3">
        <f>I704-I706</f>
        <v>43.940202999999997</v>
      </c>
      <c r="W706" s="2">
        <f>SUM(R697,R699,R701,R704,R705,R707,R711,R714,R715,R719,R722,R724,R725,R728,R730,R732,R735,R736,R739)</f>
        <v>49.226500000000001</v>
      </c>
    </row>
    <row r="707" spans="1:23" x14ac:dyDescent="0.25">
      <c r="A707" s="49" t="s">
        <v>47</v>
      </c>
      <c r="B707" s="9">
        <v>5</v>
      </c>
      <c r="C707">
        <v>179.67973900000001</v>
      </c>
      <c r="D707">
        <v>0.49911</v>
      </c>
      <c r="E707" s="5">
        <v>0</v>
      </c>
      <c r="F707">
        <v>1.270791</v>
      </c>
      <c r="G707">
        <v>0.47014099999999998</v>
      </c>
      <c r="H707" s="5">
        <v>0</v>
      </c>
      <c r="I707">
        <v>723.14049599999998</v>
      </c>
      <c r="J707">
        <v>0.502973</v>
      </c>
      <c r="K707" s="5">
        <v>1</v>
      </c>
      <c r="L707" s="5">
        <v>0</v>
      </c>
      <c r="M707" s="5">
        <v>1</v>
      </c>
      <c r="O707" s="5">
        <f>180-C707</f>
        <v>0.32026099999998792</v>
      </c>
      <c r="R707">
        <f t="shared" si="26"/>
        <v>1.270791</v>
      </c>
      <c r="S707">
        <f t="shared" si="27"/>
        <v>0.47014099999999998</v>
      </c>
      <c r="U707">
        <f>I705-I707</f>
        <v>29.414789000000042</v>
      </c>
      <c r="W707" t="s">
        <v>60</v>
      </c>
    </row>
    <row r="708" spans="1:23" ht="14.4" thickBot="1" x14ac:dyDescent="0.3">
      <c r="A708" s="50" t="s">
        <v>47</v>
      </c>
      <c r="B708" s="10">
        <v>5</v>
      </c>
      <c r="C708" s="3">
        <v>66.853690999999998</v>
      </c>
      <c r="D708" s="3">
        <v>0.18570500000000001</v>
      </c>
      <c r="E708" s="5">
        <v>1</v>
      </c>
      <c r="F708" s="3">
        <v>1.4322109999999999</v>
      </c>
      <c r="G708" s="3">
        <v>0.52985899999999997</v>
      </c>
      <c r="H708" s="5">
        <v>1</v>
      </c>
      <c r="I708" s="3">
        <v>714.59271799999999</v>
      </c>
      <c r="J708" s="3">
        <v>0.497027</v>
      </c>
      <c r="K708" s="5">
        <v>0</v>
      </c>
      <c r="L708" s="5">
        <v>0</v>
      </c>
      <c r="M708" s="6">
        <v>0</v>
      </c>
      <c r="O708" s="3">
        <f>C708</f>
        <v>66.853690999999998</v>
      </c>
      <c r="P708" s="3"/>
      <c r="R708" s="3">
        <f t="shared" si="26"/>
        <v>1.4322109999999999</v>
      </c>
      <c r="S708" s="3">
        <f t="shared" si="27"/>
        <v>0.52985899999999997</v>
      </c>
      <c r="U708" s="3">
        <f>I705-I708</f>
        <v>37.962567000000035</v>
      </c>
      <c r="W708" s="64">
        <f>AVERAGE(O697,O699,O701,O704,O705,O707,O711,O714,O715,O719,O722,O724,O725,O728,O730,O732,O735,O736,O739)</f>
        <v>31.939107999999997</v>
      </c>
    </row>
    <row r="709" spans="1:23" x14ac:dyDescent="0.25">
      <c r="A709" s="49" t="s">
        <v>47</v>
      </c>
      <c r="B709" s="9">
        <v>6</v>
      </c>
      <c r="C709">
        <v>178.47708</v>
      </c>
      <c r="D709">
        <v>0.49576999999999999</v>
      </c>
      <c r="E709" s="5">
        <v>0</v>
      </c>
      <c r="F709">
        <v>-0.25212800000000002</v>
      </c>
      <c r="G709">
        <v>0.36754599999999998</v>
      </c>
      <c r="H709" s="5">
        <v>0</v>
      </c>
      <c r="I709">
        <v>632.69543299999998</v>
      </c>
      <c r="J709">
        <v>0.30532300000000001</v>
      </c>
      <c r="K709" s="5">
        <v>0</v>
      </c>
      <c r="L709" s="5">
        <v>0</v>
      </c>
      <c r="M709" s="5">
        <v>0</v>
      </c>
      <c r="O709" s="5">
        <f>180-C709</f>
        <v>1.5229199999999992</v>
      </c>
      <c r="R709">
        <f t="shared" si="26"/>
        <v>0.25212800000000002</v>
      </c>
      <c r="S709">
        <f t="shared" si="27"/>
        <v>0.36754599999999998</v>
      </c>
      <c r="U709">
        <f>I707-I709</f>
        <v>90.445063000000005</v>
      </c>
      <c r="W709" t="s">
        <v>59</v>
      </c>
    </row>
    <row r="710" spans="1:23" ht="14.4" thickBot="1" x14ac:dyDescent="0.3">
      <c r="A710" s="49" t="s">
        <v>47</v>
      </c>
      <c r="B710" s="9">
        <v>6</v>
      </c>
      <c r="C710">
        <v>102.85161100000001</v>
      </c>
      <c r="D710">
        <v>0.28569899999999998</v>
      </c>
      <c r="E710" s="5">
        <v>2</v>
      </c>
      <c r="F710">
        <v>-2.5747390000000001</v>
      </c>
      <c r="G710">
        <v>3.7533840000000001</v>
      </c>
      <c r="H710" s="5">
        <v>1</v>
      </c>
      <c r="I710">
        <v>765.36817900000005</v>
      </c>
      <c r="J710">
        <v>0.36934699999999998</v>
      </c>
      <c r="K710" s="5">
        <v>2</v>
      </c>
      <c r="L710" s="5">
        <v>0</v>
      </c>
      <c r="M710" s="5">
        <v>0</v>
      </c>
      <c r="O710" s="5">
        <f>C710</f>
        <v>102.85161100000001</v>
      </c>
      <c r="R710">
        <f t="shared" si="26"/>
        <v>2.5747390000000001</v>
      </c>
      <c r="S710">
        <f t="shared" si="27"/>
        <v>3.7533840000000001</v>
      </c>
      <c r="U710">
        <f>I707-I710</f>
        <v>-42.22768300000007</v>
      </c>
      <c r="W710" s="2">
        <f>AVERAGE(F697,F699,F701,F704,F705,F707,F711,F714,F715,F719,F722,F724,F725,F728,F730,F732,F735,F736,F739)</f>
        <v>1.78826852631579</v>
      </c>
    </row>
    <row r="711" spans="1:23" x14ac:dyDescent="0.25">
      <c r="A711" s="50" t="s">
        <v>47</v>
      </c>
      <c r="B711" s="10">
        <v>6</v>
      </c>
      <c r="C711" s="3">
        <v>66.470747000000003</v>
      </c>
      <c r="D711" s="3">
        <v>0.184641</v>
      </c>
      <c r="E711" s="5">
        <v>1</v>
      </c>
      <c r="F711" s="3">
        <v>2.140889</v>
      </c>
      <c r="G711" s="3">
        <v>-3.12093</v>
      </c>
      <c r="H711" s="5">
        <v>2</v>
      </c>
      <c r="I711" s="3">
        <v>674.15603099999998</v>
      </c>
      <c r="J711" s="3">
        <v>0.32533000000000001</v>
      </c>
      <c r="K711" s="5">
        <v>1</v>
      </c>
      <c r="L711" s="5">
        <v>0</v>
      </c>
      <c r="M711" s="6">
        <v>1</v>
      </c>
      <c r="O711" s="3">
        <f>C711</f>
        <v>66.470747000000003</v>
      </c>
      <c r="P711" s="3"/>
      <c r="R711" s="3">
        <f t="shared" si="26"/>
        <v>2.140889</v>
      </c>
      <c r="S711" s="3">
        <f t="shared" si="27"/>
        <v>3.12093</v>
      </c>
      <c r="U711" s="3">
        <f>I707-I711</f>
        <v>48.984465</v>
      </c>
      <c r="W711" t="s">
        <v>65</v>
      </c>
    </row>
    <row r="712" spans="1:23" ht="14.4" thickBot="1" x14ac:dyDescent="0.3">
      <c r="A712" s="49" t="s">
        <v>47</v>
      </c>
      <c r="B712" s="9">
        <v>7</v>
      </c>
      <c r="C712">
        <v>87.682370000000006</v>
      </c>
      <c r="D712">
        <v>0.243562</v>
      </c>
      <c r="E712" s="5">
        <v>2</v>
      </c>
      <c r="F712">
        <v>-1.799863</v>
      </c>
      <c r="G712">
        <v>-31.681747999999999</v>
      </c>
      <c r="H712" s="5">
        <v>1</v>
      </c>
      <c r="I712">
        <v>697.43361600000003</v>
      </c>
      <c r="J712">
        <v>0.357794</v>
      </c>
      <c r="K712" s="5">
        <v>2</v>
      </c>
      <c r="L712" s="5">
        <v>0</v>
      </c>
      <c r="M712" s="5">
        <v>0</v>
      </c>
      <c r="O712">
        <f>180-C712</f>
        <v>92.317629999999994</v>
      </c>
      <c r="R712">
        <f t="shared" si="26"/>
        <v>1.799863</v>
      </c>
      <c r="S712">
        <f t="shared" si="27"/>
        <v>31.681747999999999</v>
      </c>
      <c r="U712">
        <f>I711-I712</f>
        <v>-23.277585000000045</v>
      </c>
      <c r="W712" s="2">
        <f>AVERAGE(R697,R699,R701,R704,R705,R707,R711,R714,R715,R719,R722,R724,R725,R728,R730,R732,R735,R736,R739)</f>
        <v>2.5908684210526318</v>
      </c>
    </row>
    <row r="713" spans="1:23" x14ac:dyDescent="0.25">
      <c r="A713" s="49" t="s">
        <v>47</v>
      </c>
      <c r="B713" s="9">
        <v>7</v>
      </c>
      <c r="C713">
        <v>177.55321699999999</v>
      </c>
      <c r="D713">
        <v>0.493203</v>
      </c>
      <c r="E713" s="5">
        <v>0</v>
      </c>
      <c r="F713">
        <v>2.1407340000000001</v>
      </c>
      <c r="G713">
        <v>37.681866999999997</v>
      </c>
      <c r="H713" s="5">
        <v>2</v>
      </c>
      <c r="I713">
        <v>658.32958499999995</v>
      </c>
      <c r="J713">
        <v>0.33773300000000001</v>
      </c>
      <c r="K713" s="5">
        <v>1</v>
      </c>
      <c r="L713" s="5">
        <v>0</v>
      </c>
      <c r="M713" s="5">
        <v>0</v>
      </c>
      <c r="O713">
        <f>180-C713</f>
        <v>2.4467830000000106</v>
      </c>
      <c r="R713">
        <f t="shared" si="26"/>
        <v>2.1407340000000001</v>
      </c>
      <c r="S713">
        <f t="shared" si="27"/>
        <v>37.681866999999997</v>
      </c>
      <c r="U713">
        <f>I711-I713</f>
        <v>15.826446000000033</v>
      </c>
      <c r="W713" t="s">
        <v>61</v>
      </c>
    </row>
    <row r="714" spans="1:23" ht="14.4" thickBot="1" x14ac:dyDescent="0.3">
      <c r="A714" s="50" t="s">
        <v>47</v>
      </c>
      <c r="B714" s="10">
        <v>7</v>
      </c>
      <c r="C714" s="3">
        <v>113.055447</v>
      </c>
      <c r="D714" s="3">
        <v>0.31404300000000002</v>
      </c>
      <c r="E714" s="5">
        <v>1</v>
      </c>
      <c r="F714" s="3">
        <v>-0.28405999999999998</v>
      </c>
      <c r="G714" s="3">
        <v>-5.0001189999999998</v>
      </c>
      <c r="H714" s="5">
        <v>0</v>
      </c>
      <c r="I714" s="3">
        <v>593.49850800000002</v>
      </c>
      <c r="J714" s="3">
        <v>0.30447299999999999</v>
      </c>
      <c r="K714" s="5">
        <v>0</v>
      </c>
      <c r="L714" s="5">
        <v>0</v>
      </c>
      <c r="M714" s="6">
        <v>1</v>
      </c>
      <c r="O714" s="3">
        <f>180-C714</f>
        <v>66.944552999999999</v>
      </c>
      <c r="P714" s="3"/>
      <c r="R714" s="3">
        <f t="shared" si="26"/>
        <v>0.28405999999999998</v>
      </c>
      <c r="S714" s="3">
        <f t="shared" si="27"/>
        <v>5.0001189999999998</v>
      </c>
      <c r="U714" s="3">
        <f>I711-I714</f>
        <v>80.657522999999969</v>
      </c>
      <c r="W714" s="2"/>
    </row>
    <row r="715" spans="1:23" x14ac:dyDescent="0.25">
      <c r="A715" s="49" t="s">
        <v>47</v>
      </c>
      <c r="B715" s="9">
        <v>8</v>
      </c>
      <c r="C715">
        <v>172.311601</v>
      </c>
      <c r="D715">
        <v>0.47864299999999999</v>
      </c>
      <c r="E715" s="5">
        <v>0</v>
      </c>
      <c r="F715">
        <v>-0.96633899999999995</v>
      </c>
      <c r="G715">
        <v>0.29562100000000002</v>
      </c>
      <c r="H715" s="5">
        <v>0</v>
      </c>
      <c r="I715">
        <v>508.98423500000001</v>
      </c>
      <c r="J715">
        <v>0.44582100000000002</v>
      </c>
      <c r="K715" s="5">
        <v>0</v>
      </c>
      <c r="L715" s="5">
        <v>0</v>
      </c>
      <c r="M715" s="5">
        <v>1</v>
      </c>
      <c r="O715">
        <f>180-C715</f>
        <v>7.688399000000004</v>
      </c>
      <c r="R715">
        <f t="shared" si="26"/>
        <v>0.96633899999999995</v>
      </c>
      <c r="S715">
        <f t="shared" si="27"/>
        <v>0.29562100000000002</v>
      </c>
      <c r="U715">
        <f>I714-I715</f>
        <v>84.514273000000003</v>
      </c>
      <c r="W715" t="s">
        <v>58</v>
      </c>
    </row>
    <row r="716" spans="1:23" ht="14.4" thickBot="1" x14ac:dyDescent="0.3">
      <c r="A716" s="50" t="s">
        <v>47</v>
      </c>
      <c r="B716" s="10">
        <v>8</v>
      </c>
      <c r="C716" s="3">
        <v>77.153645999999995</v>
      </c>
      <c r="D716" s="3">
        <v>0.21431600000000001</v>
      </c>
      <c r="E716" s="5">
        <v>1</v>
      </c>
      <c r="F716" s="3">
        <v>-2.302505</v>
      </c>
      <c r="G716" s="3">
        <v>0.70437899999999998</v>
      </c>
      <c r="H716" s="5">
        <v>1</v>
      </c>
      <c r="I716" s="3">
        <v>632.69543299999998</v>
      </c>
      <c r="J716" s="3">
        <v>0.55417899999999998</v>
      </c>
      <c r="K716" s="5">
        <v>1</v>
      </c>
      <c r="L716" s="5">
        <v>0</v>
      </c>
      <c r="M716" s="6">
        <v>0</v>
      </c>
      <c r="O716" s="3">
        <f>180-C716</f>
        <v>102.84635400000001</v>
      </c>
      <c r="P716" s="3"/>
      <c r="R716" s="3">
        <f t="shared" si="26"/>
        <v>2.302505</v>
      </c>
      <c r="S716" s="3">
        <f t="shared" si="27"/>
        <v>0.70437899999999998</v>
      </c>
      <c r="U716" s="3">
        <f>I714-I716</f>
        <v>-39.196924999999965</v>
      </c>
      <c r="W716" s="2"/>
    </row>
    <row r="717" spans="1:23" x14ac:dyDescent="0.25">
      <c r="A717" s="49" t="s">
        <v>47</v>
      </c>
      <c r="B717" s="9">
        <v>9</v>
      </c>
      <c r="C717">
        <v>4.9341249999999999</v>
      </c>
      <c r="D717">
        <v>1.3705999999999999E-2</v>
      </c>
      <c r="E717" s="5">
        <v>0</v>
      </c>
      <c r="F717">
        <v>0.36536299999999999</v>
      </c>
      <c r="G717">
        <v>0.16773199999999999</v>
      </c>
      <c r="H717" s="5">
        <v>0</v>
      </c>
      <c r="I717">
        <v>363.12643700000001</v>
      </c>
      <c r="J717">
        <v>0.26075900000000002</v>
      </c>
      <c r="K717" s="5">
        <v>0</v>
      </c>
      <c r="L717" s="5">
        <v>0</v>
      </c>
      <c r="M717" s="5">
        <v>0</v>
      </c>
      <c r="O717" s="5">
        <f>C717</f>
        <v>4.9341249999999999</v>
      </c>
      <c r="R717">
        <f t="shared" si="26"/>
        <v>0.36536299999999999</v>
      </c>
      <c r="S717">
        <f t="shared" si="27"/>
        <v>0.16773199999999999</v>
      </c>
      <c r="U717">
        <f>I715-I717</f>
        <v>145.857798</v>
      </c>
      <c r="W717" t="s">
        <v>68</v>
      </c>
    </row>
    <row r="718" spans="1:23" ht="14.4" thickBot="1" x14ac:dyDescent="0.3">
      <c r="A718" s="49" t="s">
        <v>47</v>
      </c>
      <c r="B718" s="9">
        <v>9</v>
      </c>
      <c r="C718">
        <v>70.491652999999999</v>
      </c>
      <c r="D718">
        <v>0.19581000000000001</v>
      </c>
      <c r="E718" s="5">
        <v>2</v>
      </c>
      <c r="F718">
        <v>-3.8240249999999998</v>
      </c>
      <c r="G718">
        <v>-1.7555460000000001</v>
      </c>
      <c r="H718" s="5">
        <v>1</v>
      </c>
      <c r="I718">
        <v>557.01578500000005</v>
      </c>
      <c r="J718">
        <v>0.39999000000000001</v>
      </c>
      <c r="K718" s="5">
        <v>2</v>
      </c>
      <c r="L718" s="5">
        <v>0</v>
      </c>
      <c r="M718" s="5">
        <v>0</v>
      </c>
      <c r="O718" s="5">
        <f>180-C718</f>
        <v>109.508347</v>
      </c>
      <c r="R718">
        <f t="shared" si="26"/>
        <v>3.8240249999999998</v>
      </c>
      <c r="S718">
        <f t="shared" si="27"/>
        <v>1.7555460000000001</v>
      </c>
      <c r="U718">
        <f>I715-I718</f>
        <v>-48.031550000000038</v>
      </c>
      <c r="W718" s="2">
        <v>19</v>
      </c>
    </row>
    <row r="719" spans="1:23" x14ac:dyDescent="0.25">
      <c r="A719" s="50" t="s">
        <v>47</v>
      </c>
      <c r="B719" s="10">
        <v>9</v>
      </c>
      <c r="C719" s="3">
        <v>70.577217000000005</v>
      </c>
      <c r="D719" s="3">
        <v>0.196048</v>
      </c>
      <c r="E719" s="5">
        <v>1</v>
      </c>
      <c r="F719" s="3">
        <v>5.6369150000000001</v>
      </c>
      <c r="G719" s="3">
        <v>2.5878139999999998</v>
      </c>
      <c r="H719" s="5">
        <v>2</v>
      </c>
      <c r="I719" s="3">
        <v>472.43277899999998</v>
      </c>
      <c r="J719" s="3">
        <v>0.33925100000000002</v>
      </c>
      <c r="K719" s="5">
        <v>1</v>
      </c>
      <c r="L719" s="5">
        <v>0</v>
      </c>
      <c r="M719" s="6">
        <v>1</v>
      </c>
      <c r="O719" s="3">
        <f>C719</f>
        <v>70.577217000000005</v>
      </c>
      <c r="P719" s="3"/>
      <c r="R719" s="3">
        <f t="shared" si="26"/>
        <v>5.6369150000000001</v>
      </c>
      <c r="S719" s="3">
        <f t="shared" si="27"/>
        <v>2.5878139999999998</v>
      </c>
      <c r="U719" s="3">
        <f>I715-I719</f>
        <v>36.55145600000003</v>
      </c>
      <c r="W719" t="s">
        <v>69</v>
      </c>
    </row>
    <row r="720" spans="1:23" ht="14.4" thickBot="1" x14ac:dyDescent="0.3">
      <c r="A720" s="49" t="s">
        <v>47</v>
      </c>
      <c r="B720" s="9">
        <v>10</v>
      </c>
      <c r="C720">
        <v>71.365228999999999</v>
      </c>
      <c r="D720">
        <v>0.198237</v>
      </c>
      <c r="E720" s="5">
        <v>1</v>
      </c>
      <c r="F720">
        <v>-2.8003330000000002</v>
      </c>
      <c r="G720">
        <v>-0.61570599999999998</v>
      </c>
      <c r="H720" s="5">
        <v>0</v>
      </c>
      <c r="I720">
        <v>472.43277899999998</v>
      </c>
      <c r="J720">
        <v>0.32036999999999999</v>
      </c>
      <c r="K720" s="5">
        <v>1</v>
      </c>
      <c r="L720" s="5">
        <v>0</v>
      </c>
      <c r="M720" s="5">
        <v>0</v>
      </c>
      <c r="O720">
        <f>C720</f>
        <v>71.365228999999999</v>
      </c>
      <c r="R720">
        <f t="shared" si="26"/>
        <v>2.8003330000000002</v>
      </c>
      <c r="S720">
        <f t="shared" si="27"/>
        <v>0.61570599999999998</v>
      </c>
      <c r="U720">
        <f>I719-I720</f>
        <v>0</v>
      </c>
      <c r="W720" s="2">
        <v>5</v>
      </c>
    </row>
    <row r="721" spans="1:23" x14ac:dyDescent="0.25">
      <c r="A721" s="49" t="s">
        <v>47</v>
      </c>
      <c r="B721" s="9">
        <v>10</v>
      </c>
      <c r="C721">
        <v>83.069496000000001</v>
      </c>
      <c r="D721">
        <v>0.23074900000000001</v>
      </c>
      <c r="E721" s="5">
        <v>2</v>
      </c>
      <c r="F721">
        <v>1.551158</v>
      </c>
      <c r="G721">
        <v>0.34105099999999999</v>
      </c>
      <c r="H721" s="5">
        <v>1</v>
      </c>
      <c r="I721">
        <v>558.01574500000004</v>
      </c>
      <c r="J721">
        <v>0.37840699999999999</v>
      </c>
      <c r="K721" s="5">
        <v>2</v>
      </c>
      <c r="L721" s="5">
        <v>0</v>
      </c>
      <c r="M721" s="5">
        <v>0</v>
      </c>
      <c r="O721">
        <f>C721</f>
        <v>83.069496000000001</v>
      </c>
      <c r="R721">
        <f t="shared" si="26"/>
        <v>1.551158</v>
      </c>
      <c r="S721">
        <f t="shared" si="27"/>
        <v>0.34105099999999999</v>
      </c>
      <c r="U721">
        <f>I719-I721</f>
        <v>-85.582966000000056</v>
      </c>
      <c r="W721" t="s">
        <v>73</v>
      </c>
    </row>
    <row r="722" spans="1:23" ht="14.4" thickBot="1" x14ac:dyDescent="0.3">
      <c r="A722" s="50" t="s">
        <v>47</v>
      </c>
      <c r="B722" s="10">
        <v>10</v>
      </c>
      <c r="C722" s="3">
        <v>179.83957599999999</v>
      </c>
      <c r="D722" s="3">
        <v>0.499554</v>
      </c>
      <c r="E722" s="5">
        <v>0</v>
      </c>
      <c r="F722" s="3">
        <v>5.7973379999999999</v>
      </c>
      <c r="G722" s="3">
        <v>1.2746550000000001</v>
      </c>
      <c r="H722" s="5">
        <v>2</v>
      </c>
      <c r="I722" s="3">
        <v>444.19684799999999</v>
      </c>
      <c r="J722" s="3">
        <v>0.30122300000000002</v>
      </c>
      <c r="K722" s="5">
        <v>0</v>
      </c>
      <c r="L722" s="5">
        <v>0</v>
      </c>
      <c r="M722" s="6">
        <v>1</v>
      </c>
      <c r="O722" s="3">
        <f>180-C722</f>
        <v>0.16042400000000612</v>
      </c>
      <c r="P722" s="3"/>
      <c r="R722" s="3">
        <f t="shared" si="26"/>
        <v>5.7973379999999999</v>
      </c>
      <c r="S722" s="3">
        <f t="shared" si="27"/>
        <v>1.2746550000000001</v>
      </c>
      <c r="U722" s="3">
        <f>I719-I722</f>
        <v>28.235930999999994</v>
      </c>
      <c r="W722" s="2">
        <v>8</v>
      </c>
    </row>
    <row r="723" spans="1:23" x14ac:dyDescent="0.25">
      <c r="A723" s="49" t="s">
        <v>47</v>
      </c>
      <c r="B723" s="9">
        <v>11</v>
      </c>
      <c r="C723">
        <v>74.787229999999994</v>
      </c>
      <c r="D723">
        <v>0.20774200000000001</v>
      </c>
      <c r="E723" s="5">
        <v>1</v>
      </c>
      <c r="F723">
        <v>0.238537</v>
      </c>
      <c r="G723">
        <v>5.9115000000000001E-2</v>
      </c>
      <c r="H723" s="5">
        <v>0</v>
      </c>
      <c r="I723">
        <v>305.19819799999999</v>
      </c>
      <c r="J723">
        <v>0.40876400000000002</v>
      </c>
      <c r="K723" s="5">
        <v>0</v>
      </c>
      <c r="L723" s="5">
        <v>0</v>
      </c>
      <c r="M723" s="5">
        <v>0</v>
      </c>
      <c r="O723">
        <f>C723</f>
        <v>74.787229999999994</v>
      </c>
      <c r="R723">
        <f t="shared" si="26"/>
        <v>0.238537</v>
      </c>
      <c r="S723">
        <f t="shared" si="27"/>
        <v>5.9115000000000001E-2</v>
      </c>
      <c r="U723">
        <f>I722-I723</f>
        <v>138.99865</v>
      </c>
      <c r="W723" t="s">
        <v>74</v>
      </c>
    </row>
    <row r="724" spans="1:23" ht="14.4" thickBot="1" x14ac:dyDescent="0.3">
      <c r="A724" s="50" t="s">
        <v>47</v>
      </c>
      <c r="B724" s="10">
        <v>11</v>
      </c>
      <c r="C724" s="3">
        <v>177.999257</v>
      </c>
      <c r="D724" s="3">
        <v>0.49444199999999999</v>
      </c>
      <c r="E724" s="5">
        <v>0</v>
      </c>
      <c r="F724" s="3">
        <v>3.7965960000000001</v>
      </c>
      <c r="G724" s="3">
        <v>0.94088499999999997</v>
      </c>
      <c r="H724" s="5">
        <v>1</v>
      </c>
      <c r="I724" s="3">
        <v>441.43908099999999</v>
      </c>
      <c r="J724" s="3">
        <v>0.59123599999999998</v>
      </c>
      <c r="K724" s="5">
        <v>1</v>
      </c>
      <c r="L724" s="5">
        <v>0</v>
      </c>
      <c r="M724" s="6">
        <v>1</v>
      </c>
      <c r="O724" s="3">
        <f>180-C724</f>
        <v>2.0007429999999999</v>
      </c>
      <c r="P724" s="3"/>
      <c r="R724" s="3">
        <f t="shared" si="26"/>
        <v>3.7965960000000001</v>
      </c>
      <c r="S724" s="3">
        <f t="shared" si="27"/>
        <v>0.94088499999999997</v>
      </c>
      <c r="U724" s="3">
        <f>I722-I724</f>
        <v>2.7577670000000012</v>
      </c>
      <c r="W724" s="2">
        <f>AVERAGE(E697,E699,E701,E704,E705,E707,E711,E714,E715,E719,E722,E724,E725,E728,E730,E732,E735,E736,E739)</f>
        <v>0.36842105263157893</v>
      </c>
    </row>
    <row r="725" spans="1:23" x14ac:dyDescent="0.25">
      <c r="A725" s="49" t="s">
        <v>47</v>
      </c>
      <c r="B725" s="9">
        <v>12</v>
      </c>
      <c r="C725">
        <v>179.99999600000001</v>
      </c>
      <c r="D725">
        <v>0.5</v>
      </c>
      <c r="E725" s="5">
        <v>0</v>
      </c>
      <c r="F725">
        <v>3.7965949999999999</v>
      </c>
      <c r="G725">
        <v>1.2896639999999999</v>
      </c>
      <c r="H725" s="5">
        <v>1</v>
      </c>
      <c r="I725">
        <v>432.22508399999998</v>
      </c>
      <c r="J725">
        <v>0.46218799999999999</v>
      </c>
      <c r="K725" s="5">
        <v>0</v>
      </c>
      <c r="L725" s="5">
        <v>0</v>
      </c>
      <c r="M725" s="5">
        <v>1</v>
      </c>
      <c r="O725" s="66">
        <f>180-C725</f>
        <v>3.9999999899009708E-6</v>
      </c>
      <c r="R725">
        <f t="shared" si="26"/>
        <v>3.7965949999999999</v>
      </c>
      <c r="S725">
        <f t="shared" si="27"/>
        <v>1.2896639999999999</v>
      </c>
      <c r="U725">
        <f>I724-I725</f>
        <v>9.2139970000000062</v>
      </c>
      <c r="W725" t="s">
        <v>75</v>
      </c>
    </row>
    <row r="726" spans="1:23" ht="14.4" thickBot="1" x14ac:dyDescent="0.3">
      <c r="A726" s="50" t="s">
        <v>47</v>
      </c>
      <c r="B726" s="10">
        <v>12</v>
      </c>
      <c r="C726" s="3">
        <v>88.048265000000001</v>
      </c>
      <c r="D726" s="3">
        <v>0.24457899999999999</v>
      </c>
      <c r="E726" s="5">
        <v>1</v>
      </c>
      <c r="F726" s="3">
        <v>-0.85273100000000002</v>
      </c>
      <c r="G726" s="3">
        <v>-0.28966399999999998</v>
      </c>
      <c r="H726" s="5">
        <v>0</v>
      </c>
      <c r="I726" s="3">
        <v>502.94728900000001</v>
      </c>
      <c r="J726" s="3">
        <v>0.53781199999999996</v>
      </c>
      <c r="K726" s="5">
        <v>1</v>
      </c>
      <c r="L726" s="5">
        <v>0</v>
      </c>
      <c r="M726" s="6">
        <v>0</v>
      </c>
      <c r="O726" s="3">
        <f>C726</f>
        <v>88.048265000000001</v>
      </c>
      <c r="P726" s="3"/>
      <c r="R726" s="3">
        <f t="shared" si="26"/>
        <v>0.85273100000000002</v>
      </c>
      <c r="S726" s="3">
        <f t="shared" si="27"/>
        <v>0.28966399999999998</v>
      </c>
      <c r="U726" s="3">
        <f>I724-I726</f>
        <v>-61.508208000000025</v>
      </c>
      <c r="W726" s="2">
        <f>AVERAGE(H697,H699,H701,H704,H705,H707,H711,H714,H715,H719,H722,H724,H725,H728,H730,H732,H735,H736,H739)</f>
        <v>0.73684210526315785</v>
      </c>
    </row>
    <row r="727" spans="1:23" x14ac:dyDescent="0.25">
      <c r="A727" s="49" t="s">
        <v>47</v>
      </c>
      <c r="B727" s="9">
        <v>13</v>
      </c>
      <c r="C727">
        <v>178.63008099999999</v>
      </c>
      <c r="D727">
        <v>0.496195</v>
      </c>
      <c r="E727" s="5">
        <v>0</v>
      </c>
      <c r="F727">
        <v>5.0539509999999996</v>
      </c>
      <c r="G727">
        <v>0.94728000000000001</v>
      </c>
      <c r="H727" s="5">
        <v>1</v>
      </c>
      <c r="I727">
        <v>447.85366800000003</v>
      </c>
      <c r="J727">
        <v>0.59975199999999995</v>
      </c>
      <c r="K727" s="5">
        <v>1</v>
      </c>
      <c r="L727" s="5">
        <v>0</v>
      </c>
      <c r="M727" s="5">
        <v>0</v>
      </c>
      <c r="O727">
        <f>180-C727</f>
        <v>1.3699190000000101</v>
      </c>
      <c r="R727">
        <f t="shared" si="26"/>
        <v>5.0539509999999996</v>
      </c>
      <c r="S727">
        <f t="shared" si="27"/>
        <v>0.94728000000000001</v>
      </c>
      <c r="U727">
        <f>I725-I727</f>
        <v>-15.628584000000046</v>
      </c>
      <c r="W727" t="s">
        <v>76</v>
      </c>
    </row>
    <row r="728" spans="1:23" ht="14.4" thickBot="1" x14ac:dyDescent="0.3">
      <c r="A728" s="50" t="s">
        <v>47</v>
      </c>
      <c r="B728" s="10">
        <v>13</v>
      </c>
      <c r="C728" s="3">
        <v>103.476068</v>
      </c>
      <c r="D728" s="3">
        <v>0.28743400000000002</v>
      </c>
      <c r="E728" s="5">
        <v>1</v>
      </c>
      <c r="F728" s="3">
        <v>0.28127400000000002</v>
      </c>
      <c r="G728" s="3">
        <v>5.2720000000000003E-2</v>
      </c>
      <c r="H728" s="5">
        <v>0</v>
      </c>
      <c r="I728" s="3">
        <v>298.87834500000002</v>
      </c>
      <c r="J728" s="3">
        <v>0.40024799999999999</v>
      </c>
      <c r="K728" s="5">
        <v>0</v>
      </c>
      <c r="L728" s="5">
        <v>0</v>
      </c>
      <c r="M728" s="6">
        <v>1</v>
      </c>
      <c r="O728" s="3">
        <f>C728</f>
        <v>103.476068</v>
      </c>
      <c r="P728" s="3"/>
      <c r="R728" s="3">
        <f t="shared" si="26"/>
        <v>0.28127400000000002</v>
      </c>
      <c r="S728" s="3">
        <f t="shared" si="27"/>
        <v>5.2720000000000003E-2</v>
      </c>
      <c r="U728" s="3">
        <f>I725-I728</f>
        <v>133.34673899999996</v>
      </c>
      <c r="W728" s="2">
        <f>AVERAGE(K697,K699,K701,K704,K705,K707,K711,K714,K715,K719,K722,K724,K725,K728,K730,K732,K735,K736,K739)</f>
        <v>0.26315789473684209</v>
      </c>
    </row>
    <row r="729" spans="1:23" x14ac:dyDescent="0.25">
      <c r="A729" s="49" t="s">
        <v>47</v>
      </c>
      <c r="B729" s="9">
        <v>14</v>
      </c>
      <c r="C729">
        <v>92.772431999999995</v>
      </c>
      <c r="D729">
        <v>0.25770100000000001</v>
      </c>
      <c r="E729" s="5">
        <v>1</v>
      </c>
      <c r="F729">
        <v>-5.1863039999999998</v>
      </c>
      <c r="G729">
        <v>0.98444699999999996</v>
      </c>
      <c r="H729" s="5">
        <v>1</v>
      </c>
      <c r="I729">
        <v>305.19819799999999</v>
      </c>
      <c r="J729">
        <v>0.54108500000000004</v>
      </c>
      <c r="K729" s="5">
        <v>1</v>
      </c>
      <c r="L729" s="5">
        <v>1</v>
      </c>
      <c r="M729" s="5">
        <v>0</v>
      </c>
      <c r="O729">
        <f>180-C729</f>
        <v>87.227568000000005</v>
      </c>
      <c r="R729">
        <f t="shared" si="26"/>
        <v>5.1863039999999998</v>
      </c>
      <c r="S729">
        <f t="shared" si="27"/>
        <v>0.98444699999999996</v>
      </c>
      <c r="U729">
        <f>I728-I729</f>
        <v>-6.3198529999999664</v>
      </c>
    </row>
    <row r="730" spans="1:23" x14ac:dyDescent="0.25">
      <c r="A730" s="50" t="s">
        <v>47</v>
      </c>
      <c r="B730" s="10">
        <v>14</v>
      </c>
      <c r="C730" s="3">
        <v>0.363209</v>
      </c>
      <c r="D730" s="3">
        <v>1.0089999999999999E-3</v>
      </c>
      <c r="E730" s="5">
        <v>0</v>
      </c>
      <c r="F730" s="3">
        <v>-8.1934999999999994E-2</v>
      </c>
      <c r="G730" s="3">
        <v>1.5553000000000001E-2</v>
      </c>
      <c r="H730" s="5">
        <v>0</v>
      </c>
      <c r="I730" s="3">
        <v>258.84998200000001</v>
      </c>
      <c r="J730" s="3">
        <v>0.45891500000000002</v>
      </c>
      <c r="K730" s="5">
        <v>0</v>
      </c>
      <c r="L730" s="5">
        <v>0</v>
      </c>
      <c r="M730" s="6">
        <v>1</v>
      </c>
      <c r="O730" s="3">
        <f>C730</f>
        <v>0.363209</v>
      </c>
      <c r="P730" s="3"/>
      <c r="R730" s="3">
        <f t="shared" si="26"/>
        <v>8.1934999999999994E-2</v>
      </c>
      <c r="S730" s="3">
        <f t="shared" si="27"/>
        <v>1.5553000000000001E-2</v>
      </c>
      <c r="U730" s="3">
        <f>I728-I730</f>
        <v>40.028363000000013</v>
      </c>
    </row>
    <row r="731" spans="1:23" x14ac:dyDescent="0.25">
      <c r="A731" s="49" t="s">
        <v>47</v>
      </c>
      <c r="B731" s="9">
        <v>15</v>
      </c>
      <c r="C731">
        <v>92.826386999999997</v>
      </c>
      <c r="D731">
        <v>0.257851</v>
      </c>
      <c r="E731" s="5">
        <v>1</v>
      </c>
      <c r="F731">
        <v>6.7334820000000004</v>
      </c>
      <c r="G731">
        <v>0.57821599999999995</v>
      </c>
      <c r="H731" s="5">
        <v>1</v>
      </c>
      <c r="I731">
        <v>263.04231199999998</v>
      </c>
      <c r="J731">
        <v>0.50401600000000002</v>
      </c>
      <c r="K731" s="5">
        <v>1</v>
      </c>
      <c r="L731" s="5">
        <v>1</v>
      </c>
      <c r="M731" s="5">
        <v>0</v>
      </c>
      <c r="O731">
        <f>180-C731</f>
        <v>87.173613000000003</v>
      </c>
      <c r="R731">
        <f t="shared" si="26"/>
        <v>6.7334820000000004</v>
      </c>
      <c r="S731">
        <f t="shared" si="27"/>
        <v>0.57821599999999995</v>
      </c>
      <c r="U731">
        <f>I730-I731</f>
        <v>-4.1923299999999699</v>
      </c>
    </row>
    <row r="732" spans="1:23" x14ac:dyDescent="0.25">
      <c r="A732" s="50" t="s">
        <v>47</v>
      </c>
      <c r="B732" s="10">
        <v>15</v>
      </c>
      <c r="C732" s="3">
        <v>11.76022</v>
      </c>
      <c r="D732" s="3">
        <v>3.2667000000000002E-2</v>
      </c>
      <c r="E732" s="5">
        <v>0</v>
      </c>
      <c r="F732" s="3">
        <v>4.9117879999999996</v>
      </c>
      <c r="G732" s="3">
        <v>0.42178399999999999</v>
      </c>
      <c r="H732" s="5">
        <v>0</v>
      </c>
      <c r="I732" s="3">
        <v>258.84998200000001</v>
      </c>
      <c r="J732" s="3">
        <v>0.49598399999999998</v>
      </c>
      <c r="K732" s="5">
        <v>0</v>
      </c>
      <c r="L732" s="5">
        <v>0</v>
      </c>
      <c r="M732" s="6">
        <v>1</v>
      </c>
      <c r="O732" s="3">
        <f>C732</f>
        <v>11.76022</v>
      </c>
      <c r="P732" s="3"/>
      <c r="R732" s="3">
        <f t="shared" si="26"/>
        <v>4.9117879999999996</v>
      </c>
      <c r="S732" s="3">
        <f t="shared" si="27"/>
        <v>0.42178399999999999</v>
      </c>
      <c r="U732" s="3">
        <f>I730-I732</f>
        <v>0</v>
      </c>
    </row>
    <row r="733" spans="1:23" x14ac:dyDescent="0.25">
      <c r="A733" s="49" t="s">
        <v>47</v>
      </c>
      <c r="B733" s="9">
        <v>16</v>
      </c>
      <c r="C733">
        <v>80.160652999999996</v>
      </c>
      <c r="D733">
        <v>0.222668</v>
      </c>
      <c r="E733" s="5">
        <v>1</v>
      </c>
      <c r="F733">
        <v>7.2029610000000002</v>
      </c>
      <c r="G733">
        <v>1.1813119999999999</v>
      </c>
      <c r="H733" s="5">
        <v>2</v>
      </c>
      <c r="I733">
        <v>169.10517200000001</v>
      </c>
      <c r="J733">
        <v>0.47125800000000001</v>
      </c>
      <c r="K733" s="5">
        <v>2</v>
      </c>
      <c r="L733" s="5">
        <v>1</v>
      </c>
      <c r="M733" s="5">
        <v>0</v>
      </c>
      <c r="O733">
        <f>C733</f>
        <v>80.160652999999996</v>
      </c>
      <c r="R733">
        <f t="shared" si="26"/>
        <v>7.2029610000000002</v>
      </c>
      <c r="S733">
        <f t="shared" si="27"/>
        <v>1.1813119999999999</v>
      </c>
      <c r="U733">
        <f>I732-I733</f>
        <v>89.744810000000001</v>
      </c>
    </row>
    <row r="734" spans="1:23" x14ac:dyDescent="0.25">
      <c r="A734" s="49" t="s">
        <v>47</v>
      </c>
      <c r="B734" s="9">
        <v>16</v>
      </c>
      <c r="C734">
        <v>107.570982</v>
      </c>
      <c r="D734">
        <v>0.29880800000000002</v>
      </c>
      <c r="E734" s="5">
        <v>2</v>
      </c>
      <c r="F734">
        <v>-3.5763340000000001</v>
      </c>
      <c r="G734">
        <v>-0.58653200000000005</v>
      </c>
      <c r="H734" s="5">
        <v>0</v>
      </c>
      <c r="I734">
        <v>140.56511900000001</v>
      </c>
      <c r="J734">
        <v>0.39172299999999999</v>
      </c>
      <c r="K734" s="5">
        <v>1</v>
      </c>
      <c r="L734" s="5">
        <v>0</v>
      </c>
      <c r="M734" s="5">
        <v>0</v>
      </c>
      <c r="O734">
        <f>C734</f>
        <v>107.570982</v>
      </c>
      <c r="R734">
        <f t="shared" si="26"/>
        <v>3.5763340000000001</v>
      </c>
      <c r="S734">
        <f t="shared" si="27"/>
        <v>0.58653200000000005</v>
      </c>
      <c r="U734">
        <f>I732-I734</f>
        <v>118.284863</v>
      </c>
    </row>
    <row r="735" spans="1:23" x14ac:dyDescent="0.25">
      <c r="A735" s="50" t="s">
        <v>47</v>
      </c>
      <c r="B735" s="10">
        <v>16</v>
      </c>
      <c r="C735" s="3">
        <v>1.7354430000000001</v>
      </c>
      <c r="D735" s="3">
        <v>4.8209999999999998E-3</v>
      </c>
      <c r="E735" s="5">
        <v>0</v>
      </c>
      <c r="F735" s="3">
        <v>2.470799</v>
      </c>
      <c r="G735" s="3">
        <v>0.40522000000000002</v>
      </c>
      <c r="H735" s="5">
        <v>1</v>
      </c>
      <c r="I735" s="3">
        <v>49.167465</v>
      </c>
      <c r="J735" s="3">
        <v>0.137019</v>
      </c>
      <c r="K735" s="5">
        <v>0</v>
      </c>
      <c r="L735" s="5">
        <v>0</v>
      </c>
      <c r="M735" s="6">
        <v>1</v>
      </c>
      <c r="O735" s="3">
        <f>C735</f>
        <v>1.7354430000000001</v>
      </c>
      <c r="P735" s="3"/>
      <c r="R735" s="3">
        <f t="shared" si="26"/>
        <v>2.470799</v>
      </c>
      <c r="S735" s="3">
        <f t="shared" si="27"/>
        <v>0.40522000000000002</v>
      </c>
      <c r="U735" s="3">
        <f>I732-I735</f>
        <v>209.68251700000002</v>
      </c>
    </row>
    <row r="736" spans="1:23" x14ac:dyDescent="0.25">
      <c r="A736" s="49" t="s">
        <v>47</v>
      </c>
      <c r="B736" s="9">
        <v>17</v>
      </c>
      <c r="C736">
        <v>105.70595900000001</v>
      </c>
      <c r="D736">
        <v>0.293628</v>
      </c>
      <c r="E736" s="5">
        <v>1</v>
      </c>
      <c r="F736">
        <v>-5.6479759999999999</v>
      </c>
      <c r="G736">
        <v>-45.300294000000001</v>
      </c>
      <c r="H736" s="5">
        <v>0</v>
      </c>
      <c r="I736">
        <v>42.173031000000002</v>
      </c>
      <c r="J736">
        <v>0.36643199999999998</v>
      </c>
      <c r="K736" s="5">
        <v>0</v>
      </c>
      <c r="L736" s="5">
        <v>0</v>
      </c>
      <c r="M736" s="5">
        <v>1</v>
      </c>
      <c r="O736" s="5">
        <f>C736</f>
        <v>105.70595900000001</v>
      </c>
      <c r="R736">
        <f t="shared" si="26"/>
        <v>5.6479759999999999</v>
      </c>
      <c r="S736">
        <f t="shared" si="27"/>
        <v>45.300294000000001</v>
      </c>
      <c r="U736">
        <f>I735-I736</f>
        <v>6.9944339999999983</v>
      </c>
    </row>
    <row r="737" spans="1:23" x14ac:dyDescent="0.25">
      <c r="A737" s="50" t="s">
        <v>47</v>
      </c>
      <c r="B737" s="10">
        <v>17</v>
      </c>
      <c r="C737" s="3">
        <v>105.708065</v>
      </c>
      <c r="D737" s="3">
        <v>0.29363400000000001</v>
      </c>
      <c r="E737" s="5">
        <v>0</v>
      </c>
      <c r="F737" s="3">
        <v>5.7726550000000003</v>
      </c>
      <c r="G737" s="3">
        <v>46.300294000000001</v>
      </c>
      <c r="H737" s="5">
        <v>1</v>
      </c>
      <c r="I737" s="3">
        <v>72.917903999999993</v>
      </c>
      <c r="J737" s="3">
        <v>0.63356800000000002</v>
      </c>
      <c r="K737" s="5">
        <v>1</v>
      </c>
      <c r="L737" s="5">
        <v>0</v>
      </c>
      <c r="M737" s="6">
        <v>0</v>
      </c>
      <c r="O737" s="3">
        <f>180-C737</f>
        <v>74.291934999999995</v>
      </c>
      <c r="P737" s="3"/>
      <c r="R737" s="3">
        <f t="shared" si="26"/>
        <v>5.7726550000000003</v>
      </c>
      <c r="S737" s="3">
        <f t="shared" si="27"/>
        <v>46.300294000000001</v>
      </c>
      <c r="U737" s="3">
        <f>I735-I737</f>
        <v>-23.750438999999993</v>
      </c>
    </row>
    <row r="738" spans="1:23" x14ac:dyDescent="0.25">
      <c r="A738" s="49" t="s">
        <v>47</v>
      </c>
      <c r="B738" s="9">
        <v>18</v>
      </c>
      <c r="C738">
        <v>1.138063</v>
      </c>
      <c r="D738">
        <v>3.1610000000000002E-3</v>
      </c>
      <c r="E738" s="5">
        <v>0</v>
      </c>
      <c r="F738">
        <v>-6.7860389999999997</v>
      </c>
      <c r="G738">
        <v>0.91327700000000001</v>
      </c>
      <c r="H738" s="5">
        <v>1</v>
      </c>
      <c r="I738">
        <v>60.135624999999997</v>
      </c>
      <c r="J738">
        <v>1</v>
      </c>
      <c r="K738" s="5">
        <v>1</v>
      </c>
      <c r="L738" s="5">
        <v>0</v>
      </c>
      <c r="M738" s="5">
        <v>0</v>
      </c>
      <c r="O738" s="5">
        <f>C738</f>
        <v>1.138063</v>
      </c>
      <c r="R738">
        <f t="shared" si="26"/>
        <v>6.7860389999999997</v>
      </c>
      <c r="S738">
        <f t="shared" si="27"/>
        <v>0.91327700000000001</v>
      </c>
      <c r="U738">
        <f>I736-I738</f>
        <v>-17.962593999999996</v>
      </c>
    </row>
    <row r="739" spans="1:23" ht="14.4" thickBot="1" x14ac:dyDescent="0.3">
      <c r="A739" s="51" t="s">
        <v>47</v>
      </c>
      <c r="B739" s="8">
        <v>18</v>
      </c>
      <c r="C739" s="2">
        <v>85.768608999999998</v>
      </c>
      <c r="D739" s="2">
        <v>0.23824600000000001</v>
      </c>
      <c r="E739" s="5">
        <v>1</v>
      </c>
      <c r="F739" s="2">
        <v>-0.64438899999999999</v>
      </c>
      <c r="G739" s="2">
        <v>8.6722999999999995E-2</v>
      </c>
      <c r="H739" s="5">
        <v>0</v>
      </c>
      <c r="I739" s="2">
        <v>0</v>
      </c>
      <c r="J739" s="2">
        <v>0</v>
      </c>
      <c r="K739" s="5">
        <v>0</v>
      </c>
      <c r="L739" s="5">
        <v>0</v>
      </c>
      <c r="M739" s="20">
        <v>1</v>
      </c>
      <c r="O739" s="2">
        <f>C739</f>
        <v>85.768608999999998</v>
      </c>
      <c r="P739" s="2"/>
      <c r="R739" s="2">
        <f t="shared" si="26"/>
        <v>0.64438899999999999</v>
      </c>
      <c r="S739" s="2">
        <f t="shared" si="27"/>
        <v>8.6722999999999995E-2</v>
      </c>
      <c r="U739" s="2">
        <f>I736-I739</f>
        <v>42.173031000000002</v>
      </c>
      <c r="W739" s="2"/>
    </row>
    <row r="740" spans="1:23" x14ac:dyDescent="0.25">
      <c r="A740" s="49" t="s">
        <v>48</v>
      </c>
      <c r="B740" s="9">
        <v>0</v>
      </c>
      <c r="C740">
        <v>179.29065499999999</v>
      </c>
      <c r="D740">
        <v>0.49802999999999997</v>
      </c>
      <c r="E740" s="5">
        <v>0</v>
      </c>
      <c r="F740">
        <v>2.6902819999999998</v>
      </c>
      <c r="G740">
        <v>4.4489679999999998</v>
      </c>
      <c r="H740" s="5">
        <v>1</v>
      </c>
      <c r="I740">
        <v>894.80855599999995</v>
      </c>
      <c r="J740">
        <v>0.486981</v>
      </c>
      <c r="K740" s="5">
        <v>0</v>
      </c>
      <c r="L740" s="5">
        <v>0</v>
      </c>
      <c r="M740" s="5">
        <v>1</v>
      </c>
      <c r="O740" s="5">
        <f>180-C740</f>
        <v>0.70934500000001321</v>
      </c>
      <c r="R740">
        <f t="shared" si="26"/>
        <v>2.6902819999999998</v>
      </c>
      <c r="S740">
        <f t="shared" si="27"/>
        <v>4.4489679999999998</v>
      </c>
      <c r="U740">
        <f>W741-I740</f>
        <v>37.767964000000006</v>
      </c>
      <c r="W740" s="5" t="s">
        <v>53</v>
      </c>
    </row>
    <row r="741" spans="1:23" ht="14.4" thickBot="1" x14ac:dyDescent="0.3">
      <c r="A741" s="50" t="s">
        <v>48</v>
      </c>
      <c r="B741" s="10">
        <v>0</v>
      </c>
      <c r="C741" s="3">
        <v>87.686566999999997</v>
      </c>
      <c r="D741" s="3">
        <v>0.24357400000000001</v>
      </c>
      <c r="E741" s="5">
        <v>1</v>
      </c>
      <c r="F741" s="3">
        <v>-2.0855839999999999</v>
      </c>
      <c r="G741" s="3">
        <v>-3.4489679999999998</v>
      </c>
      <c r="H741" s="5">
        <v>0</v>
      </c>
      <c r="I741" s="3">
        <v>942.65320699999995</v>
      </c>
      <c r="J741" s="3">
        <v>0.513019</v>
      </c>
      <c r="K741" s="5">
        <v>1</v>
      </c>
      <c r="L741" s="5">
        <v>0</v>
      </c>
      <c r="M741" s="3">
        <v>0</v>
      </c>
      <c r="O741" s="3">
        <f>C741</f>
        <v>87.686566999999997</v>
      </c>
      <c r="P741" s="3"/>
      <c r="R741" s="3">
        <f t="shared" si="26"/>
        <v>2.0855839999999999</v>
      </c>
      <c r="S741" s="3">
        <f t="shared" si="27"/>
        <v>3.4489679999999998</v>
      </c>
      <c r="U741" s="3">
        <f>W741-I741</f>
        <v>-10.076686999999993</v>
      </c>
      <c r="W741" s="2">
        <v>932.57651999999996</v>
      </c>
    </row>
    <row r="742" spans="1:23" x14ac:dyDescent="0.25">
      <c r="A742" s="49" t="s">
        <v>48</v>
      </c>
      <c r="B742" s="9">
        <v>1</v>
      </c>
      <c r="C742">
        <v>179.71251599999999</v>
      </c>
      <c r="D742">
        <v>0.49920100000000001</v>
      </c>
      <c r="E742" s="5">
        <v>0</v>
      </c>
      <c r="F742">
        <v>2.4027980000000002</v>
      </c>
      <c r="G742">
        <v>0.55873099999999998</v>
      </c>
      <c r="H742" s="5">
        <v>1</v>
      </c>
      <c r="I742">
        <v>882.61860200000001</v>
      </c>
      <c r="J742">
        <v>0.53557399999999999</v>
      </c>
      <c r="K742" s="5">
        <v>1</v>
      </c>
      <c r="L742" s="5">
        <v>0</v>
      </c>
      <c r="M742" s="5">
        <v>1</v>
      </c>
      <c r="O742">
        <f>180-C742</f>
        <v>0.28748400000000629</v>
      </c>
      <c r="R742">
        <f t="shared" si="26"/>
        <v>2.4027980000000002</v>
      </c>
      <c r="S742">
        <f t="shared" si="27"/>
        <v>0.55873099999999998</v>
      </c>
      <c r="U742">
        <f>I740-I742</f>
        <v>12.189953999999943</v>
      </c>
      <c r="W742" s="56" t="s">
        <v>54</v>
      </c>
    </row>
    <row r="743" spans="1:23" ht="14.4" thickBot="1" x14ac:dyDescent="0.3">
      <c r="A743" s="50" t="s">
        <v>48</v>
      </c>
      <c r="B743" s="10">
        <v>1</v>
      </c>
      <c r="C743" s="3">
        <v>80.223990999999998</v>
      </c>
      <c r="D743" s="3">
        <v>0.22284399999999999</v>
      </c>
      <c r="E743" s="5">
        <v>1</v>
      </c>
      <c r="F743" s="3">
        <v>1.8976599999999999</v>
      </c>
      <c r="G743" s="3">
        <v>0.44126900000000002</v>
      </c>
      <c r="H743" s="5">
        <v>0</v>
      </c>
      <c r="I743" s="3">
        <v>765.36817900000005</v>
      </c>
      <c r="J743" s="3">
        <v>0.46442600000000001</v>
      </c>
      <c r="K743" s="5">
        <v>0</v>
      </c>
      <c r="L743" s="5">
        <v>0</v>
      </c>
      <c r="M743" s="6">
        <v>0</v>
      </c>
      <c r="O743" s="3">
        <f>C743</f>
        <v>80.223990999999998</v>
      </c>
      <c r="P743" s="3"/>
      <c r="R743" s="3">
        <f t="shared" si="26"/>
        <v>1.8976599999999999</v>
      </c>
      <c r="S743" s="3">
        <f t="shared" si="27"/>
        <v>0.44126900000000002</v>
      </c>
      <c r="U743" s="3">
        <f>I740-I743</f>
        <v>129.4403769999999</v>
      </c>
      <c r="W743" s="2">
        <v>1208.9576420000001</v>
      </c>
    </row>
    <row r="744" spans="1:23" x14ac:dyDescent="0.25">
      <c r="A744" s="49" t="s">
        <v>48</v>
      </c>
      <c r="B744" s="9">
        <v>2</v>
      </c>
      <c r="C744">
        <v>179.398999</v>
      </c>
      <c r="D744">
        <v>0.49833100000000002</v>
      </c>
      <c r="E744" s="5">
        <v>0</v>
      </c>
      <c r="F744">
        <v>1.801798</v>
      </c>
      <c r="G744">
        <v>-1.4270149999999999</v>
      </c>
      <c r="H744" s="5">
        <v>1</v>
      </c>
      <c r="I744">
        <v>860.210555</v>
      </c>
      <c r="J744">
        <v>0.48595300000000002</v>
      </c>
      <c r="K744" s="5">
        <v>0</v>
      </c>
      <c r="L744" s="5">
        <v>0</v>
      </c>
      <c r="M744" s="5">
        <v>1</v>
      </c>
      <c r="O744">
        <f>180-C744</f>
        <v>0.60100099999999657</v>
      </c>
      <c r="R744">
        <f t="shared" si="26"/>
        <v>1.801798</v>
      </c>
      <c r="S744">
        <f t="shared" si="27"/>
        <v>1.4270149999999999</v>
      </c>
      <c r="U744">
        <f>I742-I744</f>
        <v>22.40804700000001</v>
      </c>
      <c r="W744" t="s">
        <v>56</v>
      </c>
    </row>
    <row r="745" spans="1:23" ht="14.4" thickBot="1" x14ac:dyDescent="0.3">
      <c r="A745" s="50" t="s">
        <v>48</v>
      </c>
      <c r="B745" s="10">
        <v>2</v>
      </c>
      <c r="C745" s="3">
        <v>95.363077000000004</v>
      </c>
      <c r="D745" s="3">
        <v>0.26489699999999999</v>
      </c>
      <c r="E745" s="5">
        <v>1</v>
      </c>
      <c r="F745" s="3">
        <v>-3.0644309999999999</v>
      </c>
      <c r="G745" s="3">
        <v>2.4270149999999999</v>
      </c>
      <c r="H745" s="5">
        <v>0</v>
      </c>
      <c r="I745" s="3">
        <v>909.94248400000004</v>
      </c>
      <c r="J745" s="3">
        <v>0.51404700000000003</v>
      </c>
      <c r="K745" s="5">
        <v>1</v>
      </c>
      <c r="L745" s="5">
        <v>0</v>
      </c>
      <c r="M745" s="6">
        <v>0</v>
      </c>
      <c r="O745" s="3">
        <f>180-C745</f>
        <v>84.636922999999996</v>
      </c>
      <c r="P745" s="3"/>
      <c r="R745" s="3">
        <f t="shared" si="26"/>
        <v>3.0644309999999999</v>
      </c>
      <c r="S745" s="3">
        <f t="shared" si="27"/>
        <v>2.4270149999999999</v>
      </c>
      <c r="U745" s="3">
        <f>I742-I745</f>
        <v>-27.323882000000026</v>
      </c>
      <c r="W745" s="2"/>
    </row>
    <row r="746" spans="1:23" x14ac:dyDescent="0.25">
      <c r="A746" s="49" t="s">
        <v>48</v>
      </c>
      <c r="B746" s="9">
        <v>3</v>
      </c>
      <c r="C746">
        <v>1.2045399999999999</v>
      </c>
      <c r="D746">
        <v>3.346E-3</v>
      </c>
      <c r="E746" s="5">
        <v>0</v>
      </c>
      <c r="F746">
        <v>0.59948400000000002</v>
      </c>
      <c r="G746">
        <v>0.140959</v>
      </c>
      <c r="H746" s="5">
        <v>0</v>
      </c>
      <c r="I746">
        <v>838.63605099999995</v>
      </c>
      <c r="J746">
        <v>0.51114800000000005</v>
      </c>
      <c r="K746" s="5">
        <v>1</v>
      </c>
      <c r="L746" s="5">
        <v>0</v>
      </c>
      <c r="M746" s="5">
        <v>1</v>
      </c>
      <c r="O746">
        <f>C746</f>
        <v>1.2045399999999999</v>
      </c>
      <c r="R746">
        <f t="shared" si="26"/>
        <v>0.59948400000000002</v>
      </c>
      <c r="S746">
        <f t="shared" si="27"/>
        <v>0.140959</v>
      </c>
      <c r="U746">
        <f>I744-I746</f>
        <v>21.574504000000047</v>
      </c>
      <c r="W746" t="s">
        <v>57</v>
      </c>
    </row>
    <row r="747" spans="1:23" ht="14.4" thickBot="1" x14ac:dyDescent="0.3">
      <c r="A747" s="50" t="s">
        <v>48</v>
      </c>
      <c r="B747" s="10">
        <v>3</v>
      </c>
      <c r="C747" s="3">
        <v>100.429512</v>
      </c>
      <c r="D747" s="3">
        <v>0.27897100000000002</v>
      </c>
      <c r="E747" s="5">
        <v>1</v>
      </c>
      <c r="F747" s="3">
        <v>3.6534080000000002</v>
      </c>
      <c r="G747" s="3">
        <v>0.85904100000000005</v>
      </c>
      <c r="H747" s="5">
        <v>1</v>
      </c>
      <c r="I747" s="3">
        <v>802.05463999999995</v>
      </c>
      <c r="J747" s="3">
        <v>0.48885200000000001</v>
      </c>
      <c r="K747" s="5">
        <v>0</v>
      </c>
      <c r="L747" s="5">
        <v>0</v>
      </c>
      <c r="M747" s="6">
        <v>0</v>
      </c>
      <c r="O747" s="3">
        <f>180-C747</f>
        <v>79.570487999999997</v>
      </c>
      <c r="P747" s="3"/>
      <c r="R747" s="3">
        <f t="shared" si="26"/>
        <v>3.6534080000000002</v>
      </c>
      <c r="S747" s="3">
        <f t="shared" si="27"/>
        <v>0.85904100000000005</v>
      </c>
      <c r="U747" s="3">
        <f>I744-I747</f>
        <v>58.15591500000005</v>
      </c>
      <c r="W747" s="2">
        <f>SUM(F740,F742,F744,F746,F748,F751,F753,F757,F760,F762,F766,F767,F772,F773,F776,F779,F784)</f>
        <v>28.772109999999998</v>
      </c>
    </row>
    <row r="748" spans="1:23" x14ac:dyDescent="0.25">
      <c r="A748" s="49" t="s">
        <v>48</v>
      </c>
      <c r="B748" s="9">
        <v>4</v>
      </c>
      <c r="C748">
        <v>0.20385500000000001</v>
      </c>
      <c r="D748">
        <v>5.6599999999999999E-4</v>
      </c>
      <c r="E748" s="5">
        <v>0</v>
      </c>
      <c r="F748">
        <v>0.39562999999999998</v>
      </c>
      <c r="G748">
        <v>-0.123692</v>
      </c>
      <c r="H748" s="5">
        <v>0</v>
      </c>
      <c r="I748">
        <v>807.36376399999995</v>
      </c>
      <c r="J748">
        <v>0.48571900000000001</v>
      </c>
      <c r="K748" s="5">
        <v>0</v>
      </c>
      <c r="L748" s="5">
        <v>0</v>
      </c>
      <c r="M748" s="5">
        <v>1</v>
      </c>
      <c r="O748">
        <f>C748</f>
        <v>0.20385500000000001</v>
      </c>
      <c r="R748">
        <f t="shared" si="26"/>
        <v>0.39562999999999998</v>
      </c>
      <c r="S748">
        <f t="shared" si="27"/>
        <v>0.123692</v>
      </c>
      <c r="U748">
        <f>I746-I748</f>
        <v>31.272287000000006</v>
      </c>
      <c r="W748" t="s">
        <v>64</v>
      </c>
    </row>
    <row r="749" spans="1:23" ht="14.4" thickBot="1" x14ac:dyDescent="0.3">
      <c r="A749" s="50" t="s">
        <v>48</v>
      </c>
      <c r="B749" s="10">
        <v>4</v>
      </c>
      <c r="C749" s="3">
        <v>110.179433</v>
      </c>
      <c r="D749" s="3">
        <v>0.30605399999999999</v>
      </c>
      <c r="E749" s="5">
        <v>1</v>
      </c>
      <c r="F749" s="3">
        <v>-3.5941380000000001</v>
      </c>
      <c r="G749" s="3">
        <v>1.1236919999999999</v>
      </c>
      <c r="H749" s="5">
        <v>1</v>
      </c>
      <c r="I749" s="3">
        <v>854.838348</v>
      </c>
      <c r="J749" s="3">
        <v>0.51428099999999999</v>
      </c>
      <c r="K749" s="5">
        <v>1</v>
      </c>
      <c r="L749" s="5">
        <v>0</v>
      </c>
      <c r="M749" s="6">
        <v>0</v>
      </c>
      <c r="O749" s="3">
        <f>180-C749</f>
        <v>69.820566999999997</v>
      </c>
      <c r="P749" s="3"/>
      <c r="R749" s="3">
        <f t="shared" si="26"/>
        <v>3.5941380000000001</v>
      </c>
      <c r="S749" s="3">
        <f t="shared" si="27"/>
        <v>1.1236919999999999</v>
      </c>
      <c r="U749" s="3">
        <f>I746-I749</f>
        <v>-16.202297000000044</v>
      </c>
      <c r="W749" s="2">
        <f>SUM(R740,R742,R744,R746,R748,R751,R753,R757,R760,R762,R766,R767,R772,R773,R776,R779,R784)</f>
        <v>38.425576</v>
      </c>
    </row>
    <row r="750" spans="1:23" x14ac:dyDescent="0.25">
      <c r="A750" s="49" t="s">
        <v>48</v>
      </c>
      <c r="B750" s="9">
        <v>5</v>
      </c>
      <c r="C750">
        <v>0.315745</v>
      </c>
      <c r="D750">
        <v>8.7699999999999996E-4</v>
      </c>
      <c r="E750" s="5">
        <v>0</v>
      </c>
      <c r="F750">
        <v>1.789911</v>
      </c>
      <c r="G750">
        <v>3.6552120000000001</v>
      </c>
      <c r="H750" s="5">
        <v>0</v>
      </c>
      <c r="I750">
        <v>807.36376399999995</v>
      </c>
      <c r="J750">
        <v>0.33377099999999998</v>
      </c>
      <c r="K750" s="5">
        <v>1</v>
      </c>
      <c r="L750" s="5">
        <v>0</v>
      </c>
      <c r="M750" s="5">
        <v>0</v>
      </c>
      <c r="O750">
        <f>C750</f>
        <v>0.315745</v>
      </c>
      <c r="R750">
        <f t="shared" si="26"/>
        <v>1.789911</v>
      </c>
      <c r="S750">
        <f t="shared" si="27"/>
        <v>3.6552120000000001</v>
      </c>
      <c r="U750">
        <f>I748-I750</f>
        <v>0</v>
      </c>
      <c r="W750" t="s">
        <v>60</v>
      </c>
    </row>
    <row r="751" spans="1:23" ht="14.4" thickBot="1" x14ac:dyDescent="0.3">
      <c r="A751" s="49" t="s">
        <v>48</v>
      </c>
      <c r="B751" s="9">
        <v>5</v>
      </c>
      <c r="C751">
        <v>100.803378</v>
      </c>
      <c r="D751">
        <v>0.28000900000000001</v>
      </c>
      <c r="E751" s="5">
        <v>2</v>
      </c>
      <c r="F751">
        <v>2.7464900000000001</v>
      </c>
      <c r="G751">
        <v>5.6086619999999998</v>
      </c>
      <c r="H751" s="5">
        <v>2</v>
      </c>
      <c r="I751">
        <v>741.74519999999995</v>
      </c>
      <c r="J751">
        <v>0.30664400000000003</v>
      </c>
      <c r="K751" s="5">
        <v>0</v>
      </c>
      <c r="L751" s="5">
        <v>0</v>
      </c>
      <c r="M751" s="5">
        <v>1</v>
      </c>
      <c r="O751">
        <f>C751</f>
        <v>100.803378</v>
      </c>
      <c r="R751">
        <f t="shared" si="26"/>
        <v>2.7464900000000001</v>
      </c>
      <c r="S751">
        <f t="shared" si="27"/>
        <v>5.6086619999999998</v>
      </c>
      <c r="U751">
        <f>I748-I751</f>
        <v>65.618563999999992</v>
      </c>
      <c r="W751" s="2">
        <f>AVERAGE(O740,O742,O744,O746,O748,O751,O753,O757,O760,O762,O766,O767,O772,O773,O776,O779,O784)</f>
        <v>31.049343</v>
      </c>
    </row>
    <row r="752" spans="1:23" x14ac:dyDescent="0.25">
      <c r="A752" s="50" t="s">
        <v>48</v>
      </c>
      <c r="B752" s="10">
        <v>5</v>
      </c>
      <c r="C752" s="3">
        <v>116.599653</v>
      </c>
      <c r="D752" s="3">
        <v>0.32388800000000001</v>
      </c>
      <c r="E752" s="5">
        <v>1</v>
      </c>
      <c r="F752" s="3">
        <v>-4.0467139999999997</v>
      </c>
      <c r="G752" s="3">
        <v>-8.2638739999999995</v>
      </c>
      <c r="H752" s="5">
        <v>1</v>
      </c>
      <c r="I752" s="3">
        <v>869.80477900000005</v>
      </c>
      <c r="J752" s="3">
        <v>0.35958499999999999</v>
      </c>
      <c r="K752" s="5">
        <v>2</v>
      </c>
      <c r="L752" s="5">
        <v>0</v>
      </c>
      <c r="M752" s="3">
        <v>0</v>
      </c>
      <c r="O752" s="3">
        <f>180-C752</f>
        <v>63.400346999999996</v>
      </c>
      <c r="P752" s="3"/>
      <c r="R752" s="3">
        <f t="shared" si="26"/>
        <v>4.0467139999999997</v>
      </c>
      <c r="S752" s="3">
        <f t="shared" si="27"/>
        <v>8.2638739999999995</v>
      </c>
      <c r="U752" s="3">
        <f>I748-I752</f>
        <v>-62.441015000000107</v>
      </c>
      <c r="W752" t="s">
        <v>59</v>
      </c>
    </row>
    <row r="753" spans="1:23" ht="14.4" thickBot="1" x14ac:dyDescent="0.3">
      <c r="A753" s="49" t="s">
        <v>48</v>
      </c>
      <c r="B753" s="9">
        <v>6</v>
      </c>
      <c r="C753">
        <v>0.18402199999999999</v>
      </c>
      <c r="D753">
        <v>5.1099999999999995E-4</v>
      </c>
      <c r="E753" s="5">
        <v>0</v>
      </c>
      <c r="F753">
        <v>2.562468</v>
      </c>
      <c r="G753">
        <v>0.39613300000000001</v>
      </c>
      <c r="H753" s="5">
        <v>1</v>
      </c>
      <c r="I753">
        <v>697.43361600000003</v>
      </c>
      <c r="J753">
        <v>0.32322899999999999</v>
      </c>
      <c r="K753" s="5">
        <v>0</v>
      </c>
      <c r="L753" s="5">
        <v>0</v>
      </c>
      <c r="M753" s="5">
        <v>1</v>
      </c>
      <c r="O753">
        <f>C753</f>
        <v>0.18402199999999999</v>
      </c>
      <c r="R753">
        <f t="shared" si="26"/>
        <v>2.562468</v>
      </c>
      <c r="S753">
        <f t="shared" si="27"/>
        <v>0.39613300000000001</v>
      </c>
      <c r="U753">
        <f>I751-I753</f>
        <v>44.311583999999925</v>
      </c>
      <c r="W753" s="2">
        <f>AVERAGE(F740,F742,F744,F746,F748,F751,F753,F757,F760,F762,F766,F767,F772,F773,F776,F779,F784)</f>
        <v>1.6924770588235294</v>
      </c>
    </row>
    <row r="754" spans="1:23" x14ac:dyDescent="0.25">
      <c r="A754" s="49" t="s">
        <v>48</v>
      </c>
      <c r="B754" s="9">
        <v>6</v>
      </c>
      <c r="C754">
        <v>88.454082</v>
      </c>
      <c r="D754">
        <v>0.24570600000000001</v>
      </c>
      <c r="E754" s="5">
        <v>2</v>
      </c>
      <c r="F754">
        <v>0.89517400000000003</v>
      </c>
      <c r="G754">
        <v>0.13838500000000001</v>
      </c>
      <c r="H754" s="5">
        <v>0</v>
      </c>
      <c r="I754">
        <v>741.74519999999995</v>
      </c>
      <c r="J754">
        <v>0.34376600000000002</v>
      </c>
      <c r="K754" s="5">
        <v>2</v>
      </c>
      <c r="L754" s="5">
        <v>0</v>
      </c>
      <c r="M754" s="5">
        <v>0</v>
      </c>
      <c r="O754">
        <f>C754</f>
        <v>88.454082</v>
      </c>
      <c r="R754">
        <f t="shared" si="26"/>
        <v>0.89517400000000003</v>
      </c>
      <c r="S754">
        <f t="shared" si="27"/>
        <v>0.13838500000000001</v>
      </c>
      <c r="U754">
        <f>I751-I754</f>
        <v>0</v>
      </c>
      <c r="W754" t="s">
        <v>65</v>
      </c>
    </row>
    <row r="755" spans="1:23" ht="14.4" thickBot="1" x14ac:dyDescent="0.3">
      <c r="A755" s="50" t="s">
        <v>48</v>
      </c>
      <c r="B755" s="10">
        <v>6</v>
      </c>
      <c r="C755" s="3">
        <v>93.002583000000001</v>
      </c>
      <c r="D755" s="3">
        <v>0.25834099999999999</v>
      </c>
      <c r="E755" s="5">
        <v>1</v>
      </c>
      <c r="F755" s="3">
        <v>3.0110649999999999</v>
      </c>
      <c r="G755" s="3">
        <v>0.46548200000000001</v>
      </c>
      <c r="H755" s="5">
        <v>2</v>
      </c>
      <c r="I755" s="3">
        <v>718.52746300000001</v>
      </c>
      <c r="J755" s="3">
        <v>0.333005</v>
      </c>
      <c r="K755" s="5">
        <v>1</v>
      </c>
      <c r="L755" s="5">
        <v>0</v>
      </c>
      <c r="M755" s="6">
        <v>0</v>
      </c>
      <c r="O755" s="3">
        <f>180-C755</f>
        <v>86.997416999999999</v>
      </c>
      <c r="P755" s="3"/>
      <c r="R755" s="3">
        <f t="shared" si="26"/>
        <v>3.0110649999999999</v>
      </c>
      <c r="S755" s="3">
        <f t="shared" si="27"/>
        <v>0.46548200000000001</v>
      </c>
      <c r="U755" s="3">
        <f>I751-I755</f>
        <v>23.217736999999943</v>
      </c>
      <c r="W755" s="2">
        <f>AVERAGE(R740,R742,R744,R746,R748,R751,R753,R757,R760,R762,R766,R767,R772,R773,R776,R779,R784)</f>
        <v>2.2603279999999999</v>
      </c>
    </row>
    <row r="756" spans="1:23" x14ac:dyDescent="0.25">
      <c r="A756" s="49" t="s">
        <v>48</v>
      </c>
      <c r="B756" s="9">
        <v>7</v>
      </c>
      <c r="C756">
        <v>88.000675000000001</v>
      </c>
      <c r="D756">
        <v>0.244446</v>
      </c>
      <c r="E756" s="5">
        <v>1</v>
      </c>
      <c r="F756">
        <v>2.6777470000000001</v>
      </c>
      <c r="G756">
        <v>-0.85559399999999997</v>
      </c>
      <c r="H756" s="5">
        <v>2</v>
      </c>
      <c r="I756">
        <v>678.60330899999997</v>
      </c>
      <c r="J756">
        <v>0.32459300000000002</v>
      </c>
      <c r="K756" s="5">
        <v>0</v>
      </c>
      <c r="L756" s="5">
        <v>0</v>
      </c>
      <c r="M756" s="5">
        <v>0</v>
      </c>
      <c r="O756">
        <f>C756</f>
        <v>88.000675000000001</v>
      </c>
      <c r="R756">
        <f t="shared" si="26"/>
        <v>2.6777470000000001</v>
      </c>
      <c r="S756">
        <f t="shared" si="27"/>
        <v>0.85559399999999997</v>
      </c>
      <c r="U756">
        <f>I753-I756</f>
        <v>18.830307000000062</v>
      </c>
      <c r="W756" t="s">
        <v>61</v>
      </c>
    </row>
    <row r="757" spans="1:23" ht="14.4" thickBot="1" x14ac:dyDescent="0.3">
      <c r="A757" s="49" t="s">
        <v>48</v>
      </c>
      <c r="B757" s="9">
        <v>7</v>
      </c>
      <c r="C757">
        <v>0.76260499999999998</v>
      </c>
      <c r="D757">
        <v>2.1180000000000001E-3</v>
      </c>
      <c r="E757" s="5">
        <v>0</v>
      </c>
      <c r="F757">
        <v>-3.5763340000000001</v>
      </c>
      <c r="G757">
        <v>1.142711</v>
      </c>
      <c r="H757" s="5">
        <v>1</v>
      </c>
      <c r="I757">
        <v>697.43361600000003</v>
      </c>
      <c r="J757">
        <v>0.33360000000000001</v>
      </c>
      <c r="K757" s="5">
        <v>1</v>
      </c>
      <c r="L757" s="5">
        <v>0</v>
      </c>
      <c r="M757" s="5">
        <v>1</v>
      </c>
      <c r="O757">
        <f>C757</f>
        <v>0.76260499999999998</v>
      </c>
      <c r="R757">
        <f t="shared" si="26"/>
        <v>3.5763340000000001</v>
      </c>
      <c r="S757">
        <f t="shared" si="27"/>
        <v>1.142711</v>
      </c>
      <c r="U757">
        <f>I753-I757</f>
        <v>0</v>
      </c>
      <c r="W757" s="2"/>
    </row>
    <row r="758" spans="1:23" x14ac:dyDescent="0.25">
      <c r="A758" s="50" t="s">
        <v>48</v>
      </c>
      <c r="B758" s="10">
        <v>7</v>
      </c>
      <c r="C758" s="3">
        <v>88.020009000000002</v>
      </c>
      <c r="D758" s="3">
        <v>0.2445</v>
      </c>
      <c r="E758" s="5">
        <v>2</v>
      </c>
      <c r="F758" s="3">
        <v>-2.2311049999999999</v>
      </c>
      <c r="G758" s="3">
        <v>0.71288300000000004</v>
      </c>
      <c r="H758" s="5">
        <v>0</v>
      </c>
      <c r="I758" s="3">
        <v>714.59271799999999</v>
      </c>
      <c r="J758" s="3">
        <v>0.34180700000000003</v>
      </c>
      <c r="K758" s="5">
        <v>2</v>
      </c>
      <c r="L758" s="5">
        <v>0</v>
      </c>
      <c r="M758" s="6">
        <v>0</v>
      </c>
      <c r="O758" s="3">
        <f>180-C758</f>
        <v>91.979990999999998</v>
      </c>
      <c r="P758" s="3"/>
      <c r="R758" s="3">
        <f t="shared" si="26"/>
        <v>2.2311049999999999</v>
      </c>
      <c r="S758" s="3">
        <f t="shared" si="27"/>
        <v>0.71288300000000004</v>
      </c>
      <c r="U758" s="3">
        <f>I753-I758</f>
        <v>-17.159101999999962</v>
      </c>
      <c r="W758" t="s">
        <v>58</v>
      </c>
    </row>
    <row r="759" spans="1:23" ht="14.4" thickBot="1" x14ac:dyDescent="0.3">
      <c r="A759" s="49" t="s">
        <v>48</v>
      </c>
      <c r="B759" s="9">
        <v>8</v>
      </c>
      <c r="C759">
        <v>89.871998000000005</v>
      </c>
      <c r="D759">
        <v>0.249644</v>
      </c>
      <c r="E759" s="5">
        <v>2</v>
      </c>
      <c r="F759">
        <v>2.1407340000000001</v>
      </c>
      <c r="G759">
        <v>-7.5320830000000001</v>
      </c>
      <c r="H759" s="5">
        <v>2</v>
      </c>
      <c r="I759">
        <v>658.32958499999995</v>
      </c>
      <c r="J759">
        <v>0.33333699999999999</v>
      </c>
      <c r="K759" s="5">
        <v>1</v>
      </c>
      <c r="L759" s="5">
        <v>0</v>
      </c>
      <c r="M759" s="5">
        <v>0</v>
      </c>
      <c r="O759">
        <f>180-C759</f>
        <v>90.128001999999995</v>
      </c>
      <c r="R759">
        <f t="shared" si="26"/>
        <v>2.1407340000000001</v>
      </c>
      <c r="S759">
        <f t="shared" si="27"/>
        <v>7.5320830000000001</v>
      </c>
      <c r="U759">
        <f>I757-I759</f>
        <v>39.104031000000077</v>
      </c>
      <c r="W759" s="2"/>
    </row>
    <row r="760" spans="1:23" x14ac:dyDescent="0.25">
      <c r="A760" s="49" t="s">
        <v>48</v>
      </c>
      <c r="B760" s="9">
        <v>8</v>
      </c>
      <c r="C760">
        <v>159.067713</v>
      </c>
      <c r="D760">
        <v>0.441855</v>
      </c>
      <c r="E760" s="5">
        <v>0</v>
      </c>
      <c r="F760">
        <v>-0.28405999999999998</v>
      </c>
      <c r="G760">
        <v>0.99945399999999995</v>
      </c>
      <c r="H760" s="5">
        <v>0</v>
      </c>
      <c r="I760">
        <v>593.49850800000002</v>
      </c>
      <c r="J760">
        <v>0.30051</v>
      </c>
      <c r="K760" s="5">
        <v>0</v>
      </c>
      <c r="L760" s="5">
        <v>0</v>
      </c>
      <c r="M760" s="5">
        <v>1</v>
      </c>
      <c r="O760">
        <f>180-C760</f>
        <v>20.932287000000002</v>
      </c>
      <c r="R760">
        <f t="shared" si="26"/>
        <v>0.28405999999999998</v>
      </c>
      <c r="S760">
        <f t="shared" si="27"/>
        <v>0.99945399999999995</v>
      </c>
      <c r="U760">
        <f>I757-I760</f>
        <v>103.93510800000001</v>
      </c>
      <c r="W760" t="s">
        <v>68</v>
      </c>
    </row>
    <row r="761" spans="1:23" ht="14.4" thickBot="1" x14ac:dyDescent="0.3">
      <c r="A761" s="50" t="s">
        <v>48</v>
      </c>
      <c r="B761" s="10">
        <v>8</v>
      </c>
      <c r="C761" s="3">
        <v>87.682370000000006</v>
      </c>
      <c r="D761" s="3">
        <v>0.243562</v>
      </c>
      <c r="E761" s="5">
        <v>1</v>
      </c>
      <c r="F761" s="3">
        <v>-2.140889</v>
      </c>
      <c r="G761" s="3">
        <v>7.5326279999999999</v>
      </c>
      <c r="H761" s="5">
        <v>1</v>
      </c>
      <c r="I761" s="3">
        <v>723.14049599999998</v>
      </c>
      <c r="J761" s="3">
        <v>0.36615300000000001</v>
      </c>
      <c r="K761" s="5">
        <v>2</v>
      </c>
      <c r="L761" s="5">
        <v>0</v>
      </c>
      <c r="M761" s="6">
        <v>0</v>
      </c>
      <c r="O761" s="3">
        <f>C761</f>
        <v>87.682370000000006</v>
      </c>
      <c r="P761" s="3"/>
      <c r="R761" s="3">
        <f t="shared" si="26"/>
        <v>2.140889</v>
      </c>
      <c r="S761" s="3">
        <f t="shared" si="27"/>
        <v>7.5326279999999999</v>
      </c>
      <c r="U761" s="3">
        <f>I757-I761</f>
        <v>-25.706879999999956</v>
      </c>
      <c r="W761" s="2">
        <v>17</v>
      </c>
    </row>
    <row r="762" spans="1:23" x14ac:dyDescent="0.25">
      <c r="A762" s="49" t="s">
        <v>48</v>
      </c>
      <c r="B762" s="9">
        <v>9</v>
      </c>
      <c r="C762">
        <v>172.311601</v>
      </c>
      <c r="D762">
        <v>0.47864299999999999</v>
      </c>
      <c r="E762" s="5">
        <v>0</v>
      </c>
      <c r="F762">
        <v>-0.96633899999999995</v>
      </c>
      <c r="G762">
        <v>0.29562100000000002</v>
      </c>
      <c r="H762" s="5">
        <v>0</v>
      </c>
      <c r="I762">
        <v>508.98423500000001</v>
      </c>
      <c r="J762">
        <v>0.44582100000000002</v>
      </c>
      <c r="K762" s="5">
        <v>0</v>
      </c>
      <c r="L762" s="5">
        <v>0</v>
      </c>
      <c r="M762" s="5">
        <v>1</v>
      </c>
      <c r="O762">
        <f>180-C762</f>
        <v>7.688399000000004</v>
      </c>
      <c r="R762">
        <f t="shared" si="26"/>
        <v>0.96633899999999995</v>
      </c>
      <c r="S762">
        <f t="shared" si="27"/>
        <v>0.29562100000000002</v>
      </c>
      <c r="U762">
        <f>I760-I762</f>
        <v>84.514273000000003</v>
      </c>
      <c r="W762" t="s">
        <v>69</v>
      </c>
    </row>
    <row r="763" spans="1:23" ht="14.4" thickBot="1" x14ac:dyDescent="0.3">
      <c r="A763" s="50" t="s">
        <v>48</v>
      </c>
      <c r="B763" s="10">
        <v>9</v>
      </c>
      <c r="C763" s="3">
        <v>77.153645999999995</v>
      </c>
      <c r="D763" s="3">
        <v>0.21431600000000001</v>
      </c>
      <c r="E763" s="5">
        <v>1</v>
      </c>
      <c r="F763" s="3">
        <v>-2.302505</v>
      </c>
      <c r="G763" s="3">
        <v>0.70437899999999998</v>
      </c>
      <c r="H763" s="5">
        <v>1</v>
      </c>
      <c r="I763" s="3">
        <v>632.69543299999998</v>
      </c>
      <c r="J763" s="3">
        <v>0.55417899999999998</v>
      </c>
      <c r="K763" s="5">
        <v>1</v>
      </c>
      <c r="L763" s="5">
        <v>0</v>
      </c>
      <c r="M763" s="6">
        <v>0</v>
      </c>
      <c r="O763" s="3">
        <f>180-C763</f>
        <v>102.84635400000001</v>
      </c>
      <c r="P763" s="3"/>
      <c r="R763" s="3">
        <f t="shared" si="26"/>
        <v>2.302505</v>
      </c>
      <c r="S763" s="3">
        <f t="shared" si="27"/>
        <v>0.70437899999999998</v>
      </c>
      <c r="U763" s="3">
        <f>I760-I763</f>
        <v>-39.196924999999965</v>
      </c>
      <c r="W763" s="2">
        <v>6</v>
      </c>
    </row>
    <row r="764" spans="1:23" x14ac:dyDescent="0.25">
      <c r="A764" s="49" t="s">
        <v>48</v>
      </c>
      <c r="B764" s="9">
        <v>10</v>
      </c>
      <c r="C764">
        <v>4.9341249999999999</v>
      </c>
      <c r="D764">
        <v>1.3705999999999999E-2</v>
      </c>
      <c r="E764" s="5">
        <v>0</v>
      </c>
      <c r="F764">
        <v>0.36536299999999999</v>
      </c>
      <c r="G764">
        <v>0.16773199999999999</v>
      </c>
      <c r="H764" s="5">
        <v>0</v>
      </c>
      <c r="I764">
        <v>363.12643700000001</v>
      </c>
      <c r="J764">
        <v>0.26075900000000002</v>
      </c>
      <c r="K764" s="5">
        <v>0</v>
      </c>
      <c r="L764" s="5">
        <v>0</v>
      </c>
      <c r="M764" s="5">
        <v>0</v>
      </c>
      <c r="O764" s="5">
        <f>C764</f>
        <v>4.9341249999999999</v>
      </c>
      <c r="R764">
        <f t="shared" si="26"/>
        <v>0.36536299999999999</v>
      </c>
      <c r="S764">
        <f t="shared" si="27"/>
        <v>0.16773199999999999</v>
      </c>
      <c r="U764">
        <f>I762-I764</f>
        <v>145.857798</v>
      </c>
      <c r="W764" t="s">
        <v>73</v>
      </c>
    </row>
    <row r="765" spans="1:23" ht="14.4" thickBot="1" x14ac:dyDescent="0.3">
      <c r="A765" s="49" t="s">
        <v>48</v>
      </c>
      <c r="B765" s="9">
        <v>10</v>
      </c>
      <c r="C765">
        <v>70.491652999999999</v>
      </c>
      <c r="D765">
        <v>0.19581000000000001</v>
      </c>
      <c r="E765" s="5">
        <v>2</v>
      </c>
      <c r="F765">
        <v>-3.8240249999999998</v>
      </c>
      <c r="G765">
        <v>-1.7555460000000001</v>
      </c>
      <c r="H765" s="5">
        <v>1</v>
      </c>
      <c r="I765">
        <v>557.01578500000005</v>
      </c>
      <c r="J765">
        <v>0.39999000000000001</v>
      </c>
      <c r="K765" s="5">
        <v>2</v>
      </c>
      <c r="L765" s="5">
        <v>0</v>
      </c>
      <c r="M765" s="5">
        <v>0</v>
      </c>
      <c r="O765">
        <f>180-C765</f>
        <v>109.508347</v>
      </c>
      <c r="R765">
        <f t="shared" si="26"/>
        <v>3.8240249999999998</v>
      </c>
      <c r="S765">
        <f t="shared" si="27"/>
        <v>1.7555460000000001</v>
      </c>
      <c r="U765">
        <f>I762-I765</f>
        <v>-48.031550000000038</v>
      </c>
      <c r="W765" s="2">
        <v>8</v>
      </c>
    </row>
    <row r="766" spans="1:23" x14ac:dyDescent="0.25">
      <c r="A766" s="50" t="s">
        <v>48</v>
      </c>
      <c r="B766" s="10">
        <v>10</v>
      </c>
      <c r="C766" s="3">
        <v>70.577217000000005</v>
      </c>
      <c r="D766" s="3">
        <v>0.196048</v>
      </c>
      <c r="E766" s="5">
        <v>1</v>
      </c>
      <c r="F766" s="3">
        <v>5.6369150000000001</v>
      </c>
      <c r="G766" s="3">
        <v>2.5878139999999998</v>
      </c>
      <c r="H766" s="5">
        <v>2</v>
      </c>
      <c r="I766" s="3">
        <v>472.43277899999998</v>
      </c>
      <c r="J766" s="3">
        <v>0.33925100000000002</v>
      </c>
      <c r="K766" s="5">
        <v>1</v>
      </c>
      <c r="L766" s="5">
        <v>0</v>
      </c>
      <c r="M766" s="6">
        <v>1</v>
      </c>
      <c r="O766" s="3">
        <f>C766</f>
        <v>70.577217000000005</v>
      </c>
      <c r="P766" s="3"/>
      <c r="R766" s="3">
        <f t="shared" si="26"/>
        <v>5.6369150000000001</v>
      </c>
      <c r="S766" s="3">
        <f t="shared" si="27"/>
        <v>2.5878139999999998</v>
      </c>
      <c r="U766" s="3">
        <f>I762-I766</f>
        <v>36.55145600000003</v>
      </c>
      <c r="W766" t="s">
        <v>74</v>
      </c>
    </row>
    <row r="767" spans="1:23" ht="14.4" thickBot="1" x14ac:dyDescent="0.3">
      <c r="A767" s="49" t="s">
        <v>48</v>
      </c>
      <c r="B767" s="9">
        <v>11</v>
      </c>
      <c r="C767">
        <v>71.365228999999999</v>
      </c>
      <c r="D767">
        <v>0.198237</v>
      </c>
      <c r="E767" s="5">
        <v>1</v>
      </c>
      <c r="F767">
        <v>0.130994</v>
      </c>
      <c r="G767">
        <v>1.5007E-2</v>
      </c>
      <c r="H767" s="5">
        <v>0</v>
      </c>
      <c r="I767">
        <v>322.42200800000001</v>
      </c>
      <c r="J767">
        <v>0.26021699999999998</v>
      </c>
      <c r="K767" s="5">
        <v>0</v>
      </c>
      <c r="L767" s="5">
        <v>0</v>
      </c>
      <c r="M767" s="5">
        <v>1</v>
      </c>
      <c r="O767">
        <f>C767</f>
        <v>71.365228999999999</v>
      </c>
      <c r="R767">
        <f t="shared" si="26"/>
        <v>0.130994</v>
      </c>
      <c r="S767">
        <f t="shared" si="27"/>
        <v>1.5007E-2</v>
      </c>
      <c r="U767">
        <f>I766-I767</f>
        <v>150.01077099999998</v>
      </c>
      <c r="W767" s="2">
        <f>AVERAGE(E740,E742,E744,E746,E748,E751,E753,E757,E760,E762,E766,E767,E772,E773,E776,E779,E784)</f>
        <v>0.41176470588235292</v>
      </c>
    </row>
    <row r="768" spans="1:23" x14ac:dyDescent="0.25">
      <c r="A768" s="49" t="s">
        <v>48</v>
      </c>
      <c r="B768" s="9">
        <v>11</v>
      </c>
      <c r="C768">
        <v>83.069496000000001</v>
      </c>
      <c r="D768">
        <v>0.23074900000000001</v>
      </c>
      <c r="E768" s="5">
        <v>2</v>
      </c>
      <c r="F768">
        <v>2.8003330000000002</v>
      </c>
      <c r="G768">
        <v>0.32081999999999999</v>
      </c>
      <c r="H768" s="5">
        <v>1</v>
      </c>
      <c r="I768">
        <v>472.43277899999998</v>
      </c>
      <c r="J768">
        <v>0.38128600000000001</v>
      </c>
      <c r="K768" s="5">
        <v>2</v>
      </c>
      <c r="L768" s="5">
        <v>0</v>
      </c>
      <c r="M768" s="5">
        <v>0</v>
      </c>
      <c r="O768">
        <f>C768</f>
        <v>83.069496000000001</v>
      </c>
      <c r="R768">
        <f t="shared" si="26"/>
        <v>2.8003330000000002</v>
      </c>
      <c r="S768">
        <f t="shared" si="27"/>
        <v>0.32081999999999999</v>
      </c>
      <c r="U768">
        <f>I766-I768</f>
        <v>0</v>
      </c>
      <c r="W768" t="s">
        <v>75</v>
      </c>
    </row>
    <row r="769" spans="1:23" x14ac:dyDescent="0.25">
      <c r="A769" s="50" t="s">
        <v>48</v>
      </c>
      <c r="B769" s="10">
        <v>11</v>
      </c>
      <c r="C769" s="3">
        <v>179.83957599999999</v>
      </c>
      <c r="D769" s="3">
        <v>0.499554</v>
      </c>
      <c r="E769" s="5">
        <v>0</v>
      </c>
      <c r="F769" s="3">
        <v>5.7973379999999999</v>
      </c>
      <c r="G769" s="3">
        <v>0.66417199999999998</v>
      </c>
      <c r="H769" s="5">
        <v>2</v>
      </c>
      <c r="I769" s="3">
        <v>444.19684799999999</v>
      </c>
      <c r="J769" s="3">
        <v>0.35849700000000001</v>
      </c>
      <c r="K769" s="5">
        <v>1</v>
      </c>
      <c r="L769" s="5">
        <v>0</v>
      </c>
      <c r="M769" s="6">
        <v>0</v>
      </c>
      <c r="O769" s="3">
        <f>180-C769</f>
        <v>0.16042400000000612</v>
      </c>
      <c r="P769" s="3"/>
      <c r="R769" s="3">
        <f t="shared" si="26"/>
        <v>5.7973379999999999</v>
      </c>
      <c r="S769" s="3">
        <f t="shared" si="27"/>
        <v>0.66417199999999998</v>
      </c>
      <c r="U769" s="3">
        <f>I766-I769</f>
        <v>28.235930999999994</v>
      </c>
      <c r="W769" s="67">
        <f>AVERAGE(H740,H742,H744,H746,H748,H751,H753,H757,H760,H762,H766,H767,H772,H773,H776,H779,H784)</f>
        <v>0.82352941176470584</v>
      </c>
    </row>
    <row r="770" spans="1:23" x14ac:dyDescent="0.25">
      <c r="A770" s="49" t="s">
        <v>48</v>
      </c>
      <c r="B770" s="9">
        <v>12</v>
      </c>
      <c r="C770">
        <v>81.219532000000001</v>
      </c>
      <c r="D770">
        <v>0.22561</v>
      </c>
      <c r="E770" s="5">
        <v>1</v>
      </c>
      <c r="F770">
        <v>7.137607</v>
      </c>
      <c r="G770">
        <v>4.6130459999999998</v>
      </c>
      <c r="H770" s="5">
        <v>2</v>
      </c>
      <c r="I770">
        <v>305.19819799999999</v>
      </c>
      <c r="J770">
        <v>0.36190800000000001</v>
      </c>
      <c r="K770" s="5">
        <v>1</v>
      </c>
      <c r="L770" s="5">
        <v>1</v>
      </c>
      <c r="M770" s="5">
        <v>0</v>
      </c>
      <c r="O770">
        <f>C770</f>
        <v>81.219532000000001</v>
      </c>
      <c r="R770">
        <f t="shared" ref="R770:R833" si="28">ABS(F770)</f>
        <v>7.137607</v>
      </c>
      <c r="S770">
        <f t="shared" ref="S770:S833" si="29">ABS(G770)</f>
        <v>4.6130459999999998</v>
      </c>
      <c r="U770">
        <f>I767-I770</f>
        <v>17.223810000000014</v>
      </c>
      <c r="W770" t="s">
        <v>76</v>
      </c>
    </row>
    <row r="771" spans="1:23" ht="14.4" thickBot="1" x14ac:dyDescent="0.3">
      <c r="A771" s="49" t="s">
        <v>48</v>
      </c>
      <c r="B771" s="9">
        <v>12</v>
      </c>
      <c r="C771">
        <v>81.211271999999994</v>
      </c>
      <c r="D771">
        <v>0.22558700000000001</v>
      </c>
      <c r="E771" s="5">
        <v>2</v>
      </c>
      <c r="F771">
        <v>-6.6317659999999998</v>
      </c>
      <c r="G771">
        <v>-4.2861200000000004</v>
      </c>
      <c r="H771" s="5">
        <v>1</v>
      </c>
      <c r="I771">
        <v>344.71937000000003</v>
      </c>
      <c r="J771">
        <v>0.40877200000000002</v>
      </c>
      <c r="K771" s="5">
        <v>2</v>
      </c>
      <c r="L771" s="5">
        <v>1</v>
      </c>
      <c r="M771" s="5">
        <v>0</v>
      </c>
      <c r="O771">
        <f>180-C771</f>
        <v>98.788728000000006</v>
      </c>
      <c r="R771">
        <f t="shared" si="28"/>
        <v>6.6317659999999998</v>
      </c>
      <c r="S771">
        <f t="shared" si="29"/>
        <v>4.2861200000000004</v>
      </c>
      <c r="U771">
        <f>I767-I771</f>
        <v>-22.297362000000021</v>
      </c>
      <c r="W771" s="2">
        <f>AVERAGE(K740,K742,K744,K746,K748,K751,K753,K757,K760,K762,K766,K767,K772,K773,K776,K779,K784)</f>
        <v>0.23529411764705882</v>
      </c>
    </row>
    <row r="772" spans="1:23" x14ac:dyDescent="0.25">
      <c r="A772" s="50" t="s">
        <v>48</v>
      </c>
      <c r="B772" s="10">
        <v>12</v>
      </c>
      <c r="C772" s="3">
        <v>175.26668100000001</v>
      </c>
      <c r="D772" s="3">
        <v>0.48685200000000001</v>
      </c>
      <c r="E772" s="5">
        <v>0</v>
      </c>
      <c r="F772" s="3">
        <v>1.0414239999999999</v>
      </c>
      <c r="G772" s="3">
        <v>0.67307399999999995</v>
      </c>
      <c r="H772" s="5">
        <v>0</v>
      </c>
      <c r="I772" s="3">
        <v>193.386638</v>
      </c>
      <c r="J772" s="3">
        <v>0.22932</v>
      </c>
      <c r="K772" s="5">
        <v>0</v>
      </c>
      <c r="L772" s="5">
        <v>0</v>
      </c>
      <c r="M772" s="6">
        <v>1</v>
      </c>
      <c r="O772" s="3">
        <f>180-C772</f>
        <v>4.7333189999999945</v>
      </c>
      <c r="P772" s="3"/>
      <c r="R772" s="3">
        <f t="shared" si="28"/>
        <v>1.0414239999999999</v>
      </c>
      <c r="S772" s="3">
        <f t="shared" si="29"/>
        <v>0.67307399999999995</v>
      </c>
      <c r="U772" s="3">
        <f>I767-I772</f>
        <v>129.03537</v>
      </c>
    </row>
    <row r="773" spans="1:23" x14ac:dyDescent="0.25">
      <c r="A773" s="49" t="s">
        <v>48</v>
      </c>
      <c r="B773" s="9">
        <v>13</v>
      </c>
      <c r="C773">
        <v>102.886261</v>
      </c>
      <c r="D773">
        <v>0.28579500000000002</v>
      </c>
      <c r="E773" s="5">
        <v>1</v>
      </c>
      <c r="F773">
        <v>5.203722</v>
      </c>
      <c r="G773">
        <v>3.0828980000000001</v>
      </c>
      <c r="H773" s="5">
        <v>2</v>
      </c>
      <c r="I773">
        <v>156.663476</v>
      </c>
      <c r="J773">
        <v>0.30649300000000002</v>
      </c>
      <c r="K773" s="5">
        <v>0</v>
      </c>
      <c r="L773" s="5">
        <v>0</v>
      </c>
      <c r="M773" s="5">
        <v>1</v>
      </c>
      <c r="O773">
        <f>180-C773</f>
        <v>77.113738999999995</v>
      </c>
      <c r="R773">
        <f t="shared" si="28"/>
        <v>5.203722</v>
      </c>
      <c r="S773">
        <f t="shared" si="29"/>
        <v>3.0828980000000001</v>
      </c>
      <c r="U773">
        <f>I772-I773</f>
        <v>36.723162000000002</v>
      </c>
    </row>
    <row r="774" spans="1:23" x14ac:dyDescent="0.25">
      <c r="A774" s="49" t="s">
        <v>48</v>
      </c>
      <c r="B774" s="9">
        <v>13</v>
      </c>
      <c r="C774">
        <v>102.883488</v>
      </c>
      <c r="D774">
        <v>0.28578700000000001</v>
      </c>
      <c r="E774" s="5">
        <v>2</v>
      </c>
      <c r="F774">
        <v>-4.7658199999999997</v>
      </c>
      <c r="G774">
        <v>-2.8234669999999999</v>
      </c>
      <c r="H774" s="5">
        <v>1</v>
      </c>
      <c r="I774">
        <v>193.386638</v>
      </c>
      <c r="J774">
        <v>0.37833800000000001</v>
      </c>
      <c r="K774" s="5">
        <v>2</v>
      </c>
      <c r="L774" s="5">
        <v>0</v>
      </c>
      <c r="M774" s="5">
        <v>0</v>
      </c>
      <c r="O774">
        <f>C774</f>
        <v>102.883488</v>
      </c>
      <c r="R774">
        <f t="shared" si="28"/>
        <v>4.7658199999999997</v>
      </c>
      <c r="S774">
        <f t="shared" si="29"/>
        <v>2.8234669999999999</v>
      </c>
      <c r="U774">
        <f>I772-I774</f>
        <v>0</v>
      </c>
    </row>
    <row r="775" spans="1:23" x14ac:dyDescent="0.25">
      <c r="A775" s="50" t="s">
        <v>48</v>
      </c>
      <c r="B775" s="10">
        <v>13</v>
      </c>
      <c r="C775" s="3">
        <v>0.20860600000000001</v>
      </c>
      <c r="D775" s="3">
        <v>5.7899999999999998E-4</v>
      </c>
      <c r="E775" s="5">
        <v>0</v>
      </c>
      <c r="F775" s="3">
        <v>1.25003</v>
      </c>
      <c r="G775" s="3">
        <v>0.74056900000000003</v>
      </c>
      <c r="H775" s="5">
        <v>0</v>
      </c>
      <c r="I775" s="3">
        <v>161.09833399999999</v>
      </c>
      <c r="J775" s="3">
        <v>0.31516899999999998</v>
      </c>
      <c r="K775" s="5">
        <v>1</v>
      </c>
      <c r="L775" s="5">
        <v>0</v>
      </c>
      <c r="M775" s="6">
        <v>0</v>
      </c>
      <c r="O775" s="3">
        <f>C775</f>
        <v>0.20860600000000001</v>
      </c>
      <c r="P775" s="3"/>
      <c r="R775" s="3">
        <f t="shared" si="28"/>
        <v>1.25003</v>
      </c>
      <c r="S775" s="3">
        <f t="shared" si="29"/>
        <v>0.74056900000000003</v>
      </c>
      <c r="U775" s="3">
        <f>I772-I775</f>
        <v>32.288304000000011</v>
      </c>
    </row>
    <row r="776" spans="1:23" x14ac:dyDescent="0.25">
      <c r="A776" s="49" t="s">
        <v>48</v>
      </c>
      <c r="B776" s="9">
        <v>14</v>
      </c>
      <c r="C776">
        <v>75.884007999999994</v>
      </c>
      <c r="D776">
        <v>0.210789</v>
      </c>
      <c r="E776" s="5">
        <v>1</v>
      </c>
      <c r="F776">
        <v>1.457209</v>
      </c>
      <c r="G776">
        <v>0.22502800000000001</v>
      </c>
      <c r="H776" s="5">
        <v>1</v>
      </c>
      <c r="I776">
        <v>60.135624999999997</v>
      </c>
      <c r="J776">
        <v>0.118869</v>
      </c>
      <c r="K776" s="5">
        <v>0</v>
      </c>
      <c r="L776" s="5">
        <v>0</v>
      </c>
      <c r="M776" s="5">
        <v>1</v>
      </c>
      <c r="O776">
        <f>C776</f>
        <v>75.884007999999994</v>
      </c>
      <c r="R776">
        <f t="shared" si="28"/>
        <v>1.457209</v>
      </c>
      <c r="S776">
        <f t="shared" si="29"/>
        <v>0.22502800000000001</v>
      </c>
      <c r="U776">
        <f>I773-I776</f>
        <v>96.527850999999998</v>
      </c>
    </row>
    <row r="777" spans="1:23" x14ac:dyDescent="0.25">
      <c r="A777" s="52" t="s">
        <v>48</v>
      </c>
      <c r="B777" s="12">
        <v>14</v>
      </c>
      <c r="C777" s="7">
        <v>75.981424000000004</v>
      </c>
      <c r="D777" s="7">
        <v>0.21106</v>
      </c>
      <c r="E777" s="5">
        <v>2</v>
      </c>
      <c r="F777" s="7">
        <v>-0.36898599999999998</v>
      </c>
      <c r="G777" s="7">
        <v>-5.6980000000000003E-2</v>
      </c>
      <c r="H777" s="5">
        <v>0</v>
      </c>
      <c r="I777" s="7">
        <v>305.19819799999999</v>
      </c>
      <c r="J777" s="7">
        <v>0.60327900000000001</v>
      </c>
      <c r="K777" s="5">
        <v>2</v>
      </c>
      <c r="L777" s="5">
        <v>0</v>
      </c>
      <c r="M777" s="5">
        <v>0</v>
      </c>
      <c r="O777">
        <f>180-C777</f>
        <v>104.018576</v>
      </c>
      <c r="R777">
        <f t="shared" si="28"/>
        <v>0.36898599999999998</v>
      </c>
      <c r="S777">
        <f t="shared" si="29"/>
        <v>5.6980000000000003E-2</v>
      </c>
      <c r="U777">
        <f>I773-I777</f>
        <v>-148.53472199999999</v>
      </c>
    </row>
    <row r="778" spans="1:23" x14ac:dyDescent="0.25">
      <c r="A778" s="50" t="s">
        <v>48</v>
      </c>
      <c r="B778" s="10">
        <v>14</v>
      </c>
      <c r="C778" s="3">
        <v>179.81625700000001</v>
      </c>
      <c r="D778" s="3">
        <v>0.49948999999999999</v>
      </c>
      <c r="E778" s="5">
        <v>0</v>
      </c>
      <c r="F778" s="3">
        <v>5.3874649999999997</v>
      </c>
      <c r="G778" s="3">
        <v>0.83195300000000005</v>
      </c>
      <c r="H778" s="5">
        <v>2</v>
      </c>
      <c r="I778" s="3">
        <v>140.56511900000001</v>
      </c>
      <c r="J778" s="3">
        <v>0.27785199999999999</v>
      </c>
      <c r="K778" s="5">
        <v>1</v>
      </c>
      <c r="L778" s="5">
        <v>0</v>
      </c>
      <c r="M778" s="6">
        <v>0</v>
      </c>
      <c r="O778" s="3">
        <f>180-C778</f>
        <v>0.18374299999999266</v>
      </c>
      <c r="P778" s="3"/>
      <c r="R778" s="3">
        <f t="shared" si="28"/>
        <v>5.3874649999999997</v>
      </c>
      <c r="S778" s="3">
        <f t="shared" si="29"/>
        <v>0.83195300000000005</v>
      </c>
      <c r="U778" s="3">
        <f>I773-I778</f>
        <v>16.098356999999993</v>
      </c>
    </row>
    <row r="779" spans="1:23" x14ac:dyDescent="0.25">
      <c r="A779" s="49" t="s">
        <v>48</v>
      </c>
      <c r="B779" s="9">
        <v>15</v>
      </c>
      <c r="C779">
        <v>9.7565570000000008</v>
      </c>
      <c r="D779">
        <v>2.7102000000000001E-2</v>
      </c>
      <c r="E779" s="5">
        <v>0</v>
      </c>
      <c r="F779">
        <v>1.1556820000000001</v>
      </c>
      <c r="G779">
        <v>0.39670899999999998</v>
      </c>
      <c r="H779" s="5">
        <v>0</v>
      </c>
      <c r="I779">
        <v>41.364645000000003</v>
      </c>
      <c r="J779">
        <v>0.19649800000000001</v>
      </c>
      <c r="K779" s="5">
        <v>0</v>
      </c>
      <c r="L779" s="5">
        <v>0</v>
      </c>
      <c r="M779" s="5">
        <v>1</v>
      </c>
      <c r="O779">
        <f>C779</f>
        <v>9.7565570000000008</v>
      </c>
      <c r="R779">
        <f t="shared" si="28"/>
        <v>1.1556820000000001</v>
      </c>
      <c r="S779">
        <f t="shared" si="29"/>
        <v>0.39670899999999998</v>
      </c>
      <c r="U779">
        <f>I776-I779</f>
        <v>18.770979999999994</v>
      </c>
    </row>
    <row r="780" spans="1:23" x14ac:dyDescent="0.25">
      <c r="A780" s="49" t="s">
        <v>48</v>
      </c>
      <c r="B780" s="9">
        <v>15</v>
      </c>
      <c r="C780">
        <v>102.095636</v>
      </c>
      <c r="D780">
        <v>0.28359899999999999</v>
      </c>
      <c r="E780" s="5">
        <v>1</v>
      </c>
      <c r="F780">
        <v>6.7860389999999997</v>
      </c>
      <c r="G780">
        <v>2.329434</v>
      </c>
      <c r="H780" s="5">
        <v>2</v>
      </c>
      <c r="I780">
        <v>42.173031000000002</v>
      </c>
      <c r="J780">
        <v>0.20033899999999999</v>
      </c>
      <c r="K780" s="5">
        <v>1</v>
      </c>
      <c r="L780" s="5">
        <v>0</v>
      </c>
      <c r="M780" s="5">
        <v>0</v>
      </c>
      <c r="O780">
        <f>180-C780</f>
        <v>77.904364000000001</v>
      </c>
      <c r="R780">
        <f t="shared" si="28"/>
        <v>6.7860389999999997</v>
      </c>
      <c r="S780">
        <f t="shared" si="29"/>
        <v>2.329434</v>
      </c>
      <c r="U780">
        <f>I776-I780</f>
        <v>17.962593999999996</v>
      </c>
    </row>
    <row r="781" spans="1:23" x14ac:dyDescent="0.25">
      <c r="A781" s="50" t="s">
        <v>48</v>
      </c>
      <c r="B781" s="10">
        <v>15</v>
      </c>
      <c r="C781" s="3">
        <v>102.08864800000001</v>
      </c>
      <c r="D781" s="3">
        <v>0.28358</v>
      </c>
      <c r="E781" s="5">
        <v>2</v>
      </c>
      <c r="F781" s="3">
        <v>-5.0285510000000002</v>
      </c>
      <c r="G781" s="3">
        <v>-1.7261439999999999</v>
      </c>
      <c r="H781" s="5">
        <v>1</v>
      </c>
      <c r="I781" s="3">
        <v>126.97113</v>
      </c>
      <c r="J781" s="3">
        <v>0.603163</v>
      </c>
      <c r="K781" s="5">
        <v>2</v>
      </c>
      <c r="L781" s="5">
        <v>0</v>
      </c>
      <c r="M781" s="6">
        <v>0</v>
      </c>
      <c r="O781" s="3">
        <f>C781</f>
        <v>102.08864800000001</v>
      </c>
      <c r="P781" s="3"/>
      <c r="R781" s="3">
        <f t="shared" si="28"/>
        <v>5.0285510000000002</v>
      </c>
      <c r="S781" s="3">
        <f t="shared" si="29"/>
        <v>1.7261439999999999</v>
      </c>
      <c r="U781" s="3">
        <f>I776-I781</f>
        <v>-66.835505000000012</v>
      </c>
    </row>
    <row r="782" spans="1:23" x14ac:dyDescent="0.25">
      <c r="A782" s="49" t="s">
        <v>48</v>
      </c>
      <c r="B782" s="9">
        <v>16</v>
      </c>
      <c r="C782">
        <v>0.33884399999999998</v>
      </c>
      <c r="D782">
        <v>9.41E-4</v>
      </c>
      <c r="E782" s="5">
        <v>0</v>
      </c>
      <c r="F782">
        <v>0.81683799999999995</v>
      </c>
      <c r="G782">
        <v>0.70094100000000004</v>
      </c>
      <c r="H782" s="5">
        <v>0</v>
      </c>
      <c r="I782">
        <v>55.151778</v>
      </c>
      <c r="J782">
        <v>0.315745</v>
      </c>
      <c r="K782" s="5">
        <v>1</v>
      </c>
      <c r="L782" s="5">
        <v>0</v>
      </c>
      <c r="M782" s="5">
        <v>0</v>
      </c>
      <c r="O782">
        <f>C782</f>
        <v>0.33884399999999998</v>
      </c>
      <c r="R782">
        <f t="shared" si="28"/>
        <v>0.81683799999999995</v>
      </c>
      <c r="S782">
        <f t="shared" si="29"/>
        <v>0.70094100000000004</v>
      </c>
      <c r="U782">
        <f>I779-I782</f>
        <v>-13.787132999999997</v>
      </c>
    </row>
    <row r="783" spans="1:23" x14ac:dyDescent="0.25">
      <c r="A783" s="49" t="s">
        <v>48</v>
      </c>
      <c r="B783" s="9">
        <v>16</v>
      </c>
      <c r="C783">
        <v>84.665991000000005</v>
      </c>
      <c r="D783">
        <v>0.235183</v>
      </c>
      <c r="E783" s="5">
        <v>2</v>
      </c>
      <c r="F783">
        <v>-5.42544</v>
      </c>
      <c r="G783">
        <v>-4.6556540000000002</v>
      </c>
      <c r="H783" s="5">
        <v>1</v>
      </c>
      <c r="I783">
        <v>119.52016</v>
      </c>
      <c r="J783">
        <v>0.68425499999999995</v>
      </c>
      <c r="K783" s="5">
        <v>2</v>
      </c>
      <c r="L783" s="5">
        <v>1</v>
      </c>
      <c r="M783" s="5">
        <v>0</v>
      </c>
      <c r="O783">
        <f>180-C783</f>
        <v>95.334008999999995</v>
      </c>
      <c r="R783">
        <f t="shared" si="28"/>
        <v>5.42544</v>
      </c>
      <c r="S783">
        <f t="shared" si="29"/>
        <v>4.6556540000000002</v>
      </c>
      <c r="U783">
        <f>I779-I783</f>
        <v>-78.155515000000008</v>
      </c>
    </row>
    <row r="784" spans="1:23" ht="14.4" thickBot="1" x14ac:dyDescent="0.3">
      <c r="A784" s="51" t="s">
        <v>48</v>
      </c>
      <c r="B784" s="8">
        <v>16</v>
      </c>
      <c r="C784" s="2">
        <v>85.031846000000002</v>
      </c>
      <c r="D784" s="2">
        <v>0.23619999999999999</v>
      </c>
      <c r="E784" s="5">
        <v>1</v>
      </c>
      <c r="F784" s="2">
        <v>5.7739469999999997</v>
      </c>
      <c r="G784" s="2">
        <v>4.9547129999999999</v>
      </c>
      <c r="H784" s="5">
        <v>2</v>
      </c>
      <c r="I784" s="2">
        <v>0</v>
      </c>
      <c r="J784" s="2">
        <v>0</v>
      </c>
      <c r="K784" s="5">
        <v>0</v>
      </c>
      <c r="L784" s="5">
        <v>1</v>
      </c>
      <c r="M784" s="20">
        <v>1</v>
      </c>
      <c r="O784" s="2">
        <f>C784</f>
        <v>85.031846000000002</v>
      </c>
      <c r="P784" s="2"/>
      <c r="R784" s="2">
        <f t="shared" si="28"/>
        <v>5.7739469999999997</v>
      </c>
      <c r="S784" s="2">
        <f t="shared" si="29"/>
        <v>4.9547129999999999</v>
      </c>
      <c r="U784" s="2">
        <f>I779-I784</f>
        <v>41.364645000000003</v>
      </c>
      <c r="W784" s="2"/>
    </row>
    <row r="785" spans="1:23" x14ac:dyDescent="0.25">
      <c r="A785" s="49" t="s">
        <v>49</v>
      </c>
      <c r="B785" s="9">
        <v>0</v>
      </c>
      <c r="C785">
        <v>6.241212</v>
      </c>
      <c r="D785">
        <v>1.7337000000000002E-2</v>
      </c>
      <c r="E785" s="5">
        <v>0</v>
      </c>
      <c r="F785">
        <v>2.6005940000000001</v>
      </c>
      <c r="G785">
        <v>-23.643388999999999</v>
      </c>
      <c r="H785" s="5">
        <v>1</v>
      </c>
      <c r="I785">
        <v>889.21770200000003</v>
      </c>
      <c r="J785">
        <v>0.49808000000000002</v>
      </c>
      <c r="K785" s="5">
        <v>0</v>
      </c>
      <c r="L785" s="5">
        <v>0</v>
      </c>
      <c r="M785" s="5">
        <v>1</v>
      </c>
      <c r="O785">
        <f>C785</f>
        <v>6.241212</v>
      </c>
      <c r="R785">
        <f t="shared" si="28"/>
        <v>2.6005940000000001</v>
      </c>
      <c r="S785">
        <f t="shared" si="29"/>
        <v>23.643388999999999</v>
      </c>
      <c r="U785">
        <f>W786-I785</f>
        <v>43.358817999999928</v>
      </c>
      <c r="W785" s="5" t="s">
        <v>53</v>
      </c>
    </row>
    <row r="786" spans="1:23" ht="14.4" thickBot="1" x14ac:dyDescent="0.3">
      <c r="A786" s="50" t="s">
        <v>49</v>
      </c>
      <c r="B786" s="10">
        <v>0</v>
      </c>
      <c r="C786" s="3">
        <v>89.689124000000007</v>
      </c>
      <c r="D786" s="3">
        <v>0.249136</v>
      </c>
      <c r="E786" s="5">
        <v>1</v>
      </c>
      <c r="F786" s="3">
        <v>-2.7105869999999999</v>
      </c>
      <c r="G786" s="3">
        <v>24.643388999999999</v>
      </c>
      <c r="H786" s="5">
        <v>0</v>
      </c>
      <c r="I786" s="3">
        <v>896.07368499999995</v>
      </c>
      <c r="J786" s="3">
        <v>0.50192000000000003</v>
      </c>
      <c r="K786" s="5">
        <v>1</v>
      </c>
      <c r="L786" s="5">
        <v>0</v>
      </c>
      <c r="M786" s="3">
        <v>0</v>
      </c>
      <c r="O786" s="3">
        <f>C786</f>
        <v>89.689124000000007</v>
      </c>
      <c r="P786" s="3"/>
      <c r="R786" s="3">
        <f t="shared" si="28"/>
        <v>2.7105869999999999</v>
      </c>
      <c r="S786" s="3">
        <f t="shared" si="29"/>
        <v>24.643388999999999</v>
      </c>
      <c r="U786" s="3">
        <f>W786-I786</f>
        <v>36.502835000000005</v>
      </c>
      <c r="W786" s="2">
        <v>932.57651999999996</v>
      </c>
    </row>
    <row r="787" spans="1:23" x14ac:dyDescent="0.25">
      <c r="A787" s="49" t="s">
        <v>49</v>
      </c>
      <c r="B787" s="9">
        <v>1</v>
      </c>
      <c r="C787">
        <v>1.7681450000000001</v>
      </c>
      <c r="D787">
        <v>4.9119999999999997E-3</v>
      </c>
      <c r="E787" s="5">
        <v>0</v>
      </c>
      <c r="F787">
        <v>0.31366100000000002</v>
      </c>
      <c r="G787">
        <v>0.53403299999999998</v>
      </c>
      <c r="H787" s="5">
        <v>0</v>
      </c>
      <c r="I787">
        <v>743.18367000000001</v>
      </c>
      <c r="J787">
        <v>0.32116600000000001</v>
      </c>
      <c r="K787" s="5">
        <v>0</v>
      </c>
      <c r="L787" s="5">
        <v>0</v>
      </c>
      <c r="M787" s="5">
        <v>1</v>
      </c>
      <c r="O787" s="5">
        <f>C787</f>
        <v>1.7681450000000001</v>
      </c>
      <c r="R787">
        <f t="shared" si="28"/>
        <v>0.31366100000000002</v>
      </c>
      <c r="S787">
        <f t="shared" si="29"/>
        <v>0.53403299999999998</v>
      </c>
      <c r="U787">
        <f>I785-I787</f>
        <v>146.03403200000002</v>
      </c>
      <c r="W787" s="56" t="s">
        <v>54</v>
      </c>
    </row>
    <row r="788" spans="1:23" ht="14.4" thickBot="1" x14ac:dyDescent="0.3">
      <c r="A788" s="49" t="s">
        <v>49</v>
      </c>
      <c r="B788" s="9">
        <v>1</v>
      </c>
      <c r="C788">
        <v>78.181904000000003</v>
      </c>
      <c r="D788">
        <v>0.217172</v>
      </c>
      <c r="E788" s="5">
        <v>1</v>
      </c>
      <c r="F788">
        <v>-1.1567160000000001</v>
      </c>
      <c r="G788">
        <v>-1.9694020000000001</v>
      </c>
      <c r="H788" s="5">
        <v>1</v>
      </c>
      <c r="I788">
        <v>805.46436800000004</v>
      </c>
      <c r="J788">
        <v>0.34808099999999997</v>
      </c>
      <c r="K788" s="5">
        <v>2</v>
      </c>
      <c r="L788" s="5">
        <v>0</v>
      </c>
      <c r="M788" s="5">
        <v>0</v>
      </c>
      <c r="O788" s="5">
        <f>C788</f>
        <v>78.181904000000003</v>
      </c>
      <c r="R788">
        <f t="shared" si="28"/>
        <v>1.1567160000000001</v>
      </c>
      <c r="S788">
        <f t="shared" si="29"/>
        <v>1.9694020000000001</v>
      </c>
      <c r="U788">
        <f>I785-I788</f>
        <v>83.753333999999995</v>
      </c>
      <c r="W788" s="2">
        <v>1185.6980840000001</v>
      </c>
    </row>
    <row r="789" spans="1:23" x14ac:dyDescent="0.25">
      <c r="A789" s="50" t="s">
        <v>49</v>
      </c>
      <c r="B789" s="10">
        <v>1</v>
      </c>
      <c r="C789" s="3">
        <v>78.193141999999995</v>
      </c>
      <c r="D789" s="3">
        <v>0.21720300000000001</v>
      </c>
      <c r="E789" s="5">
        <v>2</v>
      </c>
      <c r="F789" s="3">
        <v>1.430399</v>
      </c>
      <c r="G789" s="3">
        <v>2.4353690000000001</v>
      </c>
      <c r="H789" s="5">
        <v>2</v>
      </c>
      <c r="I789" s="3">
        <v>765.36817900000005</v>
      </c>
      <c r="J789" s="3">
        <v>0.33075300000000002</v>
      </c>
      <c r="K789" s="5">
        <v>1</v>
      </c>
      <c r="L789" s="5">
        <v>0</v>
      </c>
      <c r="M789" s="6">
        <v>0</v>
      </c>
      <c r="O789" s="3">
        <f>180-C789</f>
        <v>101.80685800000001</v>
      </c>
      <c r="P789" s="3"/>
      <c r="R789" s="3">
        <f t="shared" si="28"/>
        <v>1.430399</v>
      </c>
      <c r="S789" s="3">
        <f t="shared" si="29"/>
        <v>2.4353690000000001</v>
      </c>
      <c r="U789" s="3">
        <f>I785-I789</f>
        <v>123.84952299999998</v>
      </c>
      <c r="W789" t="s">
        <v>56</v>
      </c>
    </row>
    <row r="790" spans="1:23" ht="14.4" thickBot="1" x14ac:dyDescent="0.3">
      <c r="A790" s="49" t="s">
        <v>49</v>
      </c>
      <c r="B790" s="9">
        <v>2</v>
      </c>
      <c r="C790">
        <v>80.678612999999999</v>
      </c>
      <c r="D790">
        <v>0.224107</v>
      </c>
      <c r="E790" s="5">
        <v>1</v>
      </c>
      <c r="F790">
        <v>-0.44761400000000001</v>
      </c>
      <c r="G790">
        <v>0.20308100000000001</v>
      </c>
      <c r="H790" s="5">
        <v>0</v>
      </c>
      <c r="I790">
        <v>743.18367000000001</v>
      </c>
      <c r="J790">
        <v>0.52291600000000005</v>
      </c>
      <c r="K790" s="5">
        <v>1</v>
      </c>
      <c r="L790" s="5">
        <v>0</v>
      </c>
      <c r="M790" s="5">
        <v>0</v>
      </c>
      <c r="O790" s="5">
        <f>C790</f>
        <v>80.678612999999999</v>
      </c>
      <c r="R790">
        <f t="shared" si="28"/>
        <v>0.44761400000000001</v>
      </c>
      <c r="S790">
        <f t="shared" si="29"/>
        <v>0.20308100000000001</v>
      </c>
      <c r="U790">
        <f>I787-I790</f>
        <v>0</v>
      </c>
      <c r="W790" s="2"/>
    </row>
    <row r="791" spans="1:23" x14ac:dyDescent="0.25">
      <c r="A791" s="50" t="s">
        <v>49</v>
      </c>
      <c r="B791" s="10">
        <v>2</v>
      </c>
      <c r="C791" s="3">
        <v>2.0701610000000001</v>
      </c>
      <c r="D791" s="3">
        <v>5.7499999999999999E-3</v>
      </c>
      <c r="E791" s="5">
        <v>0</v>
      </c>
      <c r="F791" s="3">
        <v>-1.7565</v>
      </c>
      <c r="G791" s="3">
        <v>0.79691900000000004</v>
      </c>
      <c r="H791" s="5">
        <v>1</v>
      </c>
      <c r="I791" s="3">
        <v>678.04635599999995</v>
      </c>
      <c r="J791" s="3">
        <v>0.47708400000000001</v>
      </c>
      <c r="K791" s="5">
        <v>0</v>
      </c>
      <c r="L791" s="5">
        <v>0</v>
      </c>
      <c r="M791" s="6">
        <v>1</v>
      </c>
      <c r="O791" s="3">
        <f>C791</f>
        <v>2.0701610000000001</v>
      </c>
      <c r="P791" s="3"/>
      <c r="R791" s="3">
        <f t="shared" si="28"/>
        <v>1.7565</v>
      </c>
      <c r="S791" s="3">
        <f t="shared" si="29"/>
        <v>0.79691900000000004</v>
      </c>
      <c r="U791" s="3">
        <f>I787-I791</f>
        <v>65.13731400000006</v>
      </c>
      <c r="W791" t="s">
        <v>57</v>
      </c>
    </row>
    <row r="792" spans="1:23" ht="14.4" thickBot="1" x14ac:dyDescent="0.3">
      <c r="A792" s="49" t="s">
        <v>49</v>
      </c>
      <c r="B792" s="9">
        <v>3</v>
      </c>
      <c r="C792">
        <v>9.7721090000000004</v>
      </c>
      <c r="D792">
        <v>2.7144999999999999E-2</v>
      </c>
      <c r="E792" s="5">
        <v>0</v>
      </c>
      <c r="F792">
        <v>-3.1860900000000001</v>
      </c>
      <c r="G792">
        <v>0.49998100000000001</v>
      </c>
      <c r="H792" s="5">
        <v>1</v>
      </c>
      <c r="I792">
        <v>641.24410899999998</v>
      </c>
      <c r="J792">
        <v>0.31964399999999998</v>
      </c>
      <c r="K792" s="5">
        <v>1</v>
      </c>
      <c r="L792" s="5">
        <v>0</v>
      </c>
      <c r="M792" s="5">
        <v>0</v>
      </c>
      <c r="O792" s="5">
        <f>C792</f>
        <v>9.7721090000000004</v>
      </c>
      <c r="R792">
        <f t="shared" si="28"/>
        <v>3.1860900000000001</v>
      </c>
      <c r="S792">
        <f t="shared" si="29"/>
        <v>0.49998100000000001</v>
      </c>
      <c r="U792">
        <f>I791-I792</f>
        <v>36.802246999999966</v>
      </c>
      <c r="W792" s="2">
        <f>SUM(F785,F787,F791,F793,F795,F799,F801,F804,F805,F809,F812,F813,F816,F821)</f>
        <v>18.635911</v>
      </c>
    </row>
    <row r="793" spans="1:23" x14ac:dyDescent="0.25">
      <c r="A793" s="49" t="s">
        <v>49</v>
      </c>
      <c r="B793" s="9">
        <v>3</v>
      </c>
      <c r="C793">
        <v>98.387094000000005</v>
      </c>
      <c r="D793">
        <v>0.27329700000000001</v>
      </c>
      <c r="E793" s="5">
        <v>1</v>
      </c>
      <c r="F793">
        <v>0.73307800000000001</v>
      </c>
      <c r="G793">
        <v>-0.115039</v>
      </c>
      <c r="H793" s="5">
        <v>0</v>
      </c>
      <c r="I793">
        <v>617.49908300000004</v>
      </c>
      <c r="J793">
        <v>0.307807</v>
      </c>
      <c r="K793" s="5">
        <v>0</v>
      </c>
      <c r="L793" s="5">
        <v>0</v>
      </c>
      <c r="M793" s="5">
        <v>1</v>
      </c>
      <c r="O793" s="5">
        <f>180-C793</f>
        <v>81.612905999999995</v>
      </c>
      <c r="R793">
        <f t="shared" si="28"/>
        <v>0.73307800000000001</v>
      </c>
      <c r="S793">
        <f t="shared" si="29"/>
        <v>0.115039</v>
      </c>
      <c r="U793">
        <f>I791-I793</f>
        <v>60.547272999999905</v>
      </c>
      <c r="W793" t="s">
        <v>64</v>
      </c>
    </row>
    <row r="794" spans="1:23" ht="14.4" thickBot="1" x14ac:dyDescent="0.3">
      <c r="A794" s="50" t="s">
        <v>49</v>
      </c>
      <c r="B794" s="10">
        <v>3</v>
      </c>
      <c r="C794" s="3">
        <v>90.587290999999993</v>
      </c>
      <c r="D794" s="3">
        <v>0.25163099999999999</v>
      </c>
      <c r="E794" s="5">
        <v>2</v>
      </c>
      <c r="F794" s="3">
        <v>-3.9194049999999998</v>
      </c>
      <c r="G794" s="3">
        <v>0.61505799999999999</v>
      </c>
      <c r="H794" s="5">
        <v>2</v>
      </c>
      <c r="I794" s="3">
        <v>747.37877500000002</v>
      </c>
      <c r="J794" s="3">
        <v>0.37254900000000002</v>
      </c>
      <c r="K794" s="5">
        <v>2</v>
      </c>
      <c r="L794" s="5">
        <v>0</v>
      </c>
      <c r="M794" s="6">
        <v>0</v>
      </c>
      <c r="O794" s="3">
        <f>180-C794</f>
        <v>89.412709000000007</v>
      </c>
      <c r="P794" s="3"/>
      <c r="R794" s="3">
        <f t="shared" si="28"/>
        <v>3.9194049999999998</v>
      </c>
      <c r="S794" s="3">
        <f t="shared" si="29"/>
        <v>0.61505799999999999</v>
      </c>
      <c r="U794" s="3">
        <f>I791-I794</f>
        <v>-69.332419000000073</v>
      </c>
      <c r="W794" s="2">
        <f>SUM(R785,R787,R791,R793,R795,R799,R801,R804,R805,R809,R812,R813,R816,R821)</f>
        <v>31.083228999999996</v>
      </c>
    </row>
    <row r="795" spans="1:23" x14ac:dyDescent="0.25">
      <c r="A795" s="49" t="s">
        <v>49</v>
      </c>
      <c r="B795" s="9">
        <v>4</v>
      </c>
      <c r="C795">
        <v>179.33559099999999</v>
      </c>
      <c r="D795">
        <v>0.49815399999999999</v>
      </c>
      <c r="E795" s="5">
        <v>0</v>
      </c>
      <c r="F795">
        <v>1.3974869999999999</v>
      </c>
      <c r="G795">
        <v>0.31693500000000002</v>
      </c>
      <c r="H795" s="5">
        <v>0</v>
      </c>
      <c r="I795">
        <v>557.01578500000005</v>
      </c>
      <c r="J795">
        <v>0.458125</v>
      </c>
      <c r="K795" s="5">
        <v>0</v>
      </c>
      <c r="L795" s="5">
        <v>0</v>
      </c>
      <c r="M795" s="5">
        <v>1</v>
      </c>
      <c r="O795">
        <f>180-C795</f>
        <v>0.66440900000000624</v>
      </c>
      <c r="R795">
        <f t="shared" si="28"/>
        <v>1.3974869999999999</v>
      </c>
      <c r="S795">
        <f t="shared" si="29"/>
        <v>0.31693500000000002</v>
      </c>
      <c r="U795">
        <f>I793-I795</f>
        <v>60.483297999999991</v>
      </c>
      <c r="W795" t="s">
        <v>60</v>
      </c>
    </row>
    <row r="796" spans="1:23" ht="14.4" thickBot="1" x14ac:dyDescent="0.3">
      <c r="A796" s="50" t="s">
        <v>49</v>
      </c>
      <c r="B796" s="10">
        <v>4</v>
      </c>
      <c r="C796" s="3">
        <v>91.545197000000002</v>
      </c>
      <c r="D796" s="3">
        <v>0.25429200000000002</v>
      </c>
      <c r="E796" s="5">
        <v>1</v>
      </c>
      <c r="F796" s="3">
        <v>3.0118999999999998</v>
      </c>
      <c r="G796" s="3">
        <v>0.68306500000000003</v>
      </c>
      <c r="H796" s="5">
        <v>1</v>
      </c>
      <c r="I796" s="3">
        <v>658.84320500000001</v>
      </c>
      <c r="J796" s="3">
        <v>0.541875</v>
      </c>
      <c r="K796" s="5">
        <v>1</v>
      </c>
      <c r="L796" s="5">
        <v>0</v>
      </c>
      <c r="M796" s="6">
        <v>0</v>
      </c>
      <c r="O796" s="3">
        <f>180-C796</f>
        <v>88.454802999999998</v>
      </c>
      <c r="P796" s="3"/>
      <c r="R796" s="3">
        <f t="shared" si="28"/>
        <v>3.0118999999999998</v>
      </c>
      <c r="S796" s="3">
        <f t="shared" si="29"/>
        <v>0.68306500000000003</v>
      </c>
      <c r="U796" s="3">
        <f>I793-I796</f>
        <v>-41.34412199999997</v>
      </c>
      <c r="W796" s="2">
        <f>AVERAGE(O785,O787,O791,O793,O795,O799,O801,O804,O805,O809,O812,O813,O816,O821)</f>
        <v>42.820198785714283</v>
      </c>
    </row>
    <row r="797" spans="1:23" x14ac:dyDescent="0.25">
      <c r="A797" s="49" t="s">
        <v>49</v>
      </c>
      <c r="B797" s="9">
        <v>5</v>
      </c>
      <c r="C797">
        <v>102.288619</v>
      </c>
      <c r="D797">
        <v>0.28413500000000003</v>
      </c>
      <c r="E797" s="5">
        <v>1</v>
      </c>
      <c r="F797">
        <v>-2.9660639999999998</v>
      </c>
      <c r="G797">
        <v>1.1323209999999999</v>
      </c>
      <c r="H797" s="5">
        <v>0</v>
      </c>
      <c r="I797">
        <v>506.62804899999998</v>
      </c>
      <c r="J797">
        <v>0.322154</v>
      </c>
      <c r="K797" s="5">
        <v>0</v>
      </c>
      <c r="L797" s="5">
        <v>0</v>
      </c>
      <c r="M797" s="5">
        <v>0</v>
      </c>
      <c r="O797" s="5">
        <f>180-C797</f>
        <v>77.711381000000003</v>
      </c>
      <c r="R797">
        <f t="shared" si="28"/>
        <v>2.9660639999999998</v>
      </c>
      <c r="S797">
        <f t="shared" si="29"/>
        <v>1.1323209999999999</v>
      </c>
      <c r="U797">
        <f>I795-I797</f>
        <v>50.387736000000075</v>
      </c>
      <c r="W797" t="s">
        <v>59</v>
      </c>
    </row>
    <row r="798" spans="1:23" ht="14.4" thickBot="1" x14ac:dyDescent="0.3">
      <c r="A798" s="49" t="s">
        <v>49</v>
      </c>
      <c r="B798" s="9">
        <v>5</v>
      </c>
      <c r="C798">
        <v>102.29888200000001</v>
      </c>
      <c r="D798">
        <v>0.28416400000000003</v>
      </c>
      <c r="E798" s="5">
        <v>2</v>
      </c>
      <c r="F798">
        <v>-3.4774159999999998</v>
      </c>
      <c r="G798">
        <v>1.327534</v>
      </c>
      <c r="H798" s="5">
        <v>1</v>
      </c>
      <c r="I798">
        <v>557.01578500000005</v>
      </c>
      <c r="J798">
        <v>0.35419400000000001</v>
      </c>
      <c r="K798" s="5">
        <v>2</v>
      </c>
      <c r="L798" s="5">
        <v>0</v>
      </c>
      <c r="M798" s="5">
        <v>0</v>
      </c>
      <c r="O798" s="5">
        <f t="shared" ref="O798:O803" si="30">C798</f>
        <v>102.29888200000001</v>
      </c>
      <c r="R798">
        <f t="shared" si="28"/>
        <v>3.4774159999999998</v>
      </c>
      <c r="S798">
        <f t="shared" si="29"/>
        <v>1.327534</v>
      </c>
      <c r="U798">
        <f>I795-I798</f>
        <v>0</v>
      </c>
      <c r="W798" s="2">
        <f>AVERAGE(F785,F787,F791,F793,F795,F799,F801,F804,F805,F809,F812,F813,F816,F821)</f>
        <v>1.3311364999999999</v>
      </c>
    </row>
    <row r="799" spans="1:23" x14ac:dyDescent="0.25">
      <c r="A799" s="50" t="s">
        <v>49</v>
      </c>
      <c r="B799" s="10">
        <v>5</v>
      </c>
      <c r="C799" s="3">
        <v>2.4265379999999999</v>
      </c>
      <c r="D799" s="3">
        <v>6.7400000000000003E-3</v>
      </c>
      <c r="E799" s="5">
        <v>0</v>
      </c>
      <c r="F799" s="3">
        <v>3.8240249999999998</v>
      </c>
      <c r="G799" s="3">
        <v>-1.4598549999999999</v>
      </c>
      <c r="H799" s="5">
        <v>2</v>
      </c>
      <c r="I799" s="3">
        <v>508.98423500000001</v>
      </c>
      <c r="J799" s="3">
        <v>0.323652</v>
      </c>
      <c r="K799" s="5">
        <v>1</v>
      </c>
      <c r="L799" s="5">
        <v>0</v>
      </c>
      <c r="M799" s="6">
        <v>1</v>
      </c>
      <c r="O799" s="3">
        <f t="shared" si="30"/>
        <v>2.4265379999999999</v>
      </c>
      <c r="P799" s="3"/>
      <c r="R799" s="3">
        <f t="shared" si="28"/>
        <v>3.8240249999999998</v>
      </c>
      <c r="S799" s="3">
        <f t="shared" si="29"/>
        <v>1.4598549999999999</v>
      </c>
      <c r="U799" s="3">
        <f>I795-I799</f>
        <v>48.031550000000038</v>
      </c>
      <c r="W799" t="s">
        <v>65</v>
      </c>
    </row>
    <row r="800" spans="1:23" ht="14.4" thickBot="1" x14ac:dyDescent="0.3">
      <c r="A800" s="49" t="s">
        <v>49</v>
      </c>
      <c r="B800" s="9">
        <v>6</v>
      </c>
      <c r="C800">
        <v>109.508347</v>
      </c>
      <c r="D800">
        <v>0.30419000000000002</v>
      </c>
      <c r="E800" s="5">
        <v>2</v>
      </c>
      <c r="F800">
        <v>0.96633899999999995</v>
      </c>
      <c r="G800">
        <v>0.13866999999999999</v>
      </c>
      <c r="H800" s="5">
        <v>1</v>
      </c>
      <c r="I800">
        <v>593.49850800000002</v>
      </c>
      <c r="J800">
        <v>0.41530800000000001</v>
      </c>
      <c r="K800" s="5">
        <v>2</v>
      </c>
      <c r="L800" s="5">
        <v>0</v>
      </c>
      <c r="M800" s="5">
        <v>0</v>
      </c>
      <c r="O800">
        <f t="shared" si="30"/>
        <v>109.508347</v>
      </c>
      <c r="R800">
        <f t="shared" si="28"/>
        <v>0.96633899999999995</v>
      </c>
      <c r="S800">
        <f t="shared" si="29"/>
        <v>0.13866999999999999</v>
      </c>
      <c r="U800">
        <f>I799-I800</f>
        <v>-84.514273000000003</v>
      </c>
      <c r="W800" s="2">
        <f>AVERAGE(R785,R787,R791,R793,R795,R799,R801,R804,R805,R809,R812,R813,R816,R821)</f>
        <v>2.2202306428571426</v>
      </c>
    </row>
    <row r="801" spans="1:23" x14ac:dyDescent="0.25">
      <c r="A801" s="49" t="s">
        <v>49</v>
      </c>
      <c r="B801" s="9">
        <v>6</v>
      </c>
      <c r="C801">
        <v>65.655275000000003</v>
      </c>
      <c r="D801">
        <v>0.18237600000000001</v>
      </c>
      <c r="E801" s="5">
        <v>1</v>
      </c>
      <c r="F801">
        <v>0.36536299999999999</v>
      </c>
      <c r="G801">
        <v>5.2429999999999997E-2</v>
      </c>
      <c r="H801" s="5">
        <v>0</v>
      </c>
      <c r="I801">
        <v>363.12643700000001</v>
      </c>
      <c r="J801">
        <v>0.25410199999999999</v>
      </c>
      <c r="K801" s="5">
        <v>0</v>
      </c>
      <c r="L801" s="5">
        <v>0</v>
      </c>
      <c r="M801" s="5">
        <v>1</v>
      </c>
      <c r="O801">
        <f t="shared" si="30"/>
        <v>65.655275000000003</v>
      </c>
      <c r="R801">
        <f t="shared" si="28"/>
        <v>0.36536299999999999</v>
      </c>
      <c r="S801">
        <f t="shared" si="29"/>
        <v>5.2429999999999997E-2</v>
      </c>
      <c r="U801">
        <f>I799-I801</f>
        <v>145.857798</v>
      </c>
      <c r="W801" t="s">
        <v>61</v>
      </c>
    </row>
    <row r="802" spans="1:23" ht="14.4" thickBot="1" x14ac:dyDescent="0.3">
      <c r="A802" s="50" t="s">
        <v>49</v>
      </c>
      <c r="B802" s="10">
        <v>6</v>
      </c>
      <c r="C802" s="3">
        <v>1.8128899999999999</v>
      </c>
      <c r="D802" s="3">
        <v>5.0359999999999997E-3</v>
      </c>
      <c r="E802" s="5">
        <v>0</v>
      </c>
      <c r="F802" s="3">
        <v>5.6369150000000001</v>
      </c>
      <c r="G802" s="3">
        <v>0.80889999999999995</v>
      </c>
      <c r="H802" s="5">
        <v>2</v>
      </c>
      <c r="I802" s="3">
        <v>472.43277899999998</v>
      </c>
      <c r="J802" s="3">
        <v>0.33058999999999999</v>
      </c>
      <c r="K802" s="5">
        <v>1</v>
      </c>
      <c r="L802" s="5">
        <v>0</v>
      </c>
      <c r="M802" s="6">
        <v>0</v>
      </c>
      <c r="O802" s="3">
        <f t="shared" si="30"/>
        <v>1.8128899999999999</v>
      </c>
      <c r="P802" s="3"/>
      <c r="R802" s="3">
        <f t="shared" si="28"/>
        <v>5.6369150000000001</v>
      </c>
      <c r="S802" s="3">
        <f t="shared" si="29"/>
        <v>0.80889999999999995</v>
      </c>
      <c r="U802" s="3">
        <f>I799-I802</f>
        <v>36.55145600000003</v>
      </c>
      <c r="W802" s="2"/>
    </row>
    <row r="803" spans="1:23" x14ac:dyDescent="0.25">
      <c r="A803" s="49" t="s">
        <v>49</v>
      </c>
      <c r="B803" s="9">
        <v>7</v>
      </c>
      <c r="C803">
        <v>94.137293999999997</v>
      </c>
      <c r="D803">
        <v>0.261492</v>
      </c>
      <c r="E803" s="5">
        <v>1</v>
      </c>
      <c r="F803">
        <v>-7.2590589999999997</v>
      </c>
      <c r="G803">
        <v>1.233835</v>
      </c>
      <c r="H803" s="5">
        <v>1</v>
      </c>
      <c r="I803">
        <v>379.41041999999999</v>
      </c>
      <c r="J803">
        <v>0.52395400000000003</v>
      </c>
      <c r="K803" s="5">
        <v>1</v>
      </c>
      <c r="L803" s="5">
        <v>1</v>
      </c>
      <c r="M803" s="5">
        <v>0</v>
      </c>
      <c r="O803" s="5">
        <f t="shared" si="30"/>
        <v>94.137293999999997</v>
      </c>
      <c r="R803">
        <f t="shared" si="28"/>
        <v>7.2590589999999997</v>
      </c>
      <c r="S803">
        <f t="shared" si="29"/>
        <v>1.233835</v>
      </c>
      <c r="U803">
        <f>I801-I803</f>
        <v>-16.283982999999978</v>
      </c>
      <c r="W803" t="s">
        <v>58</v>
      </c>
    </row>
    <row r="804" spans="1:23" ht="14.4" thickBot="1" x14ac:dyDescent="0.3">
      <c r="A804" s="50" t="s">
        <v>49</v>
      </c>
      <c r="B804" s="10">
        <v>7</v>
      </c>
      <c r="C804" s="3">
        <v>178.98963599999999</v>
      </c>
      <c r="D804" s="3">
        <v>0.497193</v>
      </c>
      <c r="E804" s="5">
        <v>0</v>
      </c>
      <c r="F804" s="3">
        <v>1.3757280000000001</v>
      </c>
      <c r="G804" s="3">
        <v>-0.23383499999999999</v>
      </c>
      <c r="H804" s="5">
        <v>0</v>
      </c>
      <c r="I804" s="3">
        <v>344.71937000000003</v>
      </c>
      <c r="J804" s="3">
        <v>0.47604600000000002</v>
      </c>
      <c r="K804" s="5">
        <v>0</v>
      </c>
      <c r="L804" s="5">
        <v>0</v>
      </c>
      <c r="M804" s="6">
        <v>1</v>
      </c>
      <c r="O804" s="3">
        <f>180-C804</f>
        <v>1.0103640000000098</v>
      </c>
      <c r="P804" s="3"/>
      <c r="R804" s="3">
        <f t="shared" si="28"/>
        <v>1.3757280000000001</v>
      </c>
      <c r="S804" s="3">
        <f t="shared" si="29"/>
        <v>0.23383499999999999</v>
      </c>
      <c r="U804" s="3">
        <f>I801-I804</f>
        <v>18.407066999999984</v>
      </c>
      <c r="W804" s="2"/>
    </row>
    <row r="805" spans="1:23" x14ac:dyDescent="0.25">
      <c r="A805" s="49" t="s">
        <v>49</v>
      </c>
      <c r="B805" s="9">
        <v>8</v>
      </c>
      <c r="C805">
        <v>75.445018000000005</v>
      </c>
      <c r="D805">
        <v>0.20956900000000001</v>
      </c>
      <c r="E805" s="5">
        <v>1</v>
      </c>
      <c r="F805">
        <v>-4.4671589999999997</v>
      </c>
      <c r="G805">
        <v>0.95525599999999999</v>
      </c>
      <c r="H805" s="5">
        <v>1</v>
      </c>
      <c r="I805">
        <v>344.71937000000003</v>
      </c>
      <c r="J805">
        <v>0.515428</v>
      </c>
      <c r="K805" s="5">
        <v>1</v>
      </c>
      <c r="L805" s="5">
        <v>1</v>
      </c>
      <c r="M805" s="5">
        <v>1</v>
      </c>
      <c r="O805" s="5">
        <f>C805</f>
        <v>75.445018000000005</v>
      </c>
      <c r="R805">
        <f t="shared" si="28"/>
        <v>4.4671589999999997</v>
      </c>
      <c r="S805">
        <f t="shared" si="29"/>
        <v>0.95525599999999999</v>
      </c>
      <c r="U805">
        <f>I804-I805</f>
        <v>0</v>
      </c>
      <c r="W805" t="s">
        <v>68</v>
      </c>
    </row>
    <row r="806" spans="1:23" ht="14.4" thickBot="1" x14ac:dyDescent="0.3">
      <c r="A806" s="50" t="s">
        <v>49</v>
      </c>
      <c r="B806" s="10">
        <v>8</v>
      </c>
      <c r="C806" s="3">
        <v>163.94343699999999</v>
      </c>
      <c r="D806" s="3">
        <v>0.45539800000000003</v>
      </c>
      <c r="E806" s="5">
        <v>0</v>
      </c>
      <c r="F806" s="3">
        <v>-0.20924300000000001</v>
      </c>
      <c r="G806" s="3">
        <v>4.4743999999999999E-2</v>
      </c>
      <c r="H806" s="5">
        <v>0</v>
      </c>
      <c r="I806" s="3">
        <v>324.082787</v>
      </c>
      <c r="J806" s="3">
        <v>0.484572</v>
      </c>
      <c r="K806" s="5">
        <v>0</v>
      </c>
      <c r="L806" s="5">
        <v>0</v>
      </c>
      <c r="M806" s="6">
        <v>0</v>
      </c>
      <c r="O806" s="3">
        <f>180-C806</f>
        <v>16.056563000000011</v>
      </c>
      <c r="P806" s="3"/>
      <c r="R806" s="3">
        <f t="shared" si="28"/>
        <v>0.20924300000000001</v>
      </c>
      <c r="S806" s="3">
        <f t="shared" si="29"/>
        <v>4.4743999999999999E-2</v>
      </c>
      <c r="U806" s="3">
        <f>I804-I806</f>
        <v>20.63658300000003</v>
      </c>
      <c r="W806" s="2">
        <v>14</v>
      </c>
    </row>
    <row r="807" spans="1:23" x14ac:dyDescent="0.25">
      <c r="A807" s="49" t="s">
        <v>49</v>
      </c>
      <c r="B807" s="9">
        <v>9</v>
      </c>
      <c r="C807">
        <v>0.50584099999999999</v>
      </c>
      <c r="D807">
        <v>1.405E-3</v>
      </c>
      <c r="E807" s="5">
        <v>0</v>
      </c>
      <c r="F807">
        <v>7.137607</v>
      </c>
      <c r="G807">
        <v>0.886876</v>
      </c>
      <c r="H807" s="5">
        <v>2</v>
      </c>
      <c r="I807">
        <v>305.19819799999999</v>
      </c>
      <c r="J807">
        <v>0.31430799999999998</v>
      </c>
      <c r="K807" s="5">
        <v>1</v>
      </c>
      <c r="L807" s="5">
        <v>1</v>
      </c>
      <c r="M807" s="5">
        <v>0</v>
      </c>
      <c r="O807">
        <f>C807</f>
        <v>0.50584099999999999</v>
      </c>
      <c r="R807">
        <f t="shared" si="28"/>
        <v>7.137607</v>
      </c>
      <c r="S807">
        <f t="shared" si="29"/>
        <v>0.886876</v>
      </c>
      <c r="U807">
        <f>I805-I807</f>
        <v>39.521172000000035</v>
      </c>
      <c r="W807" t="s">
        <v>69</v>
      </c>
    </row>
    <row r="808" spans="1:23" ht="14.4" thickBot="1" x14ac:dyDescent="0.3">
      <c r="A808" s="49" t="s">
        <v>49</v>
      </c>
      <c r="B808" s="9">
        <v>9</v>
      </c>
      <c r="C808">
        <v>81.211271999999994</v>
      </c>
      <c r="D808">
        <v>0.22558700000000001</v>
      </c>
      <c r="E808" s="5">
        <v>2</v>
      </c>
      <c r="F808">
        <v>-0.130994</v>
      </c>
      <c r="G808">
        <v>-1.6277E-2</v>
      </c>
      <c r="H808" s="5">
        <v>0</v>
      </c>
      <c r="I808">
        <v>472.43277899999998</v>
      </c>
      <c r="J808">
        <v>0.48653400000000002</v>
      </c>
      <c r="K808" s="5">
        <v>2</v>
      </c>
      <c r="L808" s="5">
        <v>0</v>
      </c>
      <c r="M808" s="5">
        <v>0</v>
      </c>
      <c r="O808">
        <f>180-C808</f>
        <v>98.788728000000006</v>
      </c>
      <c r="R808">
        <f t="shared" si="28"/>
        <v>0.130994</v>
      </c>
      <c r="S808">
        <f t="shared" si="29"/>
        <v>1.6277E-2</v>
      </c>
      <c r="U808">
        <f>I805-I808</f>
        <v>-127.71340899999996</v>
      </c>
      <c r="W808" s="2">
        <v>7</v>
      </c>
    </row>
    <row r="809" spans="1:23" x14ac:dyDescent="0.25">
      <c r="A809" s="50" t="s">
        <v>49</v>
      </c>
      <c r="B809" s="10">
        <v>9</v>
      </c>
      <c r="C809" s="3">
        <v>94.279619999999994</v>
      </c>
      <c r="D809" s="3">
        <v>0.26188800000000001</v>
      </c>
      <c r="E809" s="5">
        <v>1</v>
      </c>
      <c r="F809" s="3">
        <v>1.0414239999999999</v>
      </c>
      <c r="G809" s="3">
        <v>0.12940099999999999</v>
      </c>
      <c r="H809" s="5">
        <v>1</v>
      </c>
      <c r="I809" s="3">
        <v>193.386638</v>
      </c>
      <c r="J809" s="3">
        <v>0.199159</v>
      </c>
      <c r="K809" s="5">
        <v>0</v>
      </c>
      <c r="L809" s="5">
        <v>0</v>
      </c>
      <c r="M809" s="6">
        <v>1</v>
      </c>
      <c r="O809" s="3">
        <f>C809</f>
        <v>94.279619999999994</v>
      </c>
      <c r="P809" s="3"/>
      <c r="R809" s="3">
        <f t="shared" si="28"/>
        <v>1.0414239999999999</v>
      </c>
      <c r="S809" s="3">
        <f t="shared" si="29"/>
        <v>0.12940099999999999</v>
      </c>
      <c r="U809" s="3">
        <f>I805-I809</f>
        <v>151.33273200000002</v>
      </c>
      <c r="W809" t="s">
        <v>73</v>
      </c>
    </row>
    <row r="810" spans="1:23" ht="14.4" thickBot="1" x14ac:dyDescent="0.3">
      <c r="A810" s="49" t="s">
        <v>49</v>
      </c>
      <c r="B810" s="9">
        <v>10</v>
      </c>
      <c r="C810">
        <v>102.886261</v>
      </c>
      <c r="D810">
        <v>0.28579500000000002</v>
      </c>
      <c r="E810" s="5">
        <v>1</v>
      </c>
      <c r="F810">
        <v>5.203722</v>
      </c>
      <c r="G810">
        <v>3.0828980000000001</v>
      </c>
      <c r="H810" s="5">
        <v>2</v>
      </c>
      <c r="I810">
        <v>156.663476</v>
      </c>
      <c r="J810">
        <v>0.30649300000000002</v>
      </c>
      <c r="K810" s="5">
        <v>0</v>
      </c>
      <c r="L810" s="5">
        <v>0</v>
      </c>
      <c r="M810" s="5">
        <v>0</v>
      </c>
      <c r="O810">
        <f>180-C810</f>
        <v>77.113738999999995</v>
      </c>
      <c r="R810">
        <f t="shared" si="28"/>
        <v>5.203722</v>
      </c>
      <c r="S810">
        <f t="shared" si="29"/>
        <v>3.0828980000000001</v>
      </c>
      <c r="U810">
        <f>I809-I810</f>
        <v>36.723162000000002</v>
      </c>
      <c r="W810" s="2">
        <v>8</v>
      </c>
    </row>
    <row r="811" spans="1:23" x14ac:dyDescent="0.25">
      <c r="A811" s="49" t="s">
        <v>49</v>
      </c>
      <c r="B811" s="9">
        <v>10</v>
      </c>
      <c r="C811">
        <v>102.883488</v>
      </c>
      <c r="D811">
        <v>0.28578700000000001</v>
      </c>
      <c r="E811" s="5">
        <v>2</v>
      </c>
      <c r="F811">
        <v>-4.7658199999999997</v>
      </c>
      <c r="G811">
        <v>-2.8234669999999999</v>
      </c>
      <c r="H811" s="5">
        <v>1</v>
      </c>
      <c r="I811">
        <v>193.386638</v>
      </c>
      <c r="J811">
        <v>0.37833800000000001</v>
      </c>
      <c r="K811" s="5">
        <v>2</v>
      </c>
      <c r="L811" s="5">
        <v>0</v>
      </c>
      <c r="M811" s="5">
        <v>0</v>
      </c>
      <c r="O811">
        <f>C811</f>
        <v>102.883488</v>
      </c>
      <c r="R811">
        <f t="shared" si="28"/>
        <v>4.7658199999999997</v>
      </c>
      <c r="S811">
        <f t="shared" si="29"/>
        <v>2.8234669999999999</v>
      </c>
      <c r="U811">
        <f>I809-I811</f>
        <v>0</v>
      </c>
      <c r="W811" t="s">
        <v>74</v>
      </c>
    </row>
    <row r="812" spans="1:23" ht="14.4" thickBot="1" x14ac:dyDescent="0.3">
      <c r="A812" s="50" t="s">
        <v>49</v>
      </c>
      <c r="B812" s="10">
        <v>10</v>
      </c>
      <c r="C812" s="3">
        <v>0.20860600000000001</v>
      </c>
      <c r="D812" s="3">
        <v>5.7899999999999998E-4</v>
      </c>
      <c r="E812" s="5">
        <v>0</v>
      </c>
      <c r="F812" s="3">
        <v>1.25003</v>
      </c>
      <c r="G812" s="3">
        <v>0.74056900000000003</v>
      </c>
      <c r="H812" s="5">
        <v>0</v>
      </c>
      <c r="I812" s="3">
        <v>161.09833399999999</v>
      </c>
      <c r="J812" s="3">
        <v>0.31516899999999998</v>
      </c>
      <c r="K812" s="5">
        <v>1</v>
      </c>
      <c r="L812" s="5">
        <v>0</v>
      </c>
      <c r="M812" s="6">
        <v>1</v>
      </c>
      <c r="O812" s="3">
        <f>C812</f>
        <v>0.20860600000000001</v>
      </c>
      <c r="P812" s="3"/>
      <c r="R812" s="3">
        <f t="shared" si="28"/>
        <v>1.25003</v>
      </c>
      <c r="S812" s="3">
        <f t="shared" si="29"/>
        <v>0.74056900000000003</v>
      </c>
      <c r="U812" s="3">
        <f>I809-I812</f>
        <v>32.288304000000011</v>
      </c>
      <c r="W812" s="2">
        <f>AVERAGE(E785,E787,E791,E793,E795,E799,E801,E804,E805,E809,E812,E813,E816,E821)</f>
        <v>0.5714285714285714</v>
      </c>
    </row>
    <row r="813" spans="1:23" x14ac:dyDescent="0.25">
      <c r="A813" s="49" t="s">
        <v>49</v>
      </c>
      <c r="B813" s="9">
        <v>11</v>
      </c>
      <c r="C813">
        <v>90.721997999999999</v>
      </c>
      <c r="D813">
        <v>0.25200600000000001</v>
      </c>
      <c r="E813" s="5">
        <v>2</v>
      </c>
      <c r="F813">
        <v>5.0285510000000002</v>
      </c>
      <c r="G813">
        <v>-15.526151</v>
      </c>
      <c r="H813" s="5">
        <v>2</v>
      </c>
      <c r="I813">
        <v>60.135624999999997</v>
      </c>
      <c r="J813">
        <v>0.16345199999999999</v>
      </c>
      <c r="K813" s="5">
        <v>0</v>
      </c>
      <c r="L813" s="5">
        <v>0</v>
      </c>
      <c r="M813" s="5">
        <v>1</v>
      </c>
      <c r="O813">
        <f>C813</f>
        <v>90.721997999999999</v>
      </c>
      <c r="R813">
        <f t="shared" si="28"/>
        <v>5.0285510000000002</v>
      </c>
      <c r="S813">
        <f t="shared" si="29"/>
        <v>15.526151</v>
      </c>
      <c r="U813">
        <f>I812-I813</f>
        <v>100.96270899999999</v>
      </c>
      <c r="W813" t="s">
        <v>75</v>
      </c>
    </row>
    <row r="814" spans="1:23" ht="14.4" thickBot="1" x14ac:dyDescent="0.3">
      <c r="A814" s="49" t="s">
        <v>49</v>
      </c>
      <c r="B814" s="9">
        <v>11</v>
      </c>
      <c r="C814">
        <v>90.728340000000003</v>
      </c>
      <c r="D814">
        <v>0.252023</v>
      </c>
      <c r="E814" s="5">
        <v>1</v>
      </c>
      <c r="F814">
        <v>-5.5997130000000004</v>
      </c>
      <c r="G814">
        <v>17.289670999999998</v>
      </c>
      <c r="H814" s="5">
        <v>1</v>
      </c>
      <c r="I814">
        <v>188.25389699999999</v>
      </c>
      <c r="J814">
        <v>0.51168499999999995</v>
      </c>
      <c r="K814" s="5">
        <v>2</v>
      </c>
      <c r="L814" s="5">
        <v>0</v>
      </c>
      <c r="M814" s="5">
        <v>0</v>
      </c>
      <c r="O814">
        <f>180-C814</f>
        <v>89.271659999999997</v>
      </c>
      <c r="R814">
        <f t="shared" si="28"/>
        <v>5.5997130000000004</v>
      </c>
      <c r="S814">
        <f t="shared" si="29"/>
        <v>17.289670999999998</v>
      </c>
      <c r="U814">
        <f>I812-I814</f>
        <v>-27.155563000000001</v>
      </c>
      <c r="W814" s="2">
        <f>AVERAGE(H785,H787,H791,H793,H795,H799,H801,H804,H805,H809,H812,H813,H816,H821)</f>
        <v>0.7857142857142857</v>
      </c>
    </row>
    <row r="815" spans="1:23" x14ac:dyDescent="0.25">
      <c r="A815" s="50" t="s">
        <v>49</v>
      </c>
      <c r="B815" s="10">
        <v>11</v>
      </c>
      <c r="C815" s="3">
        <v>0.45328600000000002</v>
      </c>
      <c r="D815" s="3">
        <v>1.2589999999999999E-3</v>
      </c>
      <c r="E815" s="5">
        <v>0</v>
      </c>
      <c r="F815" s="3">
        <v>0.24728600000000001</v>
      </c>
      <c r="G815" s="3">
        <v>-0.76351999999999998</v>
      </c>
      <c r="H815" s="5">
        <v>0</v>
      </c>
      <c r="I815" s="3">
        <v>119.52016</v>
      </c>
      <c r="J815" s="3">
        <v>0.32486300000000001</v>
      </c>
      <c r="K815" s="5">
        <v>1</v>
      </c>
      <c r="L815" s="5">
        <v>0</v>
      </c>
      <c r="M815" s="6">
        <v>0</v>
      </c>
      <c r="O815" s="3">
        <f>C815</f>
        <v>0.45328600000000002</v>
      </c>
      <c r="P815" s="3"/>
      <c r="R815" s="3">
        <f t="shared" si="28"/>
        <v>0.24728600000000001</v>
      </c>
      <c r="S815" s="3">
        <f t="shared" si="29"/>
        <v>0.76351999999999998</v>
      </c>
      <c r="U815" s="3">
        <f>I812-I815</f>
        <v>41.57817399999999</v>
      </c>
      <c r="W815" t="s">
        <v>76</v>
      </c>
    </row>
    <row r="816" spans="1:23" ht="14.4" thickBot="1" x14ac:dyDescent="0.3">
      <c r="A816" s="49" t="s">
        <v>49</v>
      </c>
      <c r="B816" s="9">
        <v>12</v>
      </c>
      <c r="C816">
        <v>87.653315000000006</v>
      </c>
      <c r="D816">
        <v>0.243481</v>
      </c>
      <c r="E816" s="5">
        <v>1</v>
      </c>
      <c r="F816">
        <v>1.1556820000000001</v>
      </c>
      <c r="G816">
        <v>0.17822199999999999</v>
      </c>
      <c r="H816" s="5">
        <v>1</v>
      </c>
      <c r="I816">
        <v>41.364645000000003</v>
      </c>
      <c r="J816">
        <v>0.172208</v>
      </c>
      <c r="K816" s="5">
        <v>0</v>
      </c>
      <c r="L816" s="5">
        <v>0</v>
      </c>
      <c r="M816" s="5">
        <v>1</v>
      </c>
      <c r="O816" s="5">
        <f>180-C816</f>
        <v>92.346684999999994</v>
      </c>
      <c r="R816">
        <f t="shared" si="28"/>
        <v>1.1556820000000001</v>
      </c>
      <c r="S816">
        <f t="shared" si="29"/>
        <v>0.17822199999999999</v>
      </c>
      <c r="U816">
        <f>I813-I816</f>
        <v>18.770979999999994</v>
      </c>
      <c r="W816" s="2">
        <f>AVERAGE(K785,K787,K791,K793,K795,K799,K801,K804,K805,K809,K812,K813,K816,K821)</f>
        <v>0.21428571428571427</v>
      </c>
    </row>
    <row r="817" spans="1:23" x14ac:dyDescent="0.25">
      <c r="A817" s="49" t="s">
        <v>49</v>
      </c>
      <c r="B817" s="9">
        <v>12</v>
      </c>
      <c r="C817">
        <v>178.242512</v>
      </c>
      <c r="D817">
        <v>0.495118</v>
      </c>
      <c r="E817" s="5">
        <v>0</v>
      </c>
      <c r="F817">
        <v>6.7860389999999997</v>
      </c>
      <c r="G817">
        <v>1.0465</v>
      </c>
      <c r="H817" s="5">
        <v>2</v>
      </c>
      <c r="I817">
        <v>42.173031000000002</v>
      </c>
      <c r="J817">
        <v>0.17557400000000001</v>
      </c>
      <c r="K817" s="5">
        <v>1</v>
      </c>
      <c r="L817" s="5">
        <v>0</v>
      </c>
      <c r="M817" s="5">
        <v>0</v>
      </c>
      <c r="O817">
        <f>180-C817</f>
        <v>1.7574879999999951</v>
      </c>
      <c r="R817">
        <f t="shared" si="28"/>
        <v>6.7860389999999997</v>
      </c>
      <c r="S817">
        <f t="shared" si="29"/>
        <v>1.0465</v>
      </c>
      <c r="U817">
        <f>I813-I817</f>
        <v>17.962593999999996</v>
      </c>
    </row>
    <row r="818" spans="1:23" x14ac:dyDescent="0.25">
      <c r="A818" s="50" t="s">
        <v>49</v>
      </c>
      <c r="B818" s="10">
        <v>12</v>
      </c>
      <c r="C818" s="3">
        <v>77.911351999999994</v>
      </c>
      <c r="D818" s="3">
        <v>0.21642</v>
      </c>
      <c r="E818" s="5">
        <v>2</v>
      </c>
      <c r="F818" s="3">
        <v>-1.457209</v>
      </c>
      <c r="G818" s="3">
        <v>-0.224721</v>
      </c>
      <c r="H818" s="5">
        <v>0</v>
      </c>
      <c r="I818" s="3">
        <v>156.663476</v>
      </c>
      <c r="J818" s="3">
        <v>0.65221799999999996</v>
      </c>
      <c r="K818" s="5">
        <v>2</v>
      </c>
      <c r="L818" s="5">
        <v>0</v>
      </c>
      <c r="M818" s="6">
        <v>0</v>
      </c>
      <c r="O818" s="3">
        <f>180-C818</f>
        <v>102.08864800000001</v>
      </c>
      <c r="P818" s="3"/>
      <c r="R818" s="3">
        <f t="shared" si="28"/>
        <v>1.457209</v>
      </c>
      <c r="S818" s="3">
        <f t="shared" si="29"/>
        <v>0.224721</v>
      </c>
      <c r="U818" s="3">
        <f>I813-I818</f>
        <v>-96.527850999999998</v>
      </c>
    </row>
    <row r="819" spans="1:23" x14ac:dyDescent="0.25">
      <c r="A819" s="49" t="s">
        <v>49</v>
      </c>
      <c r="B819" s="9">
        <v>13</v>
      </c>
      <c r="C819">
        <v>0.33884399999999998</v>
      </c>
      <c r="D819">
        <v>9.41E-4</v>
      </c>
      <c r="E819" s="5">
        <v>0</v>
      </c>
      <c r="F819">
        <v>0.81683799999999995</v>
      </c>
      <c r="G819">
        <v>0.70094100000000004</v>
      </c>
      <c r="H819" s="5">
        <v>0</v>
      </c>
      <c r="I819">
        <v>55.151778</v>
      </c>
      <c r="J819">
        <v>0.315745</v>
      </c>
      <c r="K819" s="5">
        <v>1</v>
      </c>
      <c r="L819" s="5">
        <v>0</v>
      </c>
      <c r="M819" s="5">
        <v>0</v>
      </c>
      <c r="O819" s="5">
        <f>C819</f>
        <v>0.33884399999999998</v>
      </c>
      <c r="R819">
        <f t="shared" si="28"/>
        <v>0.81683799999999995</v>
      </c>
      <c r="S819">
        <f t="shared" si="29"/>
        <v>0.70094100000000004</v>
      </c>
      <c r="U819">
        <f>I816-I819</f>
        <v>-13.787132999999997</v>
      </c>
    </row>
    <row r="820" spans="1:23" x14ac:dyDescent="0.25">
      <c r="A820" s="49" t="s">
        <v>49</v>
      </c>
      <c r="B820" s="9">
        <v>13</v>
      </c>
      <c r="C820">
        <v>84.665991000000005</v>
      </c>
      <c r="D820">
        <v>0.235183</v>
      </c>
      <c r="E820" s="5">
        <v>2</v>
      </c>
      <c r="F820">
        <v>-5.42544</v>
      </c>
      <c r="G820">
        <v>-4.6556540000000002</v>
      </c>
      <c r="H820" s="5">
        <v>1</v>
      </c>
      <c r="I820">
        <v>119.52016</v>
      </c>
      <c r="J820">
        <v>0.68425499999999995</v>
      </c>
      <c r="K820" s="5">
        <v>2</v>
      </c>
      <c r="L820" s="5">
        <v>1</v>
      </c>
      <c r="M820" s="5">
        <v>0</v>
      </c>
      <c r="O820">
        <f>180-C820</f>
        <v>95.334008999999995</v>
      </c>
      <c r="R820">
        <f t="shared" si="28"/>
        <v>5.42544</v>
      </c>
      <c r="S820">
        <f t="shared" si="29"/>
        <v>4.6556540000000002</v>
      </c>
      <c r="U820">
        <f>I816-I820</f>
        <v>-78.155515000000008</v>
      </c>
    </row>
    <row r="821" spans="1:23" ht="14.4" thickBot="1" x14ac:dyDescent="0.3">
      <c r="A821" s="51" t="s">
        <v>49</v>
      </c>
      <c r="B821" s="8">
        <v>13</v>
      </c>
      <c r="C821" s="2">
        <v>85.031846000000002</v>
      </c>
      <c r="D821" s="2">
        <v>0.23619999999999999</v>
      </c>
      <c r="E821" s="5">
        <v>1</v>
      </c>
      <c r="F821" s="2">
        <v>5.7739469999999997</v>
      </c>
      <c r="G821" s="2">
        <v>4.9547129999999999</v>
      </c>
      <c r="H821" s="5">
        <v>2</v>
      </c>
      <c r="I821" s="2">
        <v>0</v>
      </c>
      <c r="J821" s="2">
        <v>0</v>
      </c>
      <c r="K821" s="5">
        <v>0</v>
      </c>
      <c r="L821" s="5">
        <v>1</v>
      </c>
      <c r="M821" s="20">
        <v>1</v>
      </c>
      <c r="O821" s="2">
        <f>C821</f>
        <v>85.031846000000002</v>
      </c>
      <c r="P821" s="2"/>
      <c r="R821" s="2">
        <f t="shared" si="28"/>
        <v>5.7739469999999997</v>
      </c>
      <c r="S821" s="2">
        <f t="shared" si="29"/>
        <v>4.9547129999999999</v>
      </c>
      <c r="U821" s="2">
        <f>I816-I821</f>
        <v>41.364645000000003</v>
      </c>
      <c r="W821" s="2"/>
    </row>
    <row r="822" spans="1:23" x14ac:dyDescent="0.25">
      <c r="A822" s="49" t="s">
        <v>50</v>
      </c>
      <c r="B822" s="9">
        <v>0</v>
      </c>
      <c r="C822">
        <v>179.29065499999999</v>
      </c>
      <c r="D822">
        <v>0.49802999999999997</v>
      </c>
      <c r="E822" s="5">
        <v>0</v>
      </c>
      <c r="F822">
        <v>2.6902819999999998</v>
      </c>
      <c r="G822">
        <v>4.4489679999999998</v>
      </c>
      <c r="H822" s="5">
        <v>1</v>
      </c>
      <c r="I822">
        <v>894.80855599999995</v>
      </c>
      <c r="J822">
        <v>0.486981</v>
      </c>
      <c r="K822" s="5">
        <v>0</v>
      </c>
      <c r="L822" s="5">
        <v>0</v>
      </c>
      <c r="M822" s="5">
        <v>1</v>
      </c>
      <c r="O822">
        <f>180-C822</f>
        <v>0.70934500000001321</v>
      </c>
      <c r="R822">
        <f t="shared" si="28"/>
        <v>2.6902819999999998</v>
      </c>
      <c r="S822">
        <f t="shared" si="29"/>
        <v>4.4489679999999998</v>
      </c>
      <c r="U822">
        <f>W823-I822</f>
        <v>37.767964000000006</v>
      </c>
      <c r="W822" s="5" t="s">
        <v>53</v>
      </c>
    </row>
    <row r="823" spans="1:23" ht="14.4" thickBot="1" x14ac:dyDescent="0.3">
      <c r="A823" s="50" t="s">
        <v>50</v>
      </c>
      <c r="B823" s="10">
        <v>0</v>
      </c>
      <c r="C823" s="3">
        <v>87.686566999999997</v>
      </c>
      <c r="D823" s="3">
        <v>0.24357400000000001</v>
      </c>
      <c r="E823" s="5">
        <v>1</v>
      </c>
      <c r="F823" s="3">
        <v>-2.0855839999999999</v>
      </c>
      <c r="G823" s="3">
        <v>-3.4489679999999998</v>
      </c>
      <c r="H823" s="5">
        <v>0</v>
      </c>
      <c r="I823" s="3">
        <v>942.65320699999995</v>
      </c>
      <c r="J823" s="3">
        <v>0.513019</v>
      </c>
      <c r="K823" s="5">
        <v>1</v>
      </c>
      <c r="L823" s="5">
        <v>0</v>
      </c>
      <c r="M823" s="3">
        <v>0</v>
      </c>
      <c r="O823" s="3">
        <f>C823</f>
        <v>87.686566999999997</v>
      </c>
      <c r="P823" s="3"/>
      <c r="R823" s="3">
        <f t="shared" si="28"/>
        <v>2.0855839999999999</v>
      </c>
      <c r="S823" s="3">
        <f t="shared" si="29"/>
        <v>3.4489679999999998</v>
      </c>
      <c r="U823" s="3">
        <f>W823-I823</f>
        <v>-10.076686999999993</v>
      </c>
      <c r="W823" s="2">
        <v>932.57651999999996</v>
      </c>
    </row>
    <row r="824" spans="1:23" x14ac:dyDescent="0.25">
      <c r="A824" s="49" t="s">
        <v>50</v>
      </c>
      <c r="B824" s="9">
        <v>1</v>
      </c>
      <c r="C824">
        <v>179.71251599999999</v>
      </c>
      <c r="D824">
        <v>0.49920100000000001</v>
      </c>
      <c r="E824" s="5">
        <v>0</v>
      </c>
      <c r="F824">
        <v>2.4027980000000002</v>
      </c>
      <c r="G824">
        <v>0.55873099999999998</v>
      </c>
      <c r="H824" s="5">
        <v>1</v>
      </c>
      <c r="I824">
        <v>882.61860200000001</v>
      </c>
      <c r="J824">
        <v>0.53557399999999999</v>
      </c>
      <c r="K824" s="5">
        <v>1</v>
      </c>
      <c r="L824" s="5">
        <v>0</v>
      </c>
      <c r="M824" s="5">
        <v>1</v>
      </c>
      <c r="O824">
        <f>180-C824</f>
        <v>0.28748400000000629</v>
      </c>
      <c r="R824">
        <f t="shared" si="28"/>
        <v>2.4027980000000002</v>
      </c>
      <c r="S824">
        <f t="shared" si="29"/>
        <v>0.55873099999999998</v>
      </c>
      <c r="U824">
        <f>I822-I824</f>
        <v>12.189953999999943</v>
      </c>
      <c r="W824" s="56" t="s">
        <v>54</v>
      </c>
    </row>
    <row r="825" spans="1:23" ht="14.4" thickBot="1" x14ac:dyDescent="0.3">
      <c r="A825" s="50" t="s">
        <v>50</v>
      </c>
      <c r="B825" s="10">
        <v>1</v>
      </c>
      <c r="C825" s="3">
        <v>80.223990999999998</v>
      </c>
      <c r="D825" s="3">
        <v>0.22284399999999999</v>
      </c>
      <c r="E825" s="5">
        <v>1</v>
      </c>
      <c r="F825" s="3">
        <v>1.8976599999999999</v>
      </c>
      <c r="G825" s="3">
        <v>0.44126900000000002</v>
      </c>
      <c r="H825" s="5">
        <v>0</v>
      </c>
      <c r="I825" s="3">
        <v>765.36817900000005</v>
      </c>
      <c r="J825" s="3">
        <v>0.46442600000000001</v>
      </c>
      <c r="K825" s="5">
        <v>0</v>
      </c>
      <c r="L825" s="5">
        <v>0</v>
      </c>
      <c r="M825" s="6">
        <v>0</v>
      </c>
      <c r="O825" s="3">
        <f>C825</f>
        <v>80.223990999999998</v>
      </c>
      <c r="P825" s="3"/>
      <c r="R825" s="3">
        <f t="shared" si="28"/>
        <v>1.8976599999999999</v>
      </c>
      <c r="S825" s="3">
        <f t="shared" si="29"/>
        <v>0.44126900000000002</v>
      </c>
      <c r="U825" s="3">
        <f>I822-I825</f>
        <v>129.4403769999999</v>
      </c>
      <c r="W825" s="2">
        <v>1295.7661479999999</v>
      </c>
    </row>
    <row r="826" spans="1:23" x14ac:dyDescent="0.25">
      <c r="A826" s="49" t="s">
        <v>50</v>
      </c>
      <c r="B826" s="9">
        <v>2</v>
      </c>
      <c r="C826">
        <v>179.398999</v>
      </c>
      <c r="D826">
        <v>0.49833100000000002</v>
      </c>
      <c r="E826" s="5">
        <v>0</v>
      </c>
      <c r="F826">
        <v>1.801798</v>
      </c>
      <c r="G826">
        <v>-1.4270149999999999</v>
      </c>
      <c r="H826" s="5">
        <v>1</v>
      </c>
      <c r="I826">
        <v>860.210555</v>
      </c>
      <c r="J826">
        <v>0.48595300000000002</v>
      </c>
      <c r="K826" s="5">
        <v>0</v>
      </c>
      <c r="L826" s="5">
        <v>0</v>
      </c>
      <c r="M826" s="5">
        <v>1</v>
      </c>
      <c r="O826">
        <f>180-C826</f>
        <v>0.60100099999999657</v>
      </c>
      <c r="R826">
        <f t="shared" si="28"/>
        <v>1.801798</v>
      </c>
      <c r="S826">
        <f t="shared" si="29"/>
        <v>1.4270149999999999</v>
      </c>
      <c r="U826">
        <f>I824-I826</f>
        <v>22.40804700000001</v>
      </c>
      <c r="W826" t="s">
        <v>56</v>
      </c>
    </row>
    <row r="827" spans="1:23" ht="14.4" thickBot="1" x14ac:dyDescent="0.3">
      <c r="A827" s="50" t="s">
        <v>50</v>
      </c>
      <c r="B827" s="10">
        <v>2</v>
      </c>
      <c r="C827" s="3">
        <v>95.363077000000004</v>
      </c>
      <c r="D827" s="3">
        <v>0.26489699999999999</v>
      </c>
      <c r="E827" s="5">
        <v>1</v>
      </c>
      <c r="F827" s="3">
        <v>-3.0644309999999999</v>
      </c>
      <c r="G827" s="3">
        <v>2.4270149999999999</v>
      </c>
      <c r="H827" s="5">
        <v>0</v>
      </c>
      <c r="I827" s="3">
        <v>909.94248400000004</v>
      </c>
      <c r="J827" s="3">
        <v>0.51404700000000003</v>
      </c>
      <c r="K827" s="5">
        <v>1</v>
      </c>
      <c r="L827" s="5">
        <v>0</v>
      </c>
      <c r="M827" s="6">
        <v>0</v>
      </c>
      <c r="O827" s="3">
        <f>180-C827</f>
        <v>84.636922999999996</v>
      </c>
      <c r="P827" s="3"/>
      <c r="R827" s="3">
        <f t="shared" si="28"/>
        <v>3.0644309999999999</v>
      </c>
      <c r="S827" s="3">
        <f t="shared" si="29"/>
        <v>2.4270149999999999</v>
      </c>
      <c r="U827" s="3">
        <f>I824-I827</f>
        <v>-27.323882000000026</v>
      </c>
      <c r="W827" s="2"/>
    </row>
    <row r="828" spans="1:23" x14ac:dyDescent="0.25">
      <c r="A828" s="49" t="s">
        <v>50</v>
      </c>
      <c r="B828" s="9">
        <v>3</v>
      </c>
      <c r="C828">
        <v>1.2045399999999999</v>
      </c>
      <c r="D828">
        <v>3.346E-3</v>
      </c>
      <c r="E828" s="5">
        <v>0</v>
      </c>
      <c r="F828">
        <v>0.59948400000000002</v>
      </c>
      <c r="G828">
        <v>0.140959</v>
      </c>
      <c r="H828" s="5">
        <v>0</v>
      </c>
      <c r="I828">
        <v>838.63605099999995</v>
      </c>
      <c r="J828">
        <v>0.51114800000000005</v>
      </c>
      <c r="K828" s="5">
        <v>1</v>
      </c>
      <c r="L828" s="5">
        <v>0</v>
      </c>
      <c r="M828" s="5">
        <v>1</v>
      </c>
      <c r="O828">
        <f>C828</f>
        <v>1.2045399999999999</v>
      </c>
      <c r="R828">
        <f t="shared" si="28"/>
        <v>0.59948400000000002</v>
      </c>
      <c r="S828">
        <f t="shared" si="29"/>
        <v>0.140959</v>
      </c>
      <c r="U828">
        <f>I826-I828</f>
        <v>21.574504000000047</v>
      </c>
      <c r="W828" t="s">
        <v>57</v>
      </c>
    </row>
    <row r="829" spans="1:23" ht="14.4" thickBot="1" x14ac:dyDescent="0.3">
      <c r="A829" s="50" t="s">
        <v>50</v>
      </c>
      <c r="B829" s="10">
        <v>3</v>
      </c>
      <c r="C829" s="3">
        <v>100.429512</v>
      </c>
      <c r="D829" s="3">
        <v>0.27897100000000002</v>
      </c>
      <c r="E829" s="5">
        <v>1</v>
      </c>
      <c r="F829" s="3">
        <v>3.6534080000000002</v>
      </c>
      <c r="G829" s="3">
        <v>0.85904100000000005</v>
      </c>
      <c r="H829" s="5">
        <v>1</v>
      </c>
      <c r="I829" s="3">
        <v>802.05463999999995</v>
      </c>
      <c r="J829" s="3">
        <v>0.48885200000000001</v>
      </c>
      <c r="K829" s="5">
        <v>0</v>
      </c>
      <c r="L829" s="5">
        <v>0</v>
      </c>
      <c r="M829" s="6">
        <v>0</v>
      </c>
      <c r="O829" s="3">
        <f>180-C829</f>
        <v>79.570487999999997</v>
      </c>
      <c r="P829" s="3"/>
      <c r="R829" s="3">
        <f t="shared" si="28"/>
        <v>3.6534080000000002</v>
      </c>
      <c r="S829" s="3">
        <f t="shared" si="29"/>
        <v>0.85904100000000005</v>
      </c>
      <c r="U829" s="3">
        <f>I826-I829</f>
        <v>58.15591500000005</v>
      </c>
      <c r="W829" s="2">
        <f>SUM(F822,F824,F826,F828,F830,F832,F836,F837,F839,F842,F845,F846,F848,F851,F853,F854,F858,F859,F862,F867)</f>
        <v>24.203454999999998</v>
      </c>
    </row>
    <row r="830" spans="1:23" x14ac:dyDescent="0.25">
      <c r="A830" s="49" t="s">
        <v>50</v>
      </c>
      <c r="B830" s="9">
        <v>4</v>
      </c>
      <c r="C830">
        <v>0.20385500000000001</v>
      </c>
      <c r="D830">
        <v>5.6599999999999999E-4</v>
      </c>
      <c r="E830" s="5">
        <v>0</v>
      </c>
      <c r="F830">
        <v>0.39562999999999998</v>
      </c>
      <c r="G830">
        <v>-0.123692</v>
      </c>
      <c r="H830" s="5">
        <v>0</v>
      </c>
      <c r="I830">
        <v>807.36376399999995</v>
      </c>
      <c r="J830">
        <v>0.48571900000000001</v>
      </c>
      <c r="K830" s="5">
        <v>0</v>
      </c>
      <c r="L830" s="5">
        <v>0</v>
      </c>
      <c r="M830" s="5">
        <v>1</v>
      </c>
      <c r="O830">
        <f>C830</f>
        <v>0.20385500000000001</v>
      </c>
      <c r="R830">
        <f t="shared" si="28"/>
        <v>0.39562999999999998</v>
      </c>
      <c r="S830">
        <f t="shared" si="29"/>
        <v>0.123692</v>
      </c>
      <c r="U830">
        <f>I828-I830</f>
        <v>31.272287000000006</v>
      </c>
      <c r="W830" t="s">
        <v>64</v>
      </c>
    </row>
    <row r="831" spans="1:23" ht="14.4" thickBot="1" x14ac:dyDescent="0.3">
      <c r="A831" s="50" t="s">
        <v>50</v>
      </c>
      <c r="B831" s="10">
        <v>4</v>
      </c>
      <c r="C831" s="3">
        <v>110.179433</v>
      </c>
      <c r="D831" s="3">
        <v>0.30605399999999999</v>
      </c>
      <c r="E831" s="5">
        <v>1</v>
      </c>
      <c r="F831" s="3">
        <v>-3.5941380000000001</v>
      </c>
      <c r="G831" s="3">
        <v>1.1236919999999999</v>
      </c>
      <c r="H831" s="5">
        <v>1</v>
      </c>
      <c r="I831" s="3">
        <v>854.838348</v>
      </c>
      <c r="J831" s="3">
        <v>0.51428099999999999</v>
      </c>
      <c r="K831" s="5">
        <v>1</v>
      </c>
      <c r="L831" s="5">
        <v>0</v>
      </c>
      <c r="M831" s="6">
        <v>0</v>
      </c>
      <c r="O831" s="3">
        <f>180-C831</f>
        <v>69.820566999999997</v>
      </c>
      <c r="P831" s="3"/>
      <c r="R831" s="3">
        <f t="shared" si="28"/>
        <v>3.5941380000000001</v>
      </c>
      <c r="S831" s="3">
        <f t="shared" si="29"/>
        <v>1.1236919999999999</v>
      </c>
      <c r="U831" s="3">
        <f>I828-I831</f>
        <v>-16.202297000000044</v>
      </c>
      <c r="W831" s="2">
        <f>SUM(R822,R824,R826,R828,R830,R832,R836,R837,R839,R842,R845,R846,R848,R851,R853,R854,R858,R859,R862,R867)</f>
        <v>40.587423000000001</v>
      </c>
    </row>
    <row r="832" spans="1:23" x14ac:dyDescent="0.25">
      <c r="A832" s="49" t="s">
        <v>50</v>
      </c>
      <c r="B832" s="9">
        <v>5</v>
      </c>
      <c r="C832">
        <v>0.315745</v>
      </c>
      <c r="D832">
        <v>8.7699999999999996E-4</v>
      </c>
      <c r="E832" s="5">
        <v>0</v>
      </c>
      <c r="F832">
        <v>0.71137499999999998</v>
      </c>
      <c r="G832">
        <v>-0.138798</v>
      </c>
      <c r="H832" s="5">
        <v>0</v>
      </c>
      <c r="I832">
        <v>791.09020799999996</v>
      </c>
      <c r="J832">
        <v>0.32050499999999998</v>
      </c>
      <c r="K832" s="5">
        <v>0</v>
      </c>
      <c r="L832" s="5">
        <v>0</v>
      </c>
      <c r="M832" s="5">
        <v>1</v>
      </c>
      <c r="O832">
        <f>C832</f>
        <v>0.315745</v>
      </c>
      <c r="R832">
        <f t="shared" si="28"/>
        <v>0.71137499999999998</v>
      </c>
      <c r="S832">
        <f t="shared" si="29"/>
        <v>0.138798</v>
      </c>
      <c r="U832">
        <f>I830-I832</f>
        <v>16.273555999999985</v>
      </c>
      <c r="W832" t="s">
        <v>60</v>
      </c>
    </row>
    <row r="833" spans="1:23" ht="14.4" thickBot="1" x14ac:dyDescent="0.3">
      <c r="A833" s="49" t="s">
        <v>50</v>
      </c>
      <c r="B833" s="9">
        <v>5</v>
      </c>
      <c r="C833">
        <v>100.803378</v>
      </c>
      <c r="D833">
        <v>0.28000900000000001</v>
      </c>
      <c r="E833" s="5">
        <v>2</v>
      </c>
      <c r="F833">
        <v>-1.789911</v>
      </c>
      <c r="G833">
        <v>0.34923399999999999</v>
      </c>
      <c r="H833" s="5">
        <v>1</v>
      </c>
      <c r="I833">
        <v>807.36376399999995</v>
      </c>
      <c r="J833">
        <v>0.32709899999999997</v>
      </c>
      <c r="K833" s="5">
        <v>1</v>
      </c>
      <c r="L833" s="5">
        <v>0</v>
      </c>
      <c r="M833" s="5">
        <v>0</v>
      </c>
      <c r="O833">
        <f>C833</f>
        <v>100.803378</v>
      </c>
      <c r="R833">
        <f t="shared" si="28"/>
        <v>1.789911</v>
      </c>
      <c r="S833">
        <f t="shared" si="29"/>
        <v>0.34923399999999999</v>
      </c>
      <c r="U833">
        <f>I830-I833</f>
        <v>0</v>
      </c>
      <c r="W833" s="2">
        <f>AVERAGE(O822,O824,O826,O828,O830,O832,O836,O837,O839,O842,O845,O846,O848,O851,O853,O854,O858,O859,O862,O867)</f>
        <v>25.656396600000001</v>
      </c>
    </row>
    <row r="834" spans="1:23" x14ac:dyDescent="0.25">
      <c r="A834" s="50" t="s">
        <v>50</v>
      </c>
      <c r="B834" s="10">
        <v>5</v>
      </c>
      <c r="C834" s="3">
        <v>116.599653</v>
      </c>
      <c r="D834" s="3">
        <v>0.32388800000000001</v>
      </c>
      <c r="E834" s="5">
        <v>1</v>
      </c>
      <c r="F834" s="3">
        <v>-4.0467139999999997</v>
      </c>
      <c r="G834" s="3">
        <v>0.78956400000000004</v>
      </c>
      <c r="H834" s="5">
        <v>2</v>
      </c>
      <c r="I834" s="3">
        <v>869.80477900000005</v>
      </c>
      <c r="J834" s="3">
        <v>0.35239599999999999</v>
      </c>
      <c r="K834" s="5">
        <v>2</v>
      </c>
      <c r="L834" s="5">
        <v>0</v>
      </c>
      <c r="M834" s="3">
        <v>0</v>
      </c>
      <c r="O834" s="3">
        <f>180-C834</f>
        <v>63.400346999999996</v>
      </c>
      <c r="P834" s="3"/>
      <c r="R834" s="3">
        <f t="shared" ref="R834:R897" si="31">ABS(F834)</f>
        <v>4.0467139999999997</v>
      </c>
      <c r="S834" s="3">
        <f t="shared" ref="S834:S897" si="32">ABS(G834)</f>
        <v>0.78956400000000004</v>
      </c>
      <c r="U834" s="3">
        <f>I830-I834</f>
        <v>-62.441015000000107</v>
      </c>
      <c r="W834" t="s">
        <v>59</v>
      </c>
    </row>
    <row r="835" spans="1:23" ht="14.4" thickBot="1" x14ac:dyDescent="0.3">
      <c r="A835" s="49" t="s">
        <v>50</v>
      </c>
      <c r="B835" s="9">
        <v>6</v>
      </c>
      <c r="C835">
        <v>94.955171000000007</v>
      </c>
      <c r="D835">
        <v>0.263764</v>
      </c>
      <c r="E835" s="5">
        <v>1</v>
      </c>
      <c r="F835">
        <v>5.5581440000000004</v>
      </c>
      <c r="G835">
        <v>0.83229799999999998</v>
      </c>
      <c r="H835" s="5">
        <v>1</v>
      </c>
      <c r="I835">
        <v>775.51438900000005</v>
      </c>
      <c r="J835">
        <v>0.49950499999999998</v>
      </c>
      <c r="K835" s="5">
        <v>0</v>
      </c>
      <c r="L835" s="5">
        <v>0</v>
      </c>
      <c r="M835" s="5">
        <v>0</v>
      </c>
      <c r="O835">
        <f>C835</f>
        <v>94.955171000000007</v>
      </c>
      <c r="R835">
        <f t="shared" si="31"/>
        <v>5.5581440000000004</v>
      </c>
      <c r="S835">
        <f t="shared" si="32"/>
        <v>0.83229799999999998</v>
      </c>
      <c r="U835">
        <f>I832-I835</f>
        <v>15.57581899999991</v>
      </c>
      <c r="W835" s="2">
        <f>AVERAGE(F822,F824,F826,F828,F830,F832,F836,F837,F839,F842,F845,F846,F848,F851,F853,F854,F858,F859,F862,F867)</f>
        <v>1.2101727499999999</v>
      </c>
    </row>
    <row r="836" spans="1:23" x14ac:dyDescent="0.25">
      <c r="A836" s="50" t="s">
        <v>50</v>
      </c>
      <c r="B836" s="10">
        <v>6</v>
      </c>
      <c r="C836" s="3">
        <v>179.59145100000001</v>
      </c>
      <c r="D836" s="3">
        <v>0.498865</v>
      </c>
      <c r="E836" s="5">
        <v>0</v>
      </c>
      <c r="F836" s="3">
        <v>1.119923</v>
      </c>
      <c r="G836" s="3">
        <v>0.16770199999999999</v>
      </c>
      <c r="H836" s="5">
        <v>0</v>
      </c>
      <c r="I836" s="3">
        <v>777.05257900000004</v>
      </c>
      <c r="J836" s="3">
        <v>0.50049500000000002</v>
      </c>
      <c r="K836" s="5">
        <v>1</v>
      </c>
      <c r="L836" s="5">
        <v>0</v>
      </c>
      <c r="M836" s="3">
        <v>1</v>
      </c>
      <c r="O836" s="3">
        <f>180-C836</f>
        <v>0.40854899999999361</v>
      </c>
      <c r="P836" s="3"/>
      <c r="R836" s="3">
        <f t="shared" si="31"/>
        <v>1.119923</v>
      </c>
      <c r="S836" s="3">
        <f t="shared" si="32"/>
        <v>0.16770199999999999</v>
      </c>
      <c r="U836" s="3">
        <f>I832-I836</f>
        <v>14.037628999999924</v>
      </c>
      <c r="W836" t="s">
        <v>65</v>
      </c>
    </row>
    <row r="837" spans="1:23" ht="14.4" thickBot="1" x14ac:dyDescent="0.3">
      <c r="A837" s="49" t="s">
        <v>50</v>
      </c>
      <c r="B837" s="9">
        <v>7</v>
      </c>
      <c r="C837">
        <v>178.92255800000001</v>
      </c>
      <c r="D837">
        <v>0.49700699999999998</v>
      </c>
      <c r="E837" s="5">
        <v>0</v>
      </c>
      <c r="F837">
        <v>1.2267170000000001</v>
      </c>
      <c r="G837">
        <v>0.24928600000000001</v>
      </c>
      <c r="H837" s="5">
        <v>0</v>
      </c>
      <c r="I837">
        <v>758.152154</v>
      </c>
      <c r="J837">
        <v>0.55923100000000003</v>
      </c>
      <c r="K837" s="5">
        <v>1</v>
      </c>
      <c r="L837" s="5">
        <v>0</v>
      </c>
      <c r="M837" s="5">
        <v>1</v>
      </c>
      <c r="O837">
        <f>180-C837</f>
        <v>1.0774419999999907</v>
      </c>
      <c r="R837">
        <f t="shared" si="31"/>
        <v>1.2267170000000001</v>
      </c>
      <c r="S837">
        <f t="shared" si="32"/>
        <v>0.24928600000000001</v>
      </c>
      <c r="U837">
        <f>I836-I837</f>
        <v>18.900425000000041</v>
      </c>
      <c r="W837" s="2">
        <f>AVERAGE(R822,R824,R826,R828,R830,R832,R836,R837,R839,R842,R845,R846,R848,R851,R853,R854,R858,R859,R862,R867)</f>
        <v>2.0293711500000002</v>
      </c>
    </row>
    <row r="838" spans="1:23" x14ac:dyDescent="0.25">
      <c r="A838" s="50" t="s">
        <v>50</v>
      </c>
      <c r="B838" s="53">
        <v>7</v>
      </c>
      <c r="C838" s="54">
        <v>88.789727999999997</v>
      </c>
      <c r="D838" s="54">
        <v>0.246638</v>
      </c>
      <c r="E838" s="5">
        <v>1</v>
      </c>
      <c r="F838" s="54">
        <v>3.6942140000000001</v>
      </c>
      <c r="G838" s="54">
        <v>0.75071399999999999</v>
      </c>
      <c r="H838" s="5">
        <v>1</v>
      </c>
      <c r="I838" s="54">
        <v>597.55175799999995</v>
      </c>
      <c r="J838" s="54">
        <v>0.44076900000000002</v>
      </c>
      <c r="K838" s="5">
        <v>0</v>
      </c>
      <c r="L838" s="5">
        <v>0</v>
      </c>
      <c r="M838" s="55">
        <v>0</v>
      </c>
      <c r="O838" s="3">
        <f>180-C838</f>
        <v>91.210272000000003</v>
      </c>
      <c r="P838" s="3"/>
      <c r="R838" s="3">
        <f t="shared" si="31"/>
        <v>3.6942140000000001</v>
      </c>
      <c r="S838" s="3">
        <f t="shared" si="32"/>
        <v>0.75071399999999999</v>
      </c>
      <c r="U838" s="3">
        <f>I836-I838</f>
        <v>179.50082100000009</v>
      </c>
      <c r="W838" t="s">
        <v>61</v>
      </c>
    </row>
    <row r="839" spans="1:23" ht="14.4" thickBot="1" x14ac:dyDescent="0.3">
      <c r="A839" s="49" t="s">
        <v>50</v>
      </c>
      <c r="B839" s="9">
        <v>8</v>
      </c>
      <c r="C839">
        <v>93.950063999999998</v>
      </c>
      <c r="D839">
        <v>0.26097199999999998</v>
      </c>
      <c r="E839" s="5">
        <v>2</v>
      </c>
      <c r="F839">
        <v>2.2916370000000001</v>
      </c>
      <c r="G839">
        <v>0.21681300000000001</v>
      </c>
      <c r="H839" s="5">
        <v>0</v>
      </c>
      <c r="I839">
        <v>692.82641799999999</v>
      </c>
      <c r="J839">
        <v>0.30968299999999999</v>
      </c>
      <c r="K839" s="5">
        <v>0</v>
      </c>
      <c r="L839" s="5">
        <v>0</v>
      </c>
      <c r="M839" s="5">
        <v>1</v>
      </c>
      <c r="O839" s="5">
        <f>C839</f>
        <v>93.950063999999998</v>
      </c>
      <c r="R839">
        <f t="shared" si="31"/>
        <v>2.2916370000000001</v>
      </c>
      <c r="S839">
        <f t="shared" si="32"/>
        <v>0.21681300000000001</v>
      </c>
      <c r="U839">
        <f>I837-I839</f>
        <v>65.325736000000006</v>
      </c>
      <c r="W839" s="2"/>
    </row>
    <row r="840" spans="1:23" x14ac:dyDescent="0.25">
      <c r="A840" s="49" t="s">
        <v>50</v>
      </c>
      <c r="B840" s="9">
        <v>8</v>
      </c>
      <c r="C840">
        <v>93.831869999999995</v>
      </c>
      <c r="D840">
        <v>0.26064399999999999</v>
      </c>
      <c r="E840" s="5">
        <v>1</v>
      </c>
      <c r="F840">
        <v>3.098052</v>
      </c>
      <c r="G840">
        <v>0.29310799999999998</v>
      </c>
      <c r="H840" s="5">
        <v>1</v>
      </c>
      <c r="I840">
        <v>806.14509299999997</v>
      </c>
      <c r="J840">
        <v>0.36033399999999999</v>
      </c>
      <c r="K840" s="5">
        <v>2</v>
      </c>
      <c r="L840" s="5">
        <v>0</v>
      </c>
      <c r="M840" s="5">
        <v>0</v>
      </c>
      <c r="O840">
        <f>180-C840</f>
        <v>86.168130000000005</v>
      </c>
      <c r="R840">
        <f t="shared" si="31"/>
        <v>3.098052</v>
      </c>
      <c r="S840">
        <f t="shared" si="32"/>
        <v>0.29310799999999998</v>
      </c>
      <c r="U840">
        <f>I837-I840</f>
        <v>-47.992938999999978</v>
      </c>
      <c r="W840" t="s">
        <v>58</v>
      </c>
    </row>
    <row r="841" spans="1:23" ht="14.4" thickBot="1" x14ac:dyDescent="0.3">
      <c r="A841" s="50" t="s">
        <v>50</v>
      </c>
      <c r="B841" s="10">
        <v>8</v>
      </c>
      <c r="C841" s="3">
        <v>167.84499500000001</v>
      </c>
      <c r="D841" s="3">
        <v>0.46623599999999998</v>
      </c>
      <c r="E841" s="5">
        <v>0</v>
      </c>
      <c r="F841" s="3">
        <v>5.1799670000000004</v>
      </c>
      <c r="G841" s="3">
        <v>0.49007899999999999</v>
      </c>
      <c r="H841" s="5">
        <v>2</v>
      </c>
      <c r="I841" s="3">
        <v>738.24293499999999</v>
      </c>
      <c r="J841" s="3">
        <v>0.32998300000000003</v>
      </c>
      <c r="K841" s="5">
        <v>1</v>
      </c>
      <c r="L841" s="5">
        <v>0</v>
      </c>
      <c r="M841" s="6">
        <v>0</v>
      </c>
      <c r="O841" s="3">
        <f>180-C841</f>
        <v>12.155004999999989</v>
      </c>
      <c r="P841" s="3"/>
      <c r="R841" s="3">
        <f t="shared" si="31"/>
        <v>5.1799670000000004</v>
      </c>
      <c r="S841" s="3">
        <f t="shared" si="32"/>
        <v>0.49007899999999999</v>
      </c>
      <c r="U841" s="3">
        <f>I837-I841</f>
        <v>19.909219000000007</v>
      </c>
      <c r="W841" s="2"/>
    </row>
    <row r="842" spans="1:23" x14ac:dyDescent="0.25">
      <c r="A842" s="49" t="s">
        <v>50</v>
      </c>
      <c r="B842" s="9">
        <v>9</v>
      </c>
      <c r="C842">
        <v>174.01887500000001</v>
      </c>
      <c r="D842">
        <v>0.48338599999999998</v>
      </c>
      <c r="E842" s="5">
        <v>0</v>
      </c>
      <c r="F842">
        <v>5.8872640000000001</v>
      </c>
      <c r="G842">
        <v>4.5534559999999997</v>
      </c>
      <c r="H842" s="5">
        <v>1</v>
      </c>
      <c r="I842">
        <v>602.968074</v>
      </c>
      <c r="J842">
        <v>0.46532699999999999</v>
      </c>
      <c r="K842" s="5">
        <v>0</v>
      </c>
      <c r="L842" s="5">
        <v>1</v>
      </c>
      <c r="M842" s="5">
        <v>1</v>
      </c>
      <c r="O842" s="5">
        <f>180-C842</f>
        <v>5.9811249999999916</v>
      </c>
      <c r="R842">
        <f t="shared" si="31"/>
        <v>5.8872640000000001</v>
      </c>
      <c r="S842">
        <f t="shared" si="32"/>
        <v>4.5534559999999997</v>
      </c>
      <c r="U842">
        <f>I839-I842</f>
        <v>89.858343999999988</v>
      </c>
      <c r="W842" t="s">
        <v>68</v>
      </c>
    </row>
    <row r="843" spans="1:23" ht="14.4" thickBot="1" x14ac:dyDescent="0.3">
      <c r="A843" s="50" t="s">
        <v>50</v>
      </c>
      <c r="B843" s="10">
        <v>9</v>
      </c>
      <c r="C843" s="3">
        <v>37.432265000000001</v>
      </c>
      <c r="D843" s="3">
        <v>0.103979</v>
      </c>
      <c r="E843" s="5">
        <v>1</v>
      </c>
      <c r="F843" s="3">
        <v>-4.5943420000000001</v>
      </c>
      <c r="G843" s="3">
        <v>-3.5534560000000002</v>
      </c>
      <c r="H843" s="5">
        <v>0</v>
      </c>
      <c r="I843" s="3">
        <v>692.82641799999999</v>
      </c>
      <c r="J843" s="3">
        <v>0.53467299999999995</v>
      </c>
      <c r="K843" s="5">
        <v>1</v>
      </c>
      <c r="L843" s="5">
        <v>0</v>
      </c>
      <c r="M843" s="6">
        <v>0</v>
      </c>
      <c r="O843" s="3">
        <f>C843</f>
        <v>37.432265000000001</v>
      </c>
      <c r="P843" s="3"/>
      <c r="R843" s="3">
        <f t="shared" si="31"/>
        <v>4.5943420000000001</v>
      </c>
      <c r="S843" s="3">
        <f t="shared" si="32"/>
        <v>3.5534560000000002</v>
      </c>
      <c r="U843" s="3">
        <f>I839-I843</f>
        <v>0</v>
      </c>
      <c r="W843" s="2">
        <v>20</v>
      </c>
    </row>
    <row r="844" spans="1:23" x14ac:dyDescent="0.25">
      <c r="A844" s="49" t="s">
        <v>50</v>
      </c>
      <c r="B844" s="9">
        <v>10</v>
      </c>
      <c r="C844">
        <v>110.579464</v>
      </c>
      <c r="D844">
        <v>0.30716500000000002</v>
      </c>
      <c r="E844" s="5">
        <v>1</v>
      </c>
      <c r="F844">
        <v>2.6183040000000002</v>
      </c>
      <c r="G844">
        <v>0.42055999999999999</v>
      </c>
      <c r="H844" s="5">
        <v>0</v>
      </c>
      <c r="I844">
        <v>554.389138</v>
      </c>
      <c r="J844">
        <v>0.49608600000000003</v>
      </c>
      <c r="K844" s="5">
        <v>0</v>
      </c>
      <c r="L844" s="5">
        <v>0</v>
      </c>
      <c r="M844" s="5">
        <v>0</v>
      </c>
      <c r="O844">
        <f>180-C844</f>
        <v>69.420535999999998</v>
      </c>
      <c r="R844">
        <f t="shared" si="31"/>
        <v>2.6183040000000002</v>
      </c>
      <c r="S844">
        <f t="shared" si="32"/>
        <v>0.42055999999999999</v>
      </c>
      <c r="U844">
        <f>I842-I844</f>
        <v>48.578935999999999</v>
      </c>
      <c r="W844" t="s">
        <v>69</v>
      </c>
    </row>
    <row r="845" spans="1:23" ht="14.4" thickBot="1" x14ac:dyDescent="0.3">
      <c r="A845" s="50" t="s">
        <v>50</v>
      </c>
      <c r="B845" s="10">
        <v>10</v>
      </c>
      <c r="C845" s="3">
        <v>22.516549999999999</v>
      </c>
      <c r="D845" s="3">
        <v>6.2546000000000004E-2</v>
      </c>
      <c r="E845" s="5">
        <v>0</v>
      </c>
      <c r="F845" s="3">
        <v>3.6074480000000002</v>
      </c>
      <c r="G845" s="3">
        <v>0.57943999999999996</v>
      </c>
      <c r="H845" s="5">
        <v>1</v>
      </c>
      <c r="I845" s="3">
        <v>563.13730699999996</v>
      </c>
      <c r="J845" s="3">
        <v>0.50391399999999997</v>
      </c>
      <c r="K845" s="5">
        <v>1</v>
      </c>
      <c r="L845" s="5">
        <v>0</v>
      </c>
      <c r="M845" s="6">
        <v>1</v>
      </c>
      <c r="O845" s="3">
        <f>C845</f>
        <v>22.516549999999999</v>
      </c>
      <c r="P845" s="3"/>
      <c r="R845" s="3">
        <f t="shared" si="31"/>
        <v>3.6074480000000002</v>
      </c>
      <c r="S845" s="3">
        <f t="shared" si="32"/>
        <v>0.57943999999999996</v>
      </c>
      <c r="U845" s="3">
        <f>I842-I845</f>
        <v>39.830767000000037</v>
      </c>
      <c r="W845" s="2">
        <v>2</v>
      </c>
    </row>
    <row r="846" spans="1:23" x14ac:dyDescent="0.25">
      <c r="A846" s="49" t="s">
        <v>50</v>
      </c>
      <c r="B846" s="9">
        <v>11</v>
      </c>
      <c r="C846">
        <v>84.285670999999994</v>
      </c>
      <c r="D846">
        <v>0.234127</v>
      </c>
      <c r="E846" s="5">
        <v>1</v>
      </c>
      <c r="F846">
        <v>0</v>
      </c>
      <c r="G846">
        <v>0</v>
      </c>
      <c r="H846" s="5">
        <v>0</v>
      </c>
      <c r="I846">
        <v>535.21989599999995</v>
      </c>
      <c r="J846">
        <v>0.47248699999999999</v>
      </c>
      <c r="K846" s="5">
        <v>0</v>
      </c>
      <c r="L846" s="5">
        <v>0</v>
      </c>
      <c r="M846" s="5">
        <v>1</v>
      </c>
      <c r="O846">
        <f>180-C846</f>
        <v>95.714329000000006</v>
      </c>
      <c r="R846">
        <f t="shared" si="31"/>
        <v>0</v>
      </c>
      <c r="S846">
        <f t="shared" si="32"/>
        <v>0</v>
      </c>
      <c r="U846">
        <f>I845-I846</f>
        <v>27.917411000000016</v>
      </c>
      <c r="W846" t="s">
        <v>73</v>
      </c>
    </row>
    <row r="847" spans="1:23" ht="14.4" thickBot="1" x14ac:dyDescent="0.3">
      <c r="A847" s="50" t="s">
        <v>50</v>
      </c>
      <c r="B847" s="10">
        <v>11</v>
      </c>
      <c r="C847" s="3">
        <v>175.98018500000001</v>
      </c>
      <c r="D847" s="3">
        <v>0.48883399999999999</v>
      </c>
      <c r="E847" s="5">
        <v>0</v>
      </c>
      <c r="F847" s="3">
        <v>-4.0198150000000004</v>
      </c>
      <c r="G847" s="3">
        <v>1</v>
      </c>
      <c r="H847" s="5">
        <v>1</v>
      </c>
      <c r="I847" s="3">
        <v>597.55175799999995</v>
      </c>
      <c r="J847" s="3">
        <v>0.52751300000000001</v>
      </c>
      <c r="K847" s="5">
        <v>1</v>
      </c>
      <c r="L847" s="5">
        <v>0</v>
      </c>
      <c r="M847" s="6">
        <v>0</v>
      </c>
      <c r="O847" s="3">
        <f>180-C847</f>
        <v>4.0198149999999941</v>
      </c>
      <c r="P847" s="3"/>
      <c r="R847" s="3">
        <f t="shared" si="31"/>
        <v>4.0198150000000004</v>
      </c>
      <c r="S847" s="3">
        <f t="shared" si="32"/>
        <v>1</v>
      </c>
      <c r="U847" s="3">
        <f>I845-I847</f>
        <v>-34.414450999999985</v>
      </c>
      <c r="W847" s="2">
        <v>7</v>
      </c>
    </row>
    <row r="848" spans="1:23" x14ac:dyDescent="0.25">
      <c r="A848" s="49" t="s">
        <v>50</v>
      </c>
      <c r="B848" s="9">
        <v>12</v>
      </c>
      <c r="C848">
        <v>179.81702300000001</v>
      </c>
      <c r="D848">
        <v>0.49949199999999999</v>
      </c>
      <c r="E848" s="5">
        <v>0</v>
      </c>
      <c r="F848">
        <v>0.182977</v>
      </c>
      <c r="G848">
        <v>-6.1311999999999998E-2</v>
      </c>
      <c r="H848" s="5">
        <v>0</v>
      </c>
      <c r="I848">
        <v>502.94728900000001</v>
      </c>
      <c r="J848">
        <v>0.47404800000000002</v>
      </c>
      <c r="K848" s="5">
        <v>0</v>
      </c>
      <c r="L848" s="5">
        <v>0</v>
      </c>
      <c r="M848" s="5">
        <v>1</v>
      </c>
      <c r="O848">
        <f>180-C848</f>
        <v>0.18297699999999395</v>
      </c>
      <c r="R848">
        <f t="shared" si="31"/>
        <v>0.182977</v>
      </c>
      <c r="S848">
        <f t="shared" si="32"/>
        <v>6.1311999999999998E-2</v>
      </c>
      <c r="U848">
        <f>I846-I848</f>
        <v>32.272606999999937</v>
      </c>
      <c r="W848" t="s">
        <v>74</v>
      </c>
    </row>
    <row r="849" spans="1:23" ht="14.4" thickBot="1" x14ac:dyDescent="0.3">
      <c r="A849" s="50" t="s">
        <v>50</v>
      </c>
      <c r="B849" s="10">
        <v>12</v>
      </c>
      <c r="C849" s="3">
        <v>88.618350000000007</v>
      </c>
      <c r="D849" s="3">
        <v>0.24616199999999999</v>
      </c>
      <c r="E849" s="5">
        <v>1</v>
      </c>
      <c r="F849" s="3">
        <v>-3.167316</v>
      </c>
      <c r="G849" s="3">
        <v>1.061312</v>
      </c>
      <c r="H849" s="5">
        <v>1</v>
      </c>
      <c r="I849" s="3">
        <v>558.01574500000004</v>
      </c>
      <c r="J849" s="3">
        <v>0.52595199999999998</v>
      </c>
      <c r="K849" s="5">
        <v>1</v>
      </c>
      <c r="L849" s="5">
        <v>0</v>
      </c>
      <c r="M849" s="6">
        <v>0</v>
      </c>
      <c r="O849" s="3">
        <f>C849</f>
        <v>88.618350000000007</v>
      </c>
      <c r="P849" s="3"/>
      <c r="R849" s="3">
        <f t="shared" si="31"/>
        <v>3.167316</v>
      </c>
      <c r="S849" s="3">
        <f t="shared" si="32"/>
        <v>1.061312</v>
      </c>
      <c r="U849" s="3">
        <f>I846-I849</f>
        <v>-22.795849000000089</v>
      </c>
      <c r="W849" s="2">
        <f>AVERAGE(E822,E824,E826,E828,E830,E832,E836,E837,E839,E842,E845,E846,E848,E851,E853,E854,E858,E859,E862,E867)</f>
        <v>0.25</v>
      </c>
    </row>
    <row r="850" spans="1:23" x14ac:dyDescent="0.25">
      <c r="A850" s="49" t="s">
        <v>50</v>
      </c>
      <c r="B850" s="9">
        <v>13</v>
      </c>
      <c r="C850">
        <v>90.123166999999995</v>
      </c>
      <c r="D850">
        <v>0.25034200000000001</v>
      </c>
      <c r="E850" s="5">
        <v>1</v>
      </c>
      <c r="F850">
        <v>-3.2539829999999998</v>
      </c>
      <c r="G850">
        <v>1.3551200000000001</v>
      </c>
      <c r="H850" s="5">
        <v>1</v>
      </c>
      <c r="I850">
        <v>526.656792</v>
      </c>
      <c r="J850">
        <v>0.54401299999999997</v>
      </c>
      <c r="K850" s="5">
        <v>1</v>
      </c>
      <c r="L850" s="5">
        <v>0</v>
      </c>
      <c r="M850" s="5">
        <v>0</v>
      </c>
      <c r="O850">
        <f>180-C850</f>
        <v>89.876833000000005</v>
      </c>
      <c r="R850">
        <f t="shared" si="31"/>
        <v>3.2539829999999998</v>
      </c>
      <c r="S850">
        <f t="shared" si="32"/>
        <v>1.3551200000000001</v>
      </c>
      <c r="U850">
        <f>I848-I850</f>
        <v>-23.709502999999984</v>
      </c>
      <c r="W850" t="s">
        <v>75</v>
      </c>
    </row>
    <row r="851" spans="1:23" ht="14.4" thickBot="1" x14ac:dyDescent="0.3">
      <c r="A851" s="50" t="s">
        <v>50</v>
      </c>
      <c r="B851" s="10">
        <v>13</v>
      </c>
      <c r="C851" s="3">
        <v>179.33024599999999</v>
      </c>
      <c r="D851" s="3">
        <v>0.49814000000000003</v>
      </c>
      <c r="E851" s="5">
        <v>0</v>
      </c>
      <c r="F851" s="3">
        <v>0.85273100000000002</v>
      </c>
      <c r="G851" s="3">
        <v>-0.35511999999999999</v>
      </c>
      <c r="H851" s="5">
        <v>0</v>
      </c>
      <c r="I851" s="3">
        <v>441.43908099999999</v>
      </c>
      <c r="J851" s="3">
        <v>0.45598699999999998</v>
      </c>
      <c r="K851" s="5">
        <v>0</v>
      </c>
      <c r="L851" s="5">
        <v>0</v>
      </c>
      <c r="M851" s="6">
        <v>1</v>
      </c>
      <c r="O851" s="3">
        <f>180-C851</f>
        <v>0.66975400000001173</v>
      </c>
      <c r="P851" s="3"/>
      <c r="R851" s="3">
        <f t="shared" si="31"/>
        <v>0.85273100000000002</v>
      </c>
      <c r="S851" s="3">
        <f t="shared" si="32"/>
        <v>0.35511999999999999</v>
      </c>
      <c r="U851" s="3">
        <f>I848-I851</f>
        <v>61.508208000000025</v>
      </c>
      <c r="W851" s="2">
        <f>AVERAGE(H822,H824,H826,H828,H830,H832,H836,H837,H839,H842,H845,H846,H848,H851,H853,H854,H858,H859,H862,H867)</f>
        <v>0.35</v>
      </c>
    </row>
    <row r="852" spans="1:23" x14ac:dyDescent="0.25">
      <c r="A852" s="49" t="s">
        <v>50</v>
      </c>
      <c r="B852" s="9">
        <v>14</v>
      </c>
      <c r="C852">
        <v>88.048259999999999</v>
      </c>
      <c r="D852">
        <v>0.24457899999999999</v>
      </c>
      <c r="E852" s="5">
        <v>1</v>
      </c>
      <c r="F852">
        <v>3.7965949999999999</v>
      </c>
      <c r="G852" s="18">
        <v>-15722000</v>
      </c>
      <c r="H852" s="5">
        <v>1</v>
      </c>
      <c r="I852">
        <v>432.22508399999998</v>
      </c>
      <c r="J852">
        <v>0.49317</v>
      </c>
      <c r="K852" s="5">
        <v>0</v>
      </c>
      <c r="L852" s="5">
        <v>0</v>
      </c>
      <c r="M852" s="5">
        <v>0</v>
      </c>
      <c r="O852" s="5">
        <f>180-C852</f>
        <v>91.951740000000001</v>
      </c>
      <c r="R852">
        <f t="shared" si="31"/>
        <v>3.7965949999999999</v>
      </c>
      <c r="S852">
        <f t="shared" si="32"/>
        <v>15722000</v>
      </c>
      <c r="U852">
        <f>I851-I852</f>
        <v>9.2139970000000062</v>
      </c>
      <c r="W852" t="s">
        <v>76</v>
      </c>
    </row>
    <row r="853" spans="1:23" ht="14.4" thickBot="1" x14ac:dyDescent="0.3">
      <c r="A853" s="50" t="s">
        <v>50</v>
      </c>
      <c r="B853" s="10">
        <v>14</v>
      </c>
      <c r="C853" s="3">
        <v>88.048265000000001</v>
      </c>
      <c r="D853" s="3">
        <v>0.24457899999999999</v>
      </c>
      <c r="E853" s="5">
        <v>0</v>
      </c>
      <c r="F853" s="3">
        <v>-3.7965960000000001</v>
      </c>
      <c r="G853" s="31">
        <v>15722000</v>
      </c>
      <c r="H853" s="5">
        <v>0</v>
      </c>
      <c r="I853" s="3">
        <v>444.19684799999999</v>
      </c>
      <c r="J853" s="3">
        <v>0.50683</v>
      </c>
      <c r="K853" s="5">
        <v>1</v>
      </c>
      <c r="L853" s="5">
        <v>0</v>
      </c>
      <c r="M853" s="6">
        <v>1</v>
      </c>
      <c r="O853" s="3">
        <f>C853</f>
        <v>88.048265000000001</v>
      </c>
      <c r="P853" s="3"/>
      <c r="R853" s="3">
        <f t="shared" si="31"/>
        <v>3.7965960000000001</v>
      </c>
      <c r="S853" s="3">
        <f t="shared" si="32"/>
        <v>15722000</v>
      </c>
      <c r="U853" s="3">
        <f>I851-I853</f>
        <v>-2.7577670000000012</v>
      </c>
      <c r="W853" s="2">
        <f>AVERAGE(K822,K824,K826,K828,K830,K832,K836,K837,K839,K842,K845,K846,K848,K851,K853,K854,K858,K859,K862,K867)</f>
        <v>0.35</v>
      </c>
    </row>
    <row r="854" spans="1:23" x14ac:dyDescent="0.25">
      <c r="A854" s="49" t="s">
        <v>50</v>
      </c>
      <c r="B854" s="9">
        <v>15</v>
      </c>
      <c r="C854">
        <v>105.249831</v>
      </c>
      <c r="D854">
        <v>0.29236099999999998</v>
      </c>
      <c r="E854" s="5">
        <v>1</v>
      </c>
      <c r="F854">
        <v>0.238537</v>
      </c>
      <c r="G854">
        <v>-4.2911999999999999E-2</v>
      </c>
      <c r="H854" s="5">
        <v>0</v>
      </c>
      <c r="I854">
        <v>305.19819799999999</v>
      </c>
      <c r="J854">
        <v>0.39247199999999999</v>
      </c>
      <c r="K854" s="5">
        <v>0</v>
      </c>
      <c r="L854" s="5">
        <v>0</v>
      </c>
      <c r="M854" s="5">
        <v>1</v>
      </c>
      <c r="O854">
        <f>C854</f>
        <v>105.249831</v>
      </c>
      <c r="R854">
        <f t="shared" si="31"/>
        <v>0.238537</v>
      </c>
      <c r="S854">
        <f t="shared" si="32"/>
        <v>4.2911999999999999E-2</v>
      </c>
      <c r="U854">
        <f>I853-I854</f>
        <v>138.99865</v>
      </c>
    </row>
    <row r="855" spans="1:23" x14ac:dyDescent="0.25">
      <c r="A855" s="50" t="s">
        <v>50</v>
      </c>
      <c r="B855" s="10">
        <v>15</v>
      </c>
      <c r="C855" s="3">
        <v>2.0007429999999999</v>
      </c>
      <c r="D855" s="3">
        <v>5.5579999999999996E-3</v>
      </c>
      <c r="E855" s="5">
        <v>0</v>
      </c>
      <c r="F855" s="3">
        <v>-5.7973379999999999</v>
      </c>
      <c r="G855" s="3">
        <v>1.0429120000000001</v>
      </c>
      <c r="H855" s="5">
        <v>1</v>
      </c>
      <c r="I855" s="3">
        <v>472.43277899999998</v>
      </c>
      <c r="J855" s="3">
        <v>0.60752799999999996</v>
      </c>
      <c r="K855" s="5">
        <v>1</v>
      </c>
      <c r="L855" s="5">
        <v>0</v>
      </c>
      <c r="M855" s="6">
        <v>0</v>
      </c>
      <c r="O855" s="3">
        <f>C855</f>
        <v>2.0007429999999999</v>
      </c>
      <c r="P855" s="3"/>
      <c r="R855" s="3">
        <f t="shared" si="31"/>
        <v>5.7973379999999999</v>
      </c>
      <c r="S855" s="3">
        <f t="shared" si="32"/>
        <v>1.0429120000000001</v>
      </c>
      <c r="U855" s="3">
        <f>I853-I855</f>
        <v>-28.235930999999994</v>
      </c>
    </row>
    <row r="856" spans="1:23" x14ac:dyDescent="0.25">
      <c r="A856" s="49" t="s">
        <v>50</v>
      </c>
      <c r="B856" s="9">
        <v>16</v>
      </c>
      <c r="C856">
        <v>84.626289</v>
      </c>
      <c r="D856">
        <v>0.235073</v>
      </c>
      <c r="E856" s="5">
        <v>2</v>
      </c>
      <c r="F856">
        <v>-7.137607</v>
      </c>
      <c r="G856">
        <v>1.124619</v>
      </c>
      <c r="H856" s="5">
        <v>1</v>
      </c>
      <c r="I856">
        <v>322.42200800000001</v>
      </c>
      <c r="J856">
        <v>0.348001</v>
      </c>
      <c r="K856" s="5">
        <v>2</v>
      </c>
      <c r="L856" s="5">
        <v>1</v>
      </c>
      <c r="M856" s="5">
        <v>0</v>
      </c>
      <c r="O856">
        <f>180-C856</f>
        <v>95.373711</v>
      </c>
      <c r="R856">
        <f t="shared" si="31"/>
        <v>7.137607</v>
      </c>
      <c r="S856">
        <f t="shared" si="32"/>
        <v>1.124619</v>
      </c>
      <c r="U856">
        <f>I854-I856</f>
        <v>-17.223810000000014</v>
      </c>
    </row>
    <row r="857" spans="1:23" x14ac:dyDescent="0.25">
      <c r="A857" s="49" t="s">
        <v>50</v>
      </c>
      <c r="B857" s="9">
        <v>16</v>
      </c>
      <c r="C857">
        <v>84.614655999999997</v>
      </c>
      <c r="D857">
        <v>0.235041</v>
      </c>
      <c r="E857" s="5">
        <v>1</v>
      </c>
      <c r="F857">
        <v>5.1863039999999998</v>
      </c>
      <c r="G857">
        <v>-0.81716699999999998</v>
      </c>
      <c r="H857" s="5">
        <v>2</v>
      </c>
      <c r="I857">
        <v>298.87834500000002</v>
      </c>
      <c r="J857">
        <v>0.32258900000000001</v>
      </c>
      <c r="K857" s="5">
        <v>0</v>
      </c>
      <c r="L857" s="5">
        <v>1</v>
      </c>
      <c r="M857" s="5">
        <v>0</v>
      </c>
      <c r="O857">
        <f>C857</f>
        <v>84.614655999999997</v>
      </c>
      <c r="R857">
        <f t="shared" si="31"/>
        <v>5.1863039999999998</v>
      </c>
      <c r="S857">
        <f t="shared" si="32"/>
        <v>0.81716699999999998</v>
      </c>
      <c r="U857">
        <f>I854-I857</f>
        <v>6.3198529999999664</v>
      </c>
    </row>
    <row r="858" spans="1:23" x14ac:dyDescent="0.25">
      <c r="A858" s="50" t="s">
        <v>50</v>
      </c>
      <c r="B858" s="10">
        <v>16</v>
      </c>
      <c r="C858" s="3">
        <v>0.13045000000000001</v>
      </c>
      <c r="D858" s="3">
        <v>3.6200000000000002E-4</v>
      </c>
      <c r="E858" s="5">
        <v>0</v>
      </c>
      <c r="F858" s="3">
        <v>-4.3953879999999996</v>
      </c>
      <c r="G858" s="3">
        <v>0.69254800000000005</v>
      </c>
      <c r="H858" s="5">
        <v>0</v>
      </c>
      <c r="I858" s="3">
        <v>305.19819799999999</v>
      </c>
      <c r="J858" s="3">
        <v>0.32940999999999998</v>
      </c>
      <c r="K858" s="5">
        <v>1</v>
      </c>
      <c r="L858" s="5">
        <v>0</v>
      </c>
      <c r="M858" s="6">
        <v>1</v>
      </c>
      <c r="O858" s="3">
        <f>C858</f>
        <v>0.13045000000000001</v>
      </c>
      <c r="P858" s="3"/>
      <c r="R858" s="3">
        <f t="shared" si="31"/>
        <v>4.3953879999999996</v>
      </c>
      <c r="S858" s="3">
        <f t="shared" si="32"/>
        <v>0.69254800000000005</v>
      </c>
      <c r="U858" s="3">
        <f>I854-I858</f>
        <v>0</v>
      </c>
    </row>
    <row r="859" spans="1:23" x14ac:dyDescent="0.25">
      <c r="A859" s="49" t="s">
        <v>50</v>
      </c>
      <c r="B859" s="9">
        <v>17</v>
      </c>
      <c r="C859">
        <v>1.0882229999999999</v>
      </c>
      <c r="D859">
        <v>3.0230000000000001E-3</v>
      </c>
      <c r="E859" s="5">
        <v>0</v>
      </c>
      <c r="F859">
        <v>1.457209</v>
      </c>
      <c r="G859">
        <v>0.59495299999999995</v>
      </c>
      <c r="H859" s="5">
        <v>0</v>
      </c>
      <c r="I859">
        <v>60.135624999999997</v>
      </c>
      <c r="J859">
        <v>0.16827500000000001</v>
      </c>
      <c r="K859" s="5">
        <v>0</v>
      </c>
      <c r="L859" s="5">
        <v>0</v>
      </c>
      <c r="M859" s="5">
        <v>1</v>
      </c>
      <c r="O859" s="5">
        <f>C859</f>
        <v>1.0882229999999999</v>
      </c>
      <c r="R859">
        <f t="shared" si="31"/>
        <v>1.457209</v>
      </c>
      <c r="S859">
        <f t="shared" si="32"/>
        <v>0.59495299999999995</v>
      </c>
      <c r="U859">
        <f>I858-I859</f>
        <v>245.06257299999999</v>
      </c>
    </row>
    <row r="860" spans="1:23" x14ac:dyDescent="0.25">
      <c r="A860" s="49" t="s">
        <v>50</v>
      </c>
      <c r="B860" s="9">
        <v>17</v>
      </c>
      <c r="C860">
        <v>104.018576</v>
      </c>
      <c r="D860">
        <v>0.28893999999999997</v>
      </c>
      <c r="E860" s="5">
        <v>2</v>
      </c>
      <c r="F860">
        <v>-4.3953879999999996</v>
      </c>
      <c r="G860">
        <v>-1.7945599999999999</v>
      </c>
      <c r="H860" s="5">
        <v>1</v>
      </c>
      <c r="I860">
        <v>156.663476</v>
      </c>
      <c r="J860">
        <v>0.438386</v>
      </c>
      <c r="K860" s="5">
        <v>2</v>
      </c>
      <c r="L860" s="5">
        <v>0</v>
      </c>
      <c r="M860" s="5">
        <v>0</v>
      </c>
      <c r="O860" s="5">
        <f>C860</f>
        <v>104.018576</v>
      </c>
      <c r="R860">
        <f t="shared" si="31"/>
        <v>4.3953879999999996</v>
      </c>
      <c r="S860">
        <f t="shared" si="32"/>
        <v>1.7945599999999999</v>
      </c>
      <c r="U860">
        <f>I858-I860</f>
        <v>148.53472199999999</v>
      </c>
    </row>
    <row r="861" spans="1:23" x14ac:dyDescent="0.25">
      <c r="A861" s="50" t="s">
        <v>50</v>
      </c>
      <c r="B861" s="10">
        <v>17</v>
      </c>
      <c r="C861" s="3">
        <v>104.01554899999999</v>
      </c>
      <c r="D861" s="3">
        <v>0.28893200000000002</v>
      </c>
      <c r="E861" s="5">
        <v>1</v>
      </c>
      <c r="F861" s="3">
        <v>5.3874649999999997</v>
      </c>
      <c r="G861" s="3">
        <v>2.1996069999999999</v>
      </c>
      <c r="H861" s="5">
        <v>2</v>
      </c>
      <c r="I861" s="3">
        <v>140.56511900000001</v>
      </c>
      <c r="J861" s="3">
        <v>0.39333899999999999</v>
      </c>
      <c r="K861" s="5">
        <v>1</v>
      </c>
      <c r="L861" s="5">
        <v>0</v>
      </c>
      <c r="M861" s="6">
        <v>0</v>
      </c>
      <c r="O861" s="3">
        <f>180-C861</f>
        <v>75.984451000000007</v>
      </c>
      <c r="P861" s="3"/>
      <c r="R861" s="3">
        <f t="shared" si="31"/>
        <v>5.3874649999999997</v>
      </c>
      <c r="S861" s="3">
        <f t="shared" si="32"/>
        <v>2.1996069999999999</v>
      </c>
      <c r="U861" s="3">
        <f>I858-I861</f>
        <v>164.63307899999998</v>
      </c>
    </row>
    <row r="862" spans="1:23" x14ac:dyDescent="0.25">
      <c r="A862" s="49" t="s">
        <v>50</v>
      </c>
      <c r="B862" s="9">
        <v>18</v>
      </c>
      <c r="C862">
        <v>9.7565570000000008</v>
      </c>
      <c r="D862">
        <v>2.7102000000000001E-2</v>
      </c>
      <c r="E862" s="5">
        <v>0</v>
      </c>
      <c r="F862">
        <v>1.1556820000000001</v>
      </c>
      <c r="G862">
        <v>0.39670899999999998</v>
      </c>
      <c r="H862" s="5">
        <v>0</v>
      </c>
      <c r="I862">
        <v>41.364645000000003</v>
      </c>
      <c r="J862">
        <v>0.19649800000000001</v>
      </c>
      <c r="K862" s="5">
        <v>0</v>
      </c>
      <c r="L862" s="5">
        <v>0</v>
      </c>
      <c r="M862" s="5">
        <v>1</v>
      </c>
      <c r="O862" s="5">
        <f>C862</f>
        <v>9.7565570000000008</v>
      </c>
      <c r="R862">
        <f t="shared" si="31"/>
        <v>1.1556820000000001</v>
      </c>
      <c r="S862">
        <f t="shared" si="32"/>
        <v>0.39670899999999998</v>
      </c>
      <c r="U862">
        <f>I859-I862</f>
        <v>18.770979999999994</v>
      </c>
    </row>
    <row r="863" spans="1:23" x14ac:dyDescent="0.25">
      <c r="A863" s="49" t="s">
        <v>50</v>
      </c>
      <c r="B863" s="9">
        <v>18</v>
      </c>
      <c r="C863">
        <v>102.095636</v>
      </c>
      <c r="D863">
        <v>0.28359899999999999</v>
      </c>
      <c r="E863" s="5">
        <v>1</v>
      </c>
      <c r="F863">
        <v>6.7860389999999997</v>
      </c>
      <c r="G863">
        <v>2.329434</v>
      </c>
      <c r="H863" s="5">
        <v>2</v>
      </c>
      <c r="I863">
        <v>42.173031000000002</v>
      </c>
      <c r="J863">
        <v>0.20033899999999999</v>
      </c>
      <c r="K863" s="5">
        <v>1</v>
      </c>
      <c r="L863" s="5">
        <v>0</v>
      </c>
      <c r="M863" s="5">
        <v>0</v>
      </c>
      <c r="O863" s="5">
        <f>180-C863</f>
        <v>77.904364000000001</v>
      </c>
      <c r="R863">
        <f t="shared" si="31"/>
        <v>6.7860389999999997</v>
      </c>
      <c r="S863">
        <f t="shared" si="32"/>
        <v>2.329434</v>
      </c>
      <c r="U863">
        <f>I859-I863</f>
        <v>17.962593999999996</v>
      </c>
    </row>
    <row r="864" spans="1:23" x14ac:dyDescent="0.25">
      <c r="A864" s="50" t="s">
        <v>50</v>
      </c>
      <c r="B864" s="10">
        <v>18</v>
      </c>
      <c r="C864" s="3">
        <v>102.08864800000001</v>
      </c>
      <c r="D864" s="3">
        <v>0.28358</v>
      </c>
      <c r="E864" s="5">
        <v>2</v>
      </c>
      <c r="F864" s="3">
        <v>-5.0285510000000002</v>
      </c>
      <c r="G864" s="3">
        <v>-1.7261439999999999</v>
      </c>
      <c r="H864" s="5">
        <v>1</v>
      </c>
      <c r="I864" s="3">
        <v>126.97113</v>
      </c>
      <c r="J864" s="3">
        <v>0.603163</v>
      </c>
      <c r="K864" s="5">
        <v>2</v>
      </c>
      <c r="L864" s="5">
        <v>0</v>
      </c>
      <c r="M864" s="6">
        <v>0</v>
      </c>
      <c r="O864" s="3">
        <f>C864</f>
        <v>102.08864800000001</v>
      </c>
      <c r="P864" s="3"/>
      <c r="R864" s="3">
        <f t="shared" si="31"/>
        <v>5.0285510000000002</v>
      </c>
      <c r="S864" s="3">
        <f t="shared" si="32"/>
        <v>1.7261439999999999</v>
      </c>
      <c r="U864" s="3">
        <f>I859-I864</f>
        <v>-66.835505000000012</v>
      </c>
    </row>
    <row r="865" spans="1:23" x14ac:dyDescent="0.25">
      <c r="A865" s="49" t="s">
        <v>50</v>
      </c>
      <c r="B865" s="9">
        <v>19</v>
      </c>
      <c r="C865">
        <v>0.33884399999999998</v>
      </c>
      <c r="D865">
        <v>9.41E-4</v>
      </c>
      <c r="E865" s="5">
        <v>0</v>
      </c>
      <c r="F865">
        <v>0.81683799999999995</v>
      </c>
      <c r="G865">
        <v>0.70094100000000004</v>
      </c>
      <c r="H865" s="5">
        <v>0</v>
      </c>
      <c r="I865">
        <v>55.151778</v>
      </c>
      <c r="J865">
        <v>0.315745</v>
      </c>
      <c r="K865" s="5">
        <v>1</v>
      </c>
      <c r="L865" s="5">
        <v>0</v>
      </c>
      <c r="M865" s="5">
        <v>0</v>
      </c>
      <c r="O865">
        <f>C865</f>
        <v>0.33884399999999998</v>
      </c>
      <c r="R865">
        <f t="shared" si="31"/>
        <v>0.81683799999999995</v>
      </c>
      <c r="S865">
        <f t="shared" si="32"/>
        <v>0.70094100000000004</v>
      </c>
      <c r="U865">
        <f>I862-I865</f>
        <v>-13.787132999999997</v>
      </c>
    </row>
    <row r="866" spans="1:23" x14ac:dyDescent="0.25">
      <c r="A866" s="49" t="s">
        <v>50</v>
      </c>
      <c r="B866" s="9">
        <v>19</v>
      </c>
      <c r="C866">
        <v>84.665991000000005</v>
      </c>
      <c r="D866">
        <v>0.235183</v>
      </c>
      <c r="E866" s="5">
        <v>2</v>
      </c>
      <c r="F866">
        <v>-5.42544</v>
      </c>
      <c r="G866">
        <v>-4.6556540000000002</v>
      </c>
      <c r="H866" s="5">
        <v>1</v>
      </c>
      <c r="I866">
        <v>119.52016</v>
      </c>
      <c r="J866">
        <v>0.68425499999999995</v>
      </c>
      <c r="K866" s="5">
        <v>2</v>
      </c>
      <c r="L866" s="5">
        <v>1</v>
      </c>
      <c r="M866" s="5">
        <v>0</v>
      </c>
      <c r="O866">
        <f>180-C866</f>
        <v>95.334008999999995</v>
      </c>
      <c r="R866">
        <f t="shared" si="31"/>
        <v>5.42544</v>
      </c>
      <c r="S866">
        <f t="shared" si="32"/>
        <v>4.6556540000000002</v>
      </c>
      <c r="U866">
        <f>I862-I866</f>
        <v>-78.155515000000008</v>
      </c>
    </row>
    <row r="867" spans="1:23" ht="14.4" thickBot="1" x14ac:dyDescent="0.3">
      <c r="A867" s="51" t="s">
        <v>50</v>
      </c>
      <c r="B867" s="8">
        <v>19</v>
      </c>
      <c r="C867" s="2">
        <v>85.031846000000002</v>
      </c>
      <c r="D867" s="2">
        <v>0.23619999999999999</v>
      </c>
      <c r="E867" s="5">
        <v>1</v>
      </c>
      <c r="F867" s="2">
        <v>5.7739469999999997</v>
      </c>
      <c r="G867" s="2">
        <v>4.9547129999999999</v>
      </c>
      <c r="H867" s="5">
        <v>2</v>
      </c>
      <c r="I867" s="2">
        <v>0</v>
      </c>
      <c r="J867" s="2">
        <v>0</v>
      </c>
      <c r="K867" s="5">
        <v>0</v>
      </c>
      <c r="L867" s="5">
        <v>1</v>
      </c>
      <c r="M867" s="20">
        <v>1</v>
      </c>
      <c r="O867" s="2">
        <f>C867</f>
        <v>85.031846000000002</v>
      </c>
      <c r="P867" s="2"/>
      <c r="Q867" s="2"/>
      <c r="R867" s="2">
        <f t="shared" si="31"/>
        <v>5.7739469999999997</v>
      </c>
      <c r="S867" s="2">
        <f t="shared" si="32"/>
        <v>4.9547129999999999</v>
      </c>
      <c r="U867" s="2">
        <f>I862-I867</f>
        <v>41.364645000000003</v>
      </c>
      <c r="W867" s="2"/>
    </row>
    <row r="868" spans="1:23" x14ac:dyDescent="0.25">
      <c r="A868" s="49" t="s">
        <v>51</v>
      </c>
      <c r="B868" s="9">
        <v>0</v>
      </c>
      <c r="C868">
        <v>6.241212</v>
      </c>
      <c r="D868">
        <v>1.7337000000000002E-2</v>
      </c>
      <c r="E868" s="5">
        <v>0</v>
      </c>
      <c r="F868">
        <v>2.0377869999999998</v>
      </c>
      <c r="G868">
        <v>-3.6207569999999998</v>
      </c>
      <c r="H868" s="5">
        <v>1</v>
      </c>
      <c r="I868">
        <v>796.10674600000004</v>
      </c>
      <c r="J868">
        <v>0.47237600000000002</v>
      </c>
      <c r="K868" s="5">
        <v>0</v>
      </c>
      <c r="L868" s="5">
        <v>0</v>
      </c>
      <c r="M868" s="5">
        <v>1</v>
      </c>
      <c r="O868">
        <f>C868</f>
        <v>6.241212</v>
      </c>
      <c r="R868">
        <f t="shared" si="31"/>
        <v>2.0377869999999998</v>
      </c>
      <c r="S868">
        <f t="shared" si="32"/>
        <v>3.6207569999999998</v>
      </c>
      <c r="U868">
        <f>W869-I868</f>
        <v>136.46977399999992</v>
      </c>
      <c r="W868" s="5" t="s">
        <v>53</v>
      </c>
    </row>
    <row r="869" spans="1:23" ht="14.4" thickBot="1" x14ac:dyDescent="0.3">
      <c r="A869" s="50" t="s">
        <v>51</v>
      </c>
      <c r="B869" s="10">
        <v>0</v>
      </c>
      <c r="C869" s="3">
        <v>89.689124000000007</v>
      </c>
      <c r="D869" s="3">
        <v>0.249136</v>
      </c>
      <c r="E869" s="5">
        <v>1</v>
      </c>
      <c r="F869" s="3">
        <v>-2.6005940000000001</v>
      </c>
      <c r="G869" s="3">
        <v>4.6207570000000002</v>
      </c>
      <c r="H869" s="5">
        <v>0</v>
      </c>
      <c r="I869" s="3">
        <v>889.21770200000003</v>
      </c>
      <c r="J869" s="3">
        <v>0.52762399999999998</v>
      </c>
      <c r="K869" s="5">
        <v>1</v>
      </c>
      <c r="L869" s="5">
        <v>0</v>
      </c>
      <c r="M869" s="3">
        <v>0</v>
      </c>
      <c r="O869" s="3">
        <f>C869</f>
        <v>89.689124000000007</v>
      </c>
      <c r="P869" s="3"/>
      <c r="R869" s="3">
        <f t="shared" si="31"/>
        <v>2.6005940000000001</v>
      </c>
      <c r="S869" s="3">
        <f t="shared" si="32"/>
        <v>4.6207570000000002</v>
      </c>
      <c r="U869" s="3">
        <f>W869-I869</f>
        <v>43.358817999999928</v>
      </c>
      <c r="W869" s="2">
        <v>932.57651999999996</v>
      </c>
    </row>
    <row r="870" spans="1:23" x14ac:dyDescent="0.25">
      <c r="A870" s="49" t="s">
        <v>51</v>
      </c>
      <c r="B870" s="9">
        <v>1</v>
      </c>
      <c r="C870">
        <v>1.7681450000000001</v>
      </c>
      <c r="D870">
        <v>4.9119999999999997E-3</v>
      </c>
      <c r="E870" s="5">
        <v>0</v>
      </c>
      <c r="F870">
        <v>0</v>
      </c>
      <c r="G870">
        <v>0</v>
      </c>
      <c r="H870" s="5">
        <v>0</v>
      </c>
      <c r="I870">
        <v>796.10674600000004</v>
      </c>
      <c r="J870">
        <v>0.33767900000000001</v>
      </c>
      <c r="K870" s="5">
        <v>1</v>
      </c>
      <c r="L870" s="5">
        <v>0</v>
      </c>
      <c r="M870" s="5">
        <v>1</v>
      </c>
      <c r="O870" s="5">
        <f>C870</f>
        <v>1.7681450000000001</v>
      </c>
      <c r="R870">
        <f t="shared" si="31"/>
        <v>0</v>
      </c>
      <c r="S870">
        <f t="shared" si="32"/>
        <v>0</v>
      </c>
      <c r="U870">
        <f>I868-I870</f>
        <v>0</v>
      </c>
      <c r="W870" s="56" t="s">
        <v>54</v>
      </c>
    </row>
    <row r="871" spans="1:23" ht="14.4" thickBot="1" x14ac:dyDescent="0.3">
      <c r="A871" s="49" t="s">
        <v>51</v>
      </c>
      <c r="B871" s="9">
        <v>1</v>
      </c>
      <c r="C871">
        <v>78.181904000000003</v>
      </c>
      <c r="D871">
        <v>0.217172</v>
      </c>
      <c r="E871" s="5">
        <v>1</v>
      </c>
      <c r="F871">
        <v>0</v>
      </c>
      <c r="G871">
        <v>0</v>
      </c>
      <c r="H871" s="5">
        <v>0</v>
      </c>
      <c r="I871">
        <v>796.10674600000004</v>
      </c>
      <c r="J871">
        <v>0.33767900000000001</v>
      </c>
      <c r="K871" s="5">
        <v>1</v>
      </c>
      <c r="L871" s="5">
        <v>0</v>
      </c>
      <c r="M871" s="5">
        <v>0</v>
      </c>
      <c r="O871" s="5">
        <f>C871</f>
        <v>78.181904000000003</v>
      </c>
      <c r="R871">
        <f t="shared" si="31"/>
        <v>0</v>
      </c>
      <c r="S871">
        <f t="shared" si="32"/>
        <v>0</v>
      </c>
      <c r="U871">
        <f>I868-I871</f>
        <v>0</v>
      </c>
      <c r="W871" s="2">
        <v>1155.5269370000001</v>
      </c>
    </row>
    <row r="872" spans="1:23" x14ac:dyDescent="0.25">
      <c r="A872" s="50" t="s">
        <v>51</v>
      </c>
      <c r="B872" s="10">
        <v>1</v>
      </c>
      <c r="C872" s="3">
        <v>78.193141999999995</v>
      </c>
      <c r="D872" s="3">
        <v>0.21720300000000001</v>
      </c>
      <c r="E872" s="5">
        <v>2</v>
      </c>
      <c r="F872" s="3">
        <v>1.430399</v>
      </c>
      <c r="G872" s="3">
        <v>1</v>
      </c>
      <c r="H872" s="5">
        <v>1</v>
      </c>
      <c r="I872" s="3">
        <v>765.36817900000005</v>
      </c>
      <c r="J872" s="3">
        <v>0.32464100000000001</v>
      </c>
      <c r="K872" s="5">
        <v>0</v>
      </c>
      <c r="L872" s="5">
        <v>0</v>
      </c>
      <c r="M872" s="6">
        <v>0</v>
      </c>
      <c r="O872" s="3">
        <f>180-C872</f>
        <v>101.80685800000001</v>
      </c>
      <c r="P872" s="3"/>
      <c r="R872" s="3">
        <f t="shared" si="31"/>
        <v>1.430399</v>
      </c>
      <c r="S872" s="3">
        <f t="shared" si="32"/>
        <v>1</v>
      </c>
      <c r="U872" s="3">
        <f>I868-I872</f>
        <v>30.738566999999989</v>
      </c>
      <c r="W872" t="s">
        <v>56</v>
      </c>
    </row>
    <row r="873" spans="1:23" ht="14.4" thickBot="1" x14ac:dyDescent="0.3">
      <c r="A873" s="49" t="s">
        <v>51</v>
      </c>
      <c r="B873" s="9">
        <v>2</v>
      </c>
      <c r="C873">
        <v>80.678612999999999</v>
      </c>
      <c r="D873">
        <v>0.224107</v>
      </c>
      <c r="E873" s="5">
        <v>1</v>
      </c>
      <c r="F873">
        <v>-0.44761400000000001</v>
      </c>
      <c r="G873">
        <v>0.20308100000000001</v>
      </c>
      <c r="H873" s="5">
        <v>0</v>
      </c>
      <c r="I873">
        <v>743.18367000000001</v>
      </c>
      <c r="J873">
        <v>0.52291600000000005</v>
      </c>
      <c r="K873" s="5">
        <v>1</v>
      </c>
      <c r="L873" s="5">
        <v>0</v>
      </c>
      <c r="M873" s="5">
        <v>1</v>
      </c>
      <c r="O873" s="5">
        <f>C873</f>
        <v>80.678612999999999</v>
      </c>
      <c r="R873">
        <f t="shared" si="31"/>
        <v>0.44761400000000001</v>
      </c>
      <c r="S873">
        <f t="shared" si="32"/>
        <v>0.20308100000000001</v>
      </c>
      <c r="U873">
        <f>I870-I873</f>
        <v>52.923076000000037</v>
      </c>
      <c r="W873" s="2"/>
    </row>
    <row r="874" spans="1:23" x14ac:dyDescent="0.25">
      <c r="A874" s="50" t="s">
        <v>51</v>
      </c>
      <c r="B874" s="53">
        <v>2</v>
      </c>
      <c r="C874" s="54">
        <v>2.0701610000000001</v>
      </c>
      <c r="D874" s="54">
        <v>5.7499999999999999E-3</v>
      </c>
      <c r="E874" s="5">
        <v>0</v>
      </c>
      <c r="F874" s="54">
        <v>-1.7565</v>
      </c>
      <c r="G874" s="54">
        <v>0.79691900000000004</v>
      </c>
      <c r="H874" s="5">
        <v>1</v>
      </c>
      <c r="I874" s="54">
        <v>678.04635599999995</v>
      </c>
      <c r="J874" s="54">
        <v>0.47708400000000001</v>
      </c>
      <c r="K874" s="5">
        <v>0</v>
      </c>
      <c r="L874" s="5">
        <v>0</v>
      </c>
      <c r="M874" s="55">
        <v>0</v>
      </c>
      <c r="O874" s="3">
        <f>C874</f>
        <v>2.0701610000000001</v>
      </c>
      <c r="P874" s="3"/>
      <c r="R874" s="3">
        <f t="shared" si="31"/>
        <v>1.7565</v>
      </c>
      <c r="S874" s="3">
        <f t="shared" si="32"/>
        <v>0.79691900000000004</v>
      </c>
      <c r="U874" s="3">
        <f>I870-I874</f>
        <v>118.0603900000001</v>
      </c>
      <c r="W874" t="s">
        <v>57</v>
      </c>
    </row>
    <row r="875" spans="1:23" ht="14.4" thickBot="1" x14ac:dyDescent="0.3">
      <c r="A875" s="49" t="s">
        <v>51</v>
      </c>
      <c r="B875" s="9">
        <v>3</v>
      </c>
      <c r="C875">
        <v>0.64253899999999997</v>
      </c>
      <c r="D875">
        <v>1.7849999999999999E-3</v>
      </c>
      <c r="E875" s="5">
        <v>0</v>
      </c>
      <c r="F875">
        <v>1.946086</v>
      </c>
      <c r="G875">
        <v>-109.669693</v>
      </c>
      <c r="H875" s="5">
        <v>2</v>
      </c>
      <c r="I875">
        <v>632.69543299999998</v>
      </c>
      <c r="J875">
        <v>0.30453000000000002</v>
      </c>
      <c r="K875" s="5">
        <v>0</v>
      </c>
      <c r="L875" s="5">
        <v>0</v>
      </c>
      <c r="M875" s="5">
        <v>1</v>
      </c>
      <c r="O875" s="5">
        <f>C875</f>
        <v>0.64253899999999997</v>
      </c>
      <c r="R875">
        <f t="shared" si="31"/>
        <v>1.946086</v>
      </c>
      <c r="S875">
        <f t="shared" si="32"/>
        <v>109.669693</v>
      </c>
      <c r="U875">
        <f>I873-I875</f>
        <v>110.48823700000003</v>
      </c>
      <c r="W875" s="2">
        <f>SUM(F868,F870,F873,F875,F880,F881,F883,F887,F888,F892,F893,F896,F899,F904)</f>
        <v>17.359161</v>
      </c>
    </row>
    <row r="876" spans="1:23" x14ac:dyDescent="0.25">
      <c r="A876" s="49" t="s">
        <v>51</v>
      </c>
      <c r="B876" s="9">
        <v>3</v>
      </c>
      <c r="C876">
        <v>77.383747</v>
      </c>
      <c r="D876">
        <v>0.21495500000000001</v>
      </c>
      <c r="E876" s="5">
        <v>2</v>
      </c>
      <c r="F876">
        <v>-1.789911</v>
      </c>
      <c r="G876">
        <v>100.868582</v>
      </c>
      <c r="H876" s="5">
        <v>1</v>
      </c>
      <c r="I876">
        <v>679.55044099999998</v>
      </c>
      <c r="J876">
        <v>0.32708199999999998</v>
      </c>
      <c r="K876" s="5">
        <v>1</v>
      </c>
      <c r="L876" s="5">
        <v>0</v>
      </c>
      <c r="M876" s="5">
        <v>0</v>
      </c>
      <c r="O876" s="5">
        <f>180-C876</f>
        <v>102.616253</v>
      </c>
      <c r="R876">
        <f t="shared" si="31"/>
        <v>1.789911</v>
      </c>
      <c r="S876">
        <f t="shared" si="32"/>
        <v>100.868582</v>
      </c>
      <c r="U876">
        <f>I873-I876</f>
        <v>63.633229000000028</v>
      </c>
      <c r="W876" t="s">
        <v>64</v>
      </c>
    </row>
    <row r="877" spans="1:23" ht="14.4" thickBot="1" x14ac:dyDescent="0.3">
      <c r="A877" s="50" t="s">
        <v>51</v>
      </c>
      <c r="B877" s="10">
        <v>3</v>
      </c>
      <c r="C877" s="3">
        <v>77.351260999999994</v>
      </c>
      <c r="D877" s="3">
        <v>0.214865</v>
      </c>
      <c r="E877" s="5">
        <v>1</v>
      </c>
      <c r="F877" s="3">
        <v>-0.17391999999999999</v>
      </c>
      <c r="G877" s="3">
        <v>9.8011110000000006</v>
      </c>
      <c r="H877" s="5">
        <v>0</v>
      </c>
      <c r="I877" s="3">
        <v>765.36817900000005</v>
      </c>
      <c r="J877" s="3">
        <v>0.36838799999999999</v>
      </c>
      <c r="K877" s="5">
        <v>2</v>
      </c>
      <c r="L877" s="5">
        <v>0</v>
      </c>
      <c r="M877" s="6">
        <v>0</v>
      </c>
      <c r="O877" s="3">
        <f>C877</f>
        <v>77.351260999999994</v>
      </c>
      <c r="P877" s="3"/>
      <c r="R877" s="3">
        <f t="shared" si="31"/>
        <v>0.17391999999999999</v>
      </c>
      <c r="S877" s="3">
        <f t="shared" si="32"/>
        <v>9.8011110000000006</v>
      </c>
      <c r="U877" s="3">
        <f>I873-I877</f>
        <v>-22.184509000000048</v>
      </c>
      <c r="W877" s="2">
        <f>SUM(R868,R870,R873,R875,R880,R881,R883,R887,R888,R892,R893,R896,R899,R904)</f>
        <v>29.121384999999997</v>
      </c>
    </row>
    <row r="878" spans="1:23" x14ac:dyDescent="0.25">
      <c r="A878" s="49" t="s">
        <v>51</v>
      </c>
      <c r="B878" s="9">
        <v>4</v>
      </c>
      <c r="C878">
        <v>103.26873399999999</v>
      </c>
      <c r="D878">
        <v>0.286858</v>
      </c>
      <c r="E878" s="5">
        <v>2</v>
      </c>
      <c r="F878">
        <v>0.25212800000000002</v>
      </c>
      <c r="G878">
        <v>-2.0292560000000002</v>
      </c>
      <c r="H878" s="5">
        <v>0</v>
      </c>
      <c r="I878">
        <v>723.14049599999998</v>
      </c>
      <c r="J878">
        <v>0.38595200000000002</v>
      </c>
      <c r="K878" s="5">
        <v>2</v>
      </c>
      <c r="L878" s="5">
        <v>0</v>
      </c>
      <c r="M878" s="5">
        <v>0</v>
      </c>
      <c r="O878" s="5">
        <f>C878</f>
        <v>103.26873399999999</v>
      </c>
      <c r="R878">
        <f t="shared" si="31"/>
        <v>0.25212800000000002</v>
      </c>
      <c r="S878">
        <f t="shared" si="32"/>
        <v>2.0292560000000002</v>
      </c>
      <c r="U878">
        <f>I875-I878</f>
        <v>-90.445063000000005</v>
      </c>
      <c r="W878" t="s">
        <v>60</v>
      </c>
    </row>
    <row r="879" spans="1:23" ht="14.4" thickBot="1" x14ac:dyDescent="0.3">
      <c r="A879" s="49" t="s">
        <v>51</v>
      </c>
      <c r="B879" s="9">
        <v>4</v>
      </c>
      <c r="C879">
        <v>103.169473</v>
      </c>
      <c r="D879">
        <v>0.286582</v>
      </c>
      <c r="E879" s="5">
        <v>1</v>
      </c>
      <c r="F879">
        <v>-2.6788810000000001</v>
      </c>
      <c r="G879">
        <v>21.560970999999999</v>
      </c>
      <c r="H879" s="5">
        <v>1</v>
      </c>
      <c r="I879">
        <v>557.01578500000005</v>
      </c>
      <c r="J879">
        <v>0.297288</v>
      </c>
      <c r="K879" s="5">
        <v>0</v>
      </c>
      <c r="L879" s="5">
        <v>0</v>
      </c>
      <c r="M879" s="5">
        <v>0</v>
      </c>
      <c r="O879" s="5">
        <f>180-C879</f>
        <v>76.830527000000004</v>
      </c>
      <c r="R879">
        <f t="shared" si="31"/>
        <v>2.6788810000000001</v>
      </c>
      <c r="S879">
        <f t="shared" si="32"/>
        <v>21.560970999999999</v>
      </c>
      <c r="U879">
        <f>I875-I879</f>
        <v>75.679647999999929</v>
      </c>
      <c r="W879" s="64">
        <f>AVERAGE(O868,O870,O873,O875,O880,O881,O883,O887,O888,O892,O893,O896,O899,O904)</f>
        <v>41.619761428571429</v>
      </c>
    </row>
    <row r="880" spans="1:23" x14ac:dyDescent="0.25">
      <c r="A880" s="50" t="s">
        <v>51</v>
      </c>
      <c r="B880" s="10">
        <v>4</v>
      </c>
      <c r="C880" s="3">
        <v>0.35641899999999999</v>
      </c>
      <c r="D880" s="3">
        <v>9.8999999999999999E-4</v>
      </c>
      <c r="E880" s="5">
        <v>0</v>
      </c>
      <c r="F880" s="3">
        <v>2.302505</v>
      </c>
      <c r="G880" s="3">
        <v>-18.531715999999999</v>
      </c>
      <c r="H880" s="5">
        <v>2</v>
      </c>
      <c r="I880" s="3">
        <v>593.49850800000002</v>
      </c>
      <c r="J880" s="3">
        <v>0.31675999999999999</v>
      </c>
      <c r="K880" s="5">
        <v>1</v>
      </c>
      <c r="L880" s="5">
        <v>0</v>
      </c>
      <c r="M880" s="6">
        <v>1</v>
      </c>
      <c r="O880" s="3">
        <f>C880</f>
        <v>0.35641899999999999</v>
      </c>
      <c r="P880" s="3"/>
      <c r="R880" s="3">
        <f t="shared" si="31"/>
        <v>2.302505</v>
      </c>
      <c r="S880" s="3">
        <f t="shared" si="32"/>
        <v>18.531715999999999</v>
      </c>
      <c r="U880" s="3">
        <f>I875-I880</f>
        <v>39.196924999999965</v>
      </c>
      <c r="W880" t="s">
        <v>59</v>
      </c>
    </row>
    <row r="881" spans="1:23" ht="14.4" thickBot="1" x14ac:dyDescent="0.3">
      <c r="A881" s="49" t="s">
        <v>51</v>
      </c>
      <c r="B881" s="9">
        <v>5</v>
      </c>
      <c r="C881">
        <v>110.46554500000001</v>
      </c>
      <c r="D881">
        <v>0.30684899999999998</v>
      </c>
      <c r="E881" s="5">
        <v>0</v>
      </c>
      <c r="F881">
        <v>-0.96633899999999995</v>
      </c>
      <c r="G881">
        <v>1.4163410000000001</v>
      </c>
      <c r="H881" s="5">
        <v>0</v>
      </c>
      <c r="I881">
        <v>508.98423500000001</v>
      </c>
      <c r="J881">
        <v>0.43019800000000002</v>
      </c>
      <c r="K881" s="5">
        <v>0</v>
      </c>
      <c r="L881" s="5">
        <v>0</v>
      </c>
      <c r="M881" s="5">
        <v>1</v>
      </c>
      <c r="O881">
        <f>180-C881</f>
        <v>69.534454999999994</v>
      </c>
      <c r="R881">
        <f t="shared" si="31"/>
        <v>0.96633899999999995</v>
      </c>
      <c r="S881">
        <f t="shared" si="32"/>
        <v>1.4163410000000001</v>
      </c>
      <c r="U881">
        <f>I880-I881</f>
        <v>84.514273000000003</v>
      </c>
      <c r="W881" s="2">
        <f>AVERAGE(F868,F870,F873,F875,F880,F881,F883,F887,F888,F892,F893,F896,F899,F904)</f>
        <v>1.2399400714285715</v>
      </c>
    </row>
    <row r="882" spans="1:23" x14ac:dyDescent="0.25">
      <c r="A882" s="50" t="s">
        <v>51</v>
      </c>
      <c r="B882" s="10">
        <v>5</v>
      </c>
      <c r="C882" s="3">
        <v>102.84635400000001</v>
      </c>
      <c r="D882" s="3">
        <v>0.28568399999999999</v>
      </c>
      <c r="E882" s="5">
        <v>1</v>
      </c>
      <c r="F882" s="3">
        <v>0.28405999999999998</v>
      </c>
      <c r="G882" s="3">
        <v>-0.41634100000000002</v>
      </c>
      <c r="H882" s="5">
        <v>1</v>
      </c>
      <c r="I882" s="3">
        <v>674.15603099999998</v>
      </c>
      <c r="J882" s="3">
        <v>0.56980200000000003</v>
      </c>
      <c r="K882" s="5">
        <v>1</v>
      </c>
      <c r="L882" s="5">
        <v>0</v>
      </c>
      <c r="M882" s="6">
        <v>0</v>
      </c>
      <c r="O882" s="3">
        <f>C882</f>
        <v>102.84635400000001</v>
      </c>
      <c r="P882" s="3"/>
      <c r="R882" s="3">
        <f t="shared" si="31"/>
        <v>0.28405999999999998</v>
      </c>
      <c r="S882" s="3">
        <f t="shared" si="32"/>
        <v>0.41634100000000002</v>
      </c>
      <c r="U882" s="3">
        <f>I880-I882</f>
        <v>-80.657522999999969</v>
      </c>
      <c r="W882" t="s">
        <v>65</v>
      </c>
    </row>
    <row r="883" spans="1:23" ht="14.4" thickBot="1" x14ac:dyDescent="0.3">
      <c r="A883" s="49" t="s">
        <v>51</v>
      </c>
      <c r="B883" s="9">
        <v>6</v>
      </c>
      <c r="C883" s="18">
        <v>4.9341249999999999</v>
      </c>
      <c r="D883">
        <v>1.3705999999999999E-2</v>
      </c>
      <c r="E883" s="5">
        <v>0</v>
      </c>
      <c r="F883">
        <v>0.36536299999999999</v>
      </c>
      <c r="G883">
        <v>0.16773199999999999</v>
      </c>
      <c r="H883" s="5">
        <v>0</v>
      </c>
      <c r="I883">
        <v>363.12643700000001</v>
      </c>
      <c r="J883">
        <v>0.26075900000000002</v>
      </c>
      <c r="K883" s="5">
        <v>0</v>
      </c>
      <c r="L883" s="5">
        <v>0</v>
      </c>
      <c r="M883" s="5">
        <v>1</v>
      </c>
      <c r="O883" s="66">
        <f>C883</f>
        <v>4.9341249999999999</v>
      </c>
      <c r="R883">
        <f t="shared" si="31"/>
        <v>0.36536299999999999</v>
      </c>
      <c r="S883">
        <f t="shared" si="32"/>
        <v>0.16773199999999999</v>
      </c>
      <c r="U883">
        <f>I881-I883</f>
        <v>145.857798</v>
      </c>
      <c r="W883" s="2">
        <f>AVERAGE(R868,R870,R873,R875,R880,R881,R883,R887,R888,R892,R893,R896,R899,R904)</f>
        <v>2.0800989285714282</v>
      </c>
    </row>
    <row r="884" spans="1:23" x14ac:dyDescent="0.25">
      <c r="A884" s="49" t="s">
        <v>51</v>
      </c>
      <c r="B884" s="9">
        <v>6</v>
      </c>
      <c r="C884">
        <v>70.491652999999999</v>
      </c>
      <c r="D884">
        <v>0.19581000000000001</v>
      </c>
      <c r="E884" s="5">
        <v>2</v>
      </c>
      <c r="F884">
        <v>-3.8240249999999998</v>
      </c>
      <c r="G884">
        <v>-1.7555460000000001</v>
      </c>
      <c r="H884" s="5">
        <v>1</v>
      </c>
      <c r="I884">
        <v>557.01578500000005</v>
      </c>
      <c r="J884">
        <v>0.39999000000000001</v>
      </c>
      <c r="K884" s="5">
        <v>2</v>
      </c>
      <c r="L884" s="5">
        <v>0</v>
      </c>
      <c r="M884" s="5">
        <v>0</v>
      </c>
      <c r="O884">
        <f>180-C884</f>
        <v>109.508347</v>
      </c>
      <c r="R884">
        <f t="shared" si="31"/>
        <v>3.8240249999999998</v>
      </c>
      <c r="S884">
        <f t="shared" si="32"/>
        <v>1.7555460000000001</v>
      </c>
      <c r="U884">
        <f>I881-I884</f>
        <v>-48.031550000000038</v>
      </c>
      <c r="W884" t="s">
        <v>61</v>
      </c>
    </row>
    <row r="885" spans="1:23" ht="14.4" thickBot="1" x14ac:dyDescent="0.3">
      <c r="A885" s="50" t="s">
        <v>51</v>
      </c>
      <c r="B885" s="10">
        <v>6</v>
      </c>
      <c r="C885" s="3">
        <v>70.577217000000005</v>
      </c>
      <c r="D885" s="3">
        <v>0.196048</v>
      </c>
      <c r="E885" s="5">
        <v>1</v>
      </c>
      <c r="F885" s="3">
        <v>5.6369150000000001</v>
      </c>
      <c r="G885" s="3">
        <v>2.5878139999999998</v>
      </c>
      <c r="H885" s="5">
        <v>2</v>
      </c>
      <c r="I885" s="3">
        <v>472.43277899999998</v>
      </c>
      <c r="J885" s="3">
        <v>0.33925100000000002</v>
      </c>
      <c r="K885" s="5">
        <v>1</v>
      </c>
      <c r="L885" s="5">
        <v>0</v>
      </c>
      <c r="M885" s="6">
        <v>0</v>
      </c>
      <c r="O885" s="3">
        <f>C885</f>
        <v>70.577217000000005</v>
      </c>
      <c r="P885" s="3"/>
      <c r="R885" s="3">
        <f t="shared" si="31"/>
        <v>5.6369150000000001</v>
      </c>
      <c r="S885" s="3">
        <f t="shared" si="32"/>
        <v>2.5878139999999998</v>
      </c>
      <c r="U885" s="3">
        <f>I881-I885</f>
        <v>36.55145600000003</v>
      </c>
      <c r="W885" s="2"/>
    </row>
    <row r="886" spans="1:23" x14ac:dyDescent="0.25">
      <c r="A886" s="49" t="s">
        <v>51</v>
      </c>
      <c r="B886" s="9">
        <v>7</v>
      </c>
      <c r="C886">
        <v>94.137293999999997</v>
      </c>
      <c r="D886">
        <v>0.261492</v>
      </c>
      <c r="E886" s="5">
        <v>1</v>
      </c>
      <c r="F886">
        <v>-7.2590589999999997</v>
      </c>
      <c r="G886">
        <v>1.233835</v>
      </c>
      <c r="H886" s="5">
        <v>1</v>
      </c>
      <c r="I886">
        <v>379.41041999999999</v>
      </c>
      <c r="J886">
        <v>0.52395400000000003</v>
      </c>
      <c r="K886" s="5">
        <v>1</v>
      </c>
      <c r="L886" s="5">
        <v>1</v>
      </c>
      <c r="M886" s="5">
        <v>0</v>
      </c>
      <c r="O886">
        <f>C886</f>
        <v>94.137293999999997</v>
      </c>
      <c r="R886">
        <f t="shared" si="31"/>
        <v>7.2590589999999997</v>
      </c>
      <c r="S886">
        <f t="shared" si="32"/>
        <v>1.233835</v>
      </c>
      <c r="U886">
        <f>I883-I886</f>
        <v>-16.283982999999978</v>
      </c>
      <c r="W886" t="s">
        <v>58</v>
      </c>
    </row>
    <row r="887" spans="1:23" ht="14.4" thickBot="1" x14ac:dyDescent="0.3">
      <c r="A887" s="50" t="s">
        <v>51</v>
      </c>
      <c r="B887" s="10">
        <v>7</v>
      </c>
      <c r="C887" s="3">
        <v>178.98963599999999</v>
      </c>
      <c r="D887" s="3">
        <v>0.497193</v>
      </c>
      <c r="E887" s="5">
        <v>0</v>
      </c>
      <c r="F887" s="3">
        <v>1.3757280000000001</v>
      </c>
      <c r="G887" s="3">
        <v>-0.23383499999999999</v>
      </c>
      <c r="H887" s="5">
        <v>0</v>
      </c>
      <c r="I887" s="3">
        <v>344.71937000000003</v>
      </c>
      <c r="J887" s="3">
        <v>0.47604600000000002</v>
      </c>
      <c r="K887" s="5">
        <v>0</v>
      </c>
      <c r="L887" s="5">
        <v>0</v>
      </c>
      <c r="M887" s="6">
        <v>1</v>
      </c>
      <c r="O887" s="3">
        <f>180-C887</f>
        <v>1.0103640000000098</v>
      </c>
      <c r="P887" s="3"/>
      <c r="R887" s="3">
        <f t="shared" si="31"/>
        <v>1.3757280000000001</v>
      </c>
      <c r="S887" s="3">
        <f t="shared" si="32"/>
        <v>0.23383499999999999</v>
      </c>
      <c r="U887" s="3">
        <f>I883-I887</f>
        <v>18.407066999999984</v>
      </c>
      <c r="W887" s="2"/>
    </row>
    <row r="888" spans="1:23" x14ac:dyDescent="0.25">
      <c r="A888" s="49" t="s">
        <v>51</v>
      </c>
      <c r="B888" s="9">
        <v>8</v>
      </c>
      <c r="C888">
        <v>75.445018000000005</v>
      </c>
      <c r="D888">
        <v>0.20956900000000001</v>
      </c>
      <c r="E888" s="5">
        <v>1</v>
      </c>
      <c r="F888">
        <v>-4.4671589999999997</v>
      </c>
      <c r="G888">
        <v>0.95525599999999999</v>
      </c>
      <c r="H888" s="5">
        <v>1</v>
      </c>
      <c r="I888">
        <v>344.71937000000003</v>
      </c>
      <c r="J888">
        <v>0.515428</v>
      </c>
      <c r="K888" s="5">
        <v>1</v>
      </c>
      <c r="L888" s="5">
        <v>1</v>
      </c>
      <c r="M888" s="5">
        <v>1</v>
      </c>
      <c r="O888">
        <f>C888</f>
        <v>75.445018000000005</v>
      </c>
      <c r="R888">
        <f t="shared" si="31"/>
        <v>4.4671589999999997</v>
      </c>
      <c r="S888">
        <f t="shared" si="32"/>
        <v>0.95525599999999999</v>
      </c>
      <c r="U888">
        <f>I887-I888</f>
        <v>0</v>
      </c>
      <c r="W888" t="s">
        <v>68</v>
      </c>
    </row>
    <row r="889" spans="1:23" ht="14.4" thickBot="1" x14ac:dyDescent="0.3">
      <c r="A889" s="50" t="s">
        <v>51</v>
      </c>
      <c r="B889" s="10">
        <v>8</v>
      </c>
      <c r="C889" s="3">
        <v>163.94343699999999</v>
      </c>
      <c r="D889" s="3">
        <v>0.45539800000000003</v>
      </c>
      <c r="E889" s="5">
        <v>0</v>
      </c>
      <c r="F889" s="3">
        <v>-0.20924300000000001</v>
      </c>
      <c r="G889" s="3">
        <v>4.4743999999999999E-2</v>
      </c>
      <c r="H889" s="5">
        <v>0</v>
      </c>
      <c r="I889" s="3">
        <v>324.082787</v>
      </c>
      <c r="J889" s="3">
        <v>0.484572</v>
      </c>
      <c r="K889" s="5">
        <v>0</v>
      </c>
      <c r="L889" s="5">
        <v>0</v>
      </c>
      <c r="M889" s="6">
        <v>0</v>
      </c>
      <c r="O889" s="3">
        <f>180-C889</f>
        <v>16.056563000000011</v>
      </c>
      <c r="P889" s="3"/>
      <c r="R889" s="3">
        <f t="shared" si="31"/>
        <v>0.20924300000000001</v>
      </c>
      <c r="S889" s="3">
        <f t="shared" si="32"/>
        <v>4.4743999999999999E-2</v>
      </c>
      <c r="U889" s="3">
        <f>I887-I889</f>
        <v>20.63658300000003</v>
      </c>
      <c r="W889" s="2">
        <v>14</v>
      </c>
    </row>
    <row r="890" spans="1:23" x14ac:dyDescent="0.25">
      <c r="A890" s="49" t="s">
        <v>51</v>
      </c>
      <c r="B890" s="9">
        <v>9</v>
      </c>
      <c r="C890">
        <v>0.50584099999999999</v>
      </c>
      <c r="D890">
        <v>1.405E-3</v>
      </c>
      <c r="E890" s="5">
        <v>0</v>
      </c>
      <c r="F890">
        <v>7.137607</v>
      </c>
      <c r="G890">
        <v>0.886876</v>
      </c>
      <c r="H890" s="5">
        <v>2</v>
      </c>
      <c r="I890">
        <v>305.19819799999999</v>
      </c>
      <c r="J890">
        <v>0.31430799999999998</v>
      </c>
      <c r="K890" s="5">
        <v>1</v>
      </c>
      <c r="L890" s="5">
        <v>1</v>
      </c>
      <c r="M890" s="5">
        <v>0</v>
      </c>
      <c r="O890">
        <f>C890</f>
        <v>0.50584099999999999</v>
      </c>
      <c r="R890">
        <f t="shared" si="31"/>
        <v>7.137607</v>
      </c>
      <c r="S890">
        <f t="shared" si="32"/>
        <v>0.886876</v>
      </c>
      <c r="U890">
        <f>I888-I890</f>
        <v>39.521172000000035</v>
      </c>
      <c r="W890" t="s">
        <v>69</v>
      </c>
    </row>
    <row r="891" spans="1:23" ht="14.4" thickBot="1" x14ac:dyDescent="0.3">
      <c r="A891" s="49" t="s">
        <v>51</v>
      </c>
      <c r="B891" s="9">
        <v>9</v>
      </c>
      <c r="C891">
        <v>81.211271999999994</v>
      </c>
      <c r="D891">
        <v>0.22558700000000001</v>
      </c>
      <c r="E891" s="5">
        <v>2</v>
      </c>
      <c r="F891">
        <v>-0.130994</v>
      </c>
      <c r="G891">
        <v>-1.6277E-2</v>
      </c>
      <c r="H891" s="5">
        <v>0</v>
      </c>
      <c r="I891">
        <v>472.43277899999998</v>
      </c>
      <c r="J891">
        <v>0.48653400000000002</v>
      </c>
      <c r="K891" s="5">
        <v>2</v>
      </c>
      <c r="L891" s="5">
        <v>0</v>
      </c>
      <c r="M891" s="5">
        <v>0</v>
      </c>
      <c r="O891">
        <f>180-C891</f>
        <v>98.788728000000006</v>
      </c>
      <c r="R891">
        <f t="shared" si="31"/>
        <v>0.130994</v>
      </c>
      <c r="S891">
        <f t="shared" si="32"/>
        <v>1.6277E-2</v>
      </c>
      <c r="U891">
        <f>I888-I891</f>
        <v>-127.71340899999996</v>
      </c>
      <c r="W891" s="2">
        <v>7</v>
      </c>
    </row>
    <row r="892" spans="1:23" x14ac:dyDescent="0.25">
      <c r="A892" s="50" t="s">
        <v>51</v>
      </c>
      <c r="B892" s="10">
        <v>9</v>
      </c>
      <c r="C892" s="3">
        <v>94.279619999999994</v>
      </c>
      <c r="D892" s="3">
        <v>0.26188800000000001</v>
      </c>
      <c r="E892" s="5">
        <v>1</v>
      </c>
      <c r="F892" s="3">
        <v>1.0414239999999999</v>
      </c>
      <c r="G892" s="3">
        <v>0.12940099999999999</v>
      </c>
      <c r="H892" s="5">
        <v>1</v>
      </c>
      <c r="I892" s="3">
        <v>193.386638</v>
      </c>
      <c r="J892" s="3">
        <v>0.199159</v>
      </c>
      <c r="K892" s="5">
        <v>0</v>
      </c>
      <c r="L892" s="5">
        <v>0</v>
      </c>
      <c r="M892" s="6">
        <v>1</v>
      </c>
      <c r="O892" s="3">
        <f>C892</f>
        <v>94.279619999999994</v>
      </c>
      <c r="P892" s="3"/>
      <c r="R892" s="3">
        <f t="shared" si="31"/>
        <v>1.0414239999999999</v>
      </c>
      <c r="S892" s="3">
        <f t="shared" si="32"/>
        <v>0.12940099999999999</v>
      </c>
      <c r="U892" s="3">
        <f>I888-I892</f>
        <v>151.33273200000002</v>
      </c>
      <c r="W892" t="s">
        <v>73</v>
      </c>
    </row>
    <row r="893" spans="1:23" ht="14.4" thickBot="1" x14ac:dyDescent="0.3">
      <c r="A893" s="49" t="s">
        <v>51</v>
      </c>
      <c r="B893" s="9">
        <v>10</v>
      </c>
      <c r="C893">
        <v>102.886261</v>
      </c>
      <c r="D893">
        <v>0.28579500000000002</v>
      </c>
      <c r="E893" s="5">
        <v>1</v>
      </c>
      <c r="F893">
        <v>5.203722</v>
      </c>
      <c r="G893">
        <v>3.0828980000000001</v>
      </c>
      <c r="H893" s="5">
        <v>2</v>
      </c>
      <c r="I893">
        <v>156.663476</v>
      </c>
      <c r="J893">
        <v>0.30649300000000002</v>
      </c>
      <c r="K893" s="5">
        <v>0</v>
      </c>
      <c r="L893" s="5">
        <v>0</v>
      </c>
      <c r="M893" s="5">
        <v>1</v>
      </c>
      <c r="O893">
        <f>180-C893</f>
        <v>77.113738999999995</v>
      </c>
      <c r="R893">
        <f t="shared" si="31"/>
        <v>5.203722</v>
      </c>
      <c r="S893">
        <f t="shared" si="32"/>
        <v>3.0828980000000001</v>
      </c>
      <c r="U893">
        <f>I892-I893</f>
        <v>36.723162000000002</v>
      </c>
      <c r="W893" s="2">
        <v>9</v>
      </c>
    </row>
    <row r="894" spans="1:23" x14ac:dyDescent="0.25">
      <c r="A894" s="49" t="s">
        <v>51</v>
      </c>
      <c r="B894" s="9">
        <v>10</v>
      </c>
      <c r="C894">
        <v>102.883488</v>
      </c>
      <c r="D894">
        <v>0.28578700000000001</v>
      </c>
      <c r="E894" s="5">
        <v>2</v>
      </c>
      <c r="F894">
        <v>-4.7658199999999997</v>
      </c>
      <c r="G894">
        <v>-2.8234669999999999</v>
      </c>
      <c r="H894" s="5">
        <v>1</v>
      </c>
      <c r="I894">
        <v>193.386638</v>
      </c>
      <c r="J894">
        <v>0.37833800000000001</v>
      </c>
      <c r="K894" s="5">
        <v>2</v>
      </c>
      <c r="L894" s="5">
        <v>0</v>
      </c>
      <c r="M894" s="5">
        <v>0</v>
      </c>
      <c r="O894">
        <f>C894</f>
        <v>102.883488</v>
      </c>
      <c r="R894">
        <f t="shared" si="31"/>
        <v>4.7658199999999997</v>
      </c>
      <c r="S894">
        <f t="shared" si="32"/>
        <v>2.8234669999999999</v>
      </c>
      <c r="U894">
        <f>I892-I894</f>
        <v>0</v>
      </c>
      <c r="W894" t="s">
        <v>74</v>
      </c>
    </row>
    <row r="895" spans="1:23" ht="14.4" thickBot="1" x14ac:dyDescent="0.3">
      <c r="A895" s="50" t="s">
        <v>51</v>
      </c>
      <c r="B895" s="10">
        <v>10</v>
      </c>
      <c r="C895" s="3">
        <v>0.20860600000000001</v>
      </c>
      <c r="D895" s="3">
        <v>5.7899999999999998E-4</v>
      </c>
      <c r="E895" s="5">
        <v>0</v>
      </c>
      <c r="F895" s="3">
        <v>1.25003</v>
      </c>
      <c r="G895" s="3">
        <v>0.74056900000000003</v>
      </c>
      <c r="H895" s="5">
        <v>0</v>
      </c>
      <c r="I895" s="3">
        <v>161.09833399999999</v>
      </c>
      <c r="J895" s="3">
        <v>0.31516899999999998</v>
      </c>
      <c r="K895" s="5">
        <v>1</v>
      </c>
      <c r="L895" s="5">
        <v>0</v>
      </c>
      <c r="M895" s="6">
        <v>0</v>
      </c>
      <c r="O895" s="3">
        <f>C895</f>
        <v>0.20860600000000001</v>
      </c>
      <c r="P895" s="3"/>
      <c r="R895" s="3">
        <f t="shared" si="31"/>
        <v>1.25003</v>
      </c>
      <c r="S895" s="3">
        <f t="shared" si="32"/>
        <v>0.74056900000000003</v>
      </c>
      <c r="U895" s="3">
        <f>I892-I895</f>
        <v>32.288304000000011</v>
      </c>
      <c r="W895" s="2">
        <f>AVERAGE(E868,E870,E873,E875,E880,E881,E883,E887,E888,E892,E893,E896,E899,E904)</f>
        <v>0.42857142857142855</v>
      </c>
    </row>
    <row r="896" spans="1:23" x14ac:dyDescent="0.25">
      <c r="A896" s="49" t="s">
        <v>51</v>
      </c>
      <c r="B896" s="9">
        <v>11</v>
      </c>
      <c r="C896">
        <v>75.884007999999994</v>
      </c>
      <c r="D896">
        <v>0.210789</v>
      </c>
      <c r="E896" s="5">
        <v>1</v>
      </c>
      <c r="F896">
        <v>1.457209</v>
      </c>
      <c r="G896">
        <v>0.22502800000000001</v>
      </c>
      <c r="H896" s="5">
        <v>1</v>
      </c>
      <c r="I896">
        <v>60.135624999999997</v>
      </c>
      <c r="J896">
        <v>0.118869</v>
      </c>
      <c r="K896" s="5">
        <v>0</v>
      </c>
      <c r="L896" s="5">
        <v>0</v>
      </c>
      <c r="M896" s="5">
        <v>1</v>
      </c>
      <c r="O896">
        <f>C896</f>
        <v>75.884007999999994</v>
      </c>
      <c r="R896">
        <f t="shared" si="31"/>
        <v>1.457209</v>
      </c>
      <c r="S896">
        <f t="shared" si="32"/>
        <v>0.22502800000000001</v>
      </c>
      <c r="U896">
        <f>I893-I896</f>
        <v>96.527850999999998</v>
      </c>
      <c r="W896" t="s">
        <v>75</v>
      </c>
    </row>
    <row r="897" spans="1:23" ht="14.4" thickBot="1" x14ac:dyDescent="0.3">
      <c r="A897" s="49" t="s">
        <v>51</v>
      </c>
      <c r="B897" s="9">
        <v>11</v>
      </c>
      <c r="C897">
        <v>75.981424000000004</v>
      </c>
      <c r="D897">
        <v>0.21106</v>
      </c>
      <c r="E897" s="5">
        <v>2</v>
      </c>
      <c r="F897">
        <v>-0.36898599999999998</v>
      </c>
      <c r="G897">
        <v>-5.6980000000000003E-2</v>
      </c>
      <c r="H897" s="5">
        <v>0</v>
      </c>
      <c r="I897">
        <v>305.19819799999999</v>
      </c>
      <c r="J897">
        <v>0.60327900000000001</v>
      </c>
      <c r="K897" s="5">
        <v>2</v>
      </c>
      <c r="L897" s="5">
        <v>0</v>
      </c>
      <c r="M897" s="5">
        <v>0</v>
      </c>
      <c r="O897">
        <f>180-C897</f>
        <v>104.018576</v>
      </c>
      <c r="R897">
        <f t="shared" si="31"/>
        <v>0.36898599999999998</v>
      </c>
      <c r="S897">
        <f t="shared" si="32"/>
        <v>5.6980000000000003E-2</v>
      </c>
      <c r="U897">
        <f>I893-I897</f>
        <v>-148.53472199999999</v>
      </c>
      <c r="W897" s="2">
        <f>AVERAGE(H868,H870,H873,H875,H880,H881,H883,H887,H888,H892,H893,H896,H899,H904)</f>
        <v>0.8571428571428571</v>
      </c>
    </row>
    <row r="898" spans="1:23" x14ac:dyDescent="0.25">
      <c r="A898" s="50" t="s">
        <v>51</v>
      </c>
      <c r="B898" s="10">
        <v>11</v>
      </c>
      <c r="C898" s="3">
        <v>179.81625700000001</v>
      </c>
      <c r="D898" s="3">
        <v>0.49948999999999999</v>
      </c>
      <c r="E898" s="5">
        <v>0</v>
      </c>
      <c r="F898" s="3">
        <v>5.3874649999999997</v>
      </c>
      <c r="G898" s="3">
        <v>0.83195300000000005</v>
      </c>
      <c r="H898" s="5">
        <v>2</v>
      </c>
      <c r="I898" s="3">
        <v>140.56511900000001</v>
      </c>
      <c r="J898" s="3">
        <v>0.27785199999999999</v>
      </c>
      <c r="K898" s="5">
        <v>1</v>
      </c>
      <c r="L898" s="5">
        <v>0</v>
      </c>
      <c r="M898" s="6">
        <v>0</v>
      </c>
      <c r="O898" s="3">
        <f>180-C898</f>
        <v>0.18374299999999266</v>
      </c>
      <c r="P898" s="3"/>
      <c r="R898" s="3">
        <f t="shared" ref="R898:R949" si="33">ABS(F898)</f>
        <v>5.3874649999999997</v>
      </c>
      <c r="S898" s="3">
        <f t="shared" ref="S898:S949" si="34">ABS(G898)</f>
        <v>0.83195300000000005</v>
      </c>
      <c r="U898" s="3">
        <f>I893-I898</f>
        <v>16.098356999999993</v>
      </c>
      <c r="W898" t="s">
        <v>76</v>
      </c>
    </row>
    <row r="899" spans="1:23" ht="14.4" thickBot="1" x14ac:dyDescent="0.3">
      <c r="A899" s="49" t="s">
        <v>51</v>
      </c>
      <c r="B899" s="9">
        <v>12</v>
      </c>
      <c r="C899">
        <v>9.7565570000000008</v>
      </c>
      <c r="D899">
        <v>2.7102000000000001E-2</v>
      </c>
      <c r="E899" s="5">
        <v>0</v>
      </c>
      <c r="F899">
        <v>1.736502</v>
      </c>
      <c r="G899">
        <v>0.169265</v>
      </c>
      <c r="H899" s="5">
        <v>0</v>
      </c>
      <c r="I899">
        <v>60.135624999999997</v>
      </c>
      <c r="J899">
        <v>0.37019200000000002</v>
      </c>
      <c r="K899" s="5">
        <v>1</v>
      </c>
      <c r="L899" s="5">
        <v>0</v>
      </c>
      <c r="M899" s="5">
        <v>1</v>
      </c>
      <c r="O899">
        <f>C899</f>
        <v>9.7565570000000008</v>
      </c>
      <c r="R899">
        <f t="shared" si="33"/>
        <v>1.736502</v>
      </c>
      <c r="S899">
        <f t="shared" si="34"/>
        <v>0.169265</v>
      </c>
      <c r="U899">
        <f>I896-I899</f>
        <v>0</v>
      </c>
      <c r="W899" s="2">
        <f>AVERAGE(K868,K870,K873,K875,K880,K881,K883,K887,K888,K892,K893,K896,K899,K904)</f>
        <v>0.35714285714285715</v>
      </c>
    </row>
    <row r="900" spans="1:23" x14ac:dyDescent="0.25">
      <c r="A900" s="49" t="s">
        <v>51</v>
      </c>
      <c r="B900" s="9">
        <v>12</v>
      </c>
      <c r="C900">
        <v>102.095636</v>
      </c>
      <c r="D900">
        <v>0.28359899999999999</v>
      </c>
      <c r="E900" s="5">
        <v>1</v>
      </c>
      <c r="F900">
        <v>6.7860389999999997</v>
      </c>
      <c r="G900">
        <v>0.66146899999999997</v>
      </c>
      <c r="H900" s="5">
        <v>1</v>
      </c>
      <c r="I900">
        <v>42.173031000000002</v>
      </c>
      <c r="J900">
        <v>0.25961499999999998</v>
      </c>
      <c r="K900" s="5">
        <v>0</v>
      </c>
      <c r="L900" s="5">
        <v>0</v>
      </c>
      <c r="M900" s="5">
        <v>0</v>
      </c>
      <c r="O900">
        <f>180-C900</f>
        <v>77.904364000000001</v>
      </c>
      <c r="R900">
        <f t="shared" si="33"/>
        <v>6.7860389999999997</v>
      </c>
      <c r="S900">
        <f t="shared" si="34"/>
        <v>0.66146899999999997</v>
      </c>
      <c r="U900">
        <f>I896-I900</f>
        <v>17.962593999999996</v>
      </c>
    </row>
    <row r="901" spans="1:23" x14ac:dyDescent="0.25">
      <c r="A901" s="50" t="s">
        <v>51</v>
      </c>
      <c r="B901" s="10">
        <v>12</v>
      </c>
      <c r="C901" s="3">
        <v>102.08864800000001</v>
      </c>
      <c r="D901" s="3">
        <v>0.28358</v>
      </c>
      <c r="E901" s="5">
        <v>2</v>
      </c>
      <c r="F901" s="3">
        <v>1.736502</v>
      </c>
      <c r="G901" s="3">
        <v>0.169265</v>
      </c>
      <c r="H901" s="5">
        <v>0</v>
      </c>
      <c r="I901" s="3">
        <v>60.135624999999997</v>
      </c>
      <c r="J901" s="3">
        <v>0.37019200000000002</v>
      </c>
      <c r="K901" s="5">
        <v>1</v>
      </c>
      <c r="L901" s="5">
        <v>0</v>
      </c>
      <c r="M901" s="6">
        <v>0</v>
      </c>
      <c r="O901" s="3">
        <f>C901</f>
        <v>102.08864800000001</v>
      </c>
      <c r="P901" s="3"/>
      <c r="R901" s="3">
        <f t="shared" si="33"/>
        <v>1.736502</v>
      </c>
      <c r="S901" s="3">
        <f t="shared" si="34"/>
        <v>0.169265</v>
      </c>
      <c r="U901" s="3">
        <f>I896-I901</f>
        <v>0</v>
      </c>
    </row>
    <row r="902" spans="1:23" x14ac:dyDescent="0.25">
      <c r="A902" s="49" t="s">
        <v>51</v>
      </c>
      <c r="B902" s="9">
        <v>13</v>
      </c>
      <c r="C902">
        <v>0.33884399999999998</v>
      </c>
      <c r="D902">
        <v>9.41E-4</v>
      </c>
      <c r="E902" s="5">
        <v>0</v>
      </c>
      <c r="F902">
        <v>0.81683799999999995</v>
      </c>
      <c r="G902">
        <v>0.70094100000000004</v>
      </c>
      <c r="H902" s="5">
        <v>0</v>
      </c>
      <c r="I902">
        <v>55.151778</v>
      </c>
      <c r="J902">
        <v>0.315745</v>
      </c>
      <c r="K902" s="5">
        <v>1</v>
      </c>
      <c r="L902" s="5">
        <v>0</v>
      </c>
      <c r="M902" s="5">
        <v>0</v>
      </c>
      <c r="O902">
        <f>C902</f>
        <v>0.33884399999999998</v>
      </c>
      <c r="R902">
        <f t="shared" si="33"/>
        <v>0.81683799999999995</v>
      </c>
      <c r="S902">
        <f t="shared" si="34"/>
        <v>0.70094100000000004</v>
      </c>
      <c r="U902">
        <f>I899-I902</f>
        <v>4.9838469999999973</v>
      </c>
    </row>
    <row r="903" spans="1:23" x14ac:dyDescent="0.25">
      <c r="A903" s="49" t="s">
        <v>51</v>
      </c>
      <c r="B903" s="9">
        <v>13</v>
      </c>
      <c r="C903">
        <v>84.665991000000005</v>
      </c>
      <c r="D903">
        <v>0.235183</v>
      </c>
      <c r="E903" s="5">
        <v>2</v>
      </c>
      <c r="F903">
        <v>-5.42544</v>
      </c>
      <c r="G903">
        <v>-4.6556540000000002</v>
      </c>
      <c r="H903" s="5">
        <v>1</v>
      </c>
      <c r="I903">
        <v>119.52016</v>
      </c>
      <c r="J903">
        <v>0.68425499999999995</v>
      </c>
      <c r="K903" s="5">
        <v>2</v>
      </c>
      <c r="L903" s="5">
        <v>1</v>
      </c>
      <c r="M903" s="5">
        <v>0</v>
      </c>
      <c r="O903">
        <f>180-C903</f>
        <v>95.334008999999995</v>
      </c>
      <c r="R903">
        <f t="shared" si="33"/>
        <v>5.42544</v>
      </c>
      <c r="S903">
        <f t="shared" si="34"/>
        <v>4.6556540000000002</v>
      </c>
      <c r="U903">
        <f>I899-I903</f>
        <v>-59.384535000000007</v>
      </c>
    </row>
    <row r="904" spans="1:23" ht="14.4" thickBot="1" x14ac:dyDescent="0.3">
      <c r="A904" s="51" t="s">
        <v>51</v>
      </c>
      <c r="B904" s="8">
        <v>13</v>
      </c>
      <c r="C904" s="2">
        <v>85.031846000000002</v>
      </c>
      <c r="D904" s="2">
        <v>0.23619999999999999</v>
      </c>
      <c r="E904" s="5">
        <v>1</v>
      </c>
      <c r="F904" s="2">
        <v>5.7739469999999997</v>
      </c>
      <c r="G904" s="2">
        <v>4.9547129999999999</v>
      </c>
      <c r="H904" s="5">
        <v>2</v>
      </c>
      <c r="I904" s="2">
        <v>0</v>
      </c>
      <c r="J904" s="2">
        <v>0</v>
      </c>
      <c r="K904" s="5">
        <v>0</v>
      </c>
      <c r="L904" s="5">
        <v>1</v>
      </c>
      <c r="M904" s="20">
        <v>1</v>
      </c>
      <c r="O904" s="2">
        <f>C904</f>
        <v>85.031846000000002</v>
      </c>
      <c r="P904" s="2"/>
      <c r="R904" s="2">
        <f t="shared" si="33"/>
        <v>5.7739469999999997</v>
      </c>
      <c r="S904" s="2">
        <f t="shared" si="34"/>
        <v>4.9547129999999999</v>
      </c>
      <c r="U904" s="2">
        <f>I899-I904</f>
        <v>60.135624999999997</v>
      </c>
      <c r="W904" s="2"/>
    </row>
    <row r="905" spans="1:23" x14ac:dyDescent="0.25">
      <c r="A905" s="49" t="s">
        <v>52</v>
      </c>
      <c r="B905" s="9">
        <v>0</v>
      </c>
      <c r="C905">
        <v>179.29065499999999</v>
      </c>
      <c r="D905">
        <v>0.49802999999999997</v>
      </c>
      <c r="E905" s="5">
        <v>0</v>
      </c>
      <c r="F905">
        <v>2.6902819999999998</v>
      </c>
      <c r="G905">
        <v>4.4489679999999998</v>
      </c>
      <c r="H905" s="5">
        <v>1</v>
      </c>
      <c r="I905">
        <v>894.80855599999995</v>
      </c>
      <c r="J905">
        <v>0.486981</v>
      </c>
      <c r="K905" s="5">
        <v>0</v>
      </c>
      <c r="L905" s="5">
        <v>0</v>
      </c>
      <c r="M905" s="5">
        <v>1</v>
      </c>
      <c r="O905">
        <f>180-C905</f>
        <v>0.70934500000001321</v>
      </c>
      <c r="R905">
        <f t="shared" si="33"/>
        <v>2.6902819999999998</v>
      </c>
      <c r="S905">
        <f t="shared" si="34"/>
        <v>4.4489679999999998</v>
      </c>
      <c r="U905">
        <f>W906-I905</f>
        <v>37.767964000000006</v>
      </c>
      <c r="W905" s="5" t="s">
        <v>53</v>
      </c>
    </row>
    <row r="906" spans="1:23" ht="14.4" thickBot="1" x14ac:dyDescent="0.3">
      <c r="A906" s="50" t="s">
        <v>52</v>
      </c>
      <c r="B906" s="10">
        <v>0</v>
      </c>
      <c r="C906" s="3">
        <v>87.686566999999997</v>
      </c>
      <c r="D906" s="3">
        <v>0.24357400000000001</v>
      </c>
      <c r="E906" s="5">
        <v>1</v>
      </c>
      <c r="F906" s="3">
        <v>-2.0855839999999999</v>
      </c>
      <c r="G906" s="3">
        <v>-3.4489679999999998</v>
      </c>
      <c r="H906" s="5">
        <v>0</v>
      </c>
      <c r="I906" s="3">
        <v>942.65320699999995</v>
      </c>
      <c r="J906" s="3">
        <v>0.513019</v>
      </c>
      <c r="K906" s="5">
        <v>1</v>
      </c>
      <c r="L906" s="5">
        <v>0</v>
      </c>
      <c r="M906" s="3">
        <v>0</v>
      </c>
      <c r="O906" s="3">
        <f>C906</f>
        <v>87.686566999999997</v>
      </c>
      <c r="P906" s="3"/>
      <c r="R906" s="3">
        <f t="shared" si="33"/>
        <v>2.0855839999999999</v>
      </c>
      <c r="S906" s="3">
        <f t="shared" si="34"/>
        <v>3.4489679999999998</v>
      </c>
      <c r="U906" s="3">
        <f>W906-I906</f>
        <v>-10.076686999999993</v>
      </c>
      <c r="W906" s="2">
        <v>932.57651999999996</v>
      </c>
    </row>
    <row r="907" spans="1:23" x14ac:dyDescent="0.25">
      <c r="A907" s="49" t="s">
        <v>52</v>
      </c>
      <c r="B907" s="9">
        <v>1</v>
      </c>
      <c r="C907">
        <v>179.71251599999999</v>
      </c>
      <c r="D907">
        <v>0.49920100000000001</v>
      </c>
      <c r="E907" s="5">
        <v>0</v>
      </c>
      <c r="F907">
        <v>2.4027980000000002</v>
      </c>
      <c r="G907">
        <v>0.55873099999999998</v>
      </c>
      <c r="H907" s="5">
        <v>1</v>
      </c>
      <c r="I907">
        <v>882.61860200000001</v>
      </c>
      <c r="J907">
        <v>0.53557399999999999</v>
      </c>
      <c r="K907" s="5">
        <v>1</v>
      </c>
      <c r="L907" s="5">
        <v>0</v>
      </c>
      <c r="M907" s="5">
        <v>1</v>
      </c>
      <c r="O907">
        <f>180-C907</f>
        <v>0.28748400000000629</v>
      </c>
      <c r="R907">
        <f t="shared" si="33"/>
        <v>2.4027980000000002</v>
      </c>
      <c r="S907">
        <f t="shared" si="34"/>
        <v>0.55873099999999998</v>
      </c>
      <c r="U907">
        <f>I905-I907</f>
        <v>12.189953999999943</v>
      </c>
      <c r="W907" s="56" t="s">
        <v>54</v>
      </c>
    </row>
    <row r="908" spans="1:23" ht="14.4" thickBot="1" x14ac:dyDescent="0.3">
      <c r="A908" s="50" t="s">
        <v>52</v>
      </c>
      <c r="B908" s="10">
        <v>1</v>
      </c>
      <c r="C908" s="3">
        <v>80.223990999999998</v>
      </c>
      <c r="D908" s="3">
        <v>0.22284399999999999</v>
      </c>
      <c r="E908" s="5">
        <v>1</v>
      </c>
      <c r="F908" s="3">
        <v>1.8976599999999999</v>
      </c>
      <c r="G908" s="3">
        <v>0.44126900000000002</v>
      </c>
      <c r="H908" s="5">
        <v>0</v>
      </c>
      <c r="I908" s="3">
        <v>765.36817900000005</v>
      </c>
      <c r="J908" s="3">
        <v>0.46442600000000001</v>
      </c>
      <c r="K908" s="5">
        <v>0</v>
      </c>
      <c r="L908" s="5">
        <v>0</v>
      </c>
      <c r="M908" s="6">
        <v>0</v>
      </c>
      <c r="O908" s="3">
        <f>C908</f>
        <v>80.223990999999998</v>
      </c>
      <c r="P908" s="3"/>
      <c r="R908" s="3">
        <f t="shared" si="33"/>
        <v>1.8976599999999999</v>
      </c>
      <c r="S908" s="3">
        <f t="shared" si="34"/>
        <v>0.44126900000000002</v>
      </c>
      <c r="U908" s="3">
        <f>I905-I908</f>
        <v>129.4403769999999</v>
      </c>
      <c r="W908" s="2">
        <v>1216.0897629999999</v>
      </c>
    </row>
    <row r="909" spans="1:23" x14ac:dyDescent="0.25">
      <c r="A909" s="49" t="s">
        <v>52</v>
      </c>
      <c r="B909" s="9">
        <v>2</v>
      </c>
      <c r="C909">
        <v>179.398999</v>
      </c>
      <c r="D909">
        <v>0.49833100000000002</v>
      </c>
      <c r="E909" s="5">
        <v>0</v>
      </c>
      <c r="F909">
        <v>1.801798</v>
      </c>
      <c r="G909">
        <v>-1.4270149999999999</v>
      </c>
      <c r="H909" s="5">
        <v>1</v>
      </c>
      <c r="I909">
        <v>860.210555</v>
      </c>
      <c r="J909">
        <v>0.48595300000000002</v>
      </c>
      <c r="K909" s="5">
        <v>0</v>
      </c>
      <c r="L909" s="5">
        <v>0</v>
      </c>
      <c r="M909" s="5">
        <v>1</v>
      </c>
      <c r="O909">
        <f>180-C909</f>
        <v>0.60100099999999657</v>
      </c>
      <c r="R909">
        <f t="shared" si="33"/>
        <v>1.801798</v>
      </c>
      <c r="S909">
        <f t="shared" si="34"/>
        <v>1.4270149999999999</v>
      </c>
      <c r="U909">
        <f>I907-I909</f>
        <v>22.40804700000001</v>
      </c>
      <c r="W909" t="s">
        <v>56</v>
      </c>
    </row>
    <row r="910" spans="1:23" ht="14.4" thickBot="1" x14ac:dyDescent="0.3">
      <c r="A910" s="50" t="s">
        <v>52</v>
      </c>
      <c r="B910" s="10">
        <v>2</v>
      </c>
      <c r="C910" s="3">
        <v>95.363077000000004</v>
      </c>
      <c r="D910" s="3">
        <v>0.26489699999999999</v>
      </c>
      <c r="E910" s="5">
        <v>1</v>
      </c>
      <c r="F910" s="3">
        <v>-3.0644309999999999</v>
      </c>
      <c r="G910" s="3">
        <v>2.4270149999999999</v>
      </c>
      <c r="H910" s="5">
        <v>0</v>
      </c>
      <c r="I910" s="3">
        <v>909.94248400000004</v>
      </c>
      <c r="J910" s="3">
        <v>0.51404700000000003</v>
      </c>
      <c r="K910" s="5">
        <v>1</v>
      </c>
      <c r="L910" s="5">
        <v>0</v>
      </c>
      <c r="M910" s="6">
        <v>0</v>
      </c>
      <c r="O910" s="3">
        <f>180-C910</f>
        <v>84.636922999999996</v>
      </c>
      <c r="P910" s="3"/>
      <c r="R910" s="3">
        <f t="shared" si="33"/>
        <v>3.0644309999999999</v>
      </c>
      <c r="S910" s="3">
        <f t="shared" si="34"/>
        <v>2.4270149999999999</v>
      </c>
      <c r="U910" s="3">
        <f>I907-I910</f>
        <v>-27.323882000000026</v>
      </c>
      <c r="W910" s="2"/>
    </row>
    <row r="911" spans="1:23" x14ac:dyDescent="0.25">
      <c r="A911" s="49" t="s">
        <v>52</v>
      </c>
      <c r="B911" s="9">
        <v>3</v>
      </c>
      <c r="C911">
        <v>1.2045399999999999</v>
      </c>
      <c r="D911">
        <v>3.346E-3</v>
      </c>
      <c r="E911" s="5">
        <v>0</v>
      </c>
      <c r="F911">
        <v>0.59948400000000002</v>
      </c>
      <c r="G911">
        <v>0.140959</v>
      </c>
      <c r="H911" s="5">
        <v>0</v>
      </c>
      <c r="I911">
        <v>838.63605099999995</v>
      </c>
      <c r="J911">
        <v>0.51114800000000005</v>
      </c>
      <c r="K911" s="5">
        <v>1</v>
      </c>
      <c r="L911" s="5">
        <v>0</v>
      </c>
      <c r="M911" s="5">
        <v>1</v>
      </c>
      <c r="O911">
        <f>C911</f>
        <v>1.2045399999999999</v>
      </c>
      <c r="R911">
        <f t="shared" si="33"/>
        <v>0.59948400000000002</v>
      </c>
      <c r="S911">
        <f t="shared" si="34"/>
        <v>0.140959</v>
      </c>
      <c r="U911">
        <f>I909-I911</f>
        <v>21.574504000000047</v>
      </c>
      <c r="W911" t="s">
        <v>57</v>
      </c>
    </row>
    <row r="912" spans="1:23" ht="14.4" thickBot="1" x14ac:dyDescent="0.3">
      <c r="A912" s="50" t="s">
        <v>52</v>
      </c>
      <c r="B912" s="10">
        <v>3</v>
      </c>
      <c r="C912" s="3">
        <v>100.429512</v>
      </c>
      <c r="D912" s="3">
        <v>0.27897100000000002</v>
      </c>
      <c r="E912" s="5">
        <v>1</v>
      </c>
      <c r="F912" s="3">
        <v>3.6534080000000002</v>
      </c>
      <c r="G912" s="3">
        <v>0.85904100000000005</v>
      </c>
      <c r="H912" s="5">
        <v>1</v>
      </c>
      <c r="I912" s="3">
        <v>802.05463999999995</v>
      </c>
      <c r="J912" s="3">
        <v>0.48885200000000001</v>
      </c>
      <c r="K912" s="5">
        <v>0</v>
      </c>
      <c r="L912" s="5">
        <v>0</v>
      </c>
      <c r="M912" s="6">
        <v>0</v>
      </c>
      <c r="O912" s="3">
        <f>180-C912</f>
        <v>79.570487999999997</v>
      </c>
      <c r="P912" s="3"/>
      <c r="R912" s="3">
        <f t="shared" si="33"/>
        <v>3.6534080000000002</v>
      </c>
      <c r="S912" s="3">
        <f t="shared" si="34"/>
        <v>0.85904100000000005</v>
      </c>
      <c r="U912" s="3">
        <f>I909-I912</f>
        <v>58.15591500000005</v>
      </c>
      <c r="W912" s="2">
        <f>SUM(F905,F907,F909,F911,F913,F916,F918,F922,F925,F927,F929,F933,F934,F938,F941,F944,F945,F949)</f>
        <v>11.390233</v>
      </c>
    </row>
    <row r="913" spans="1:23" x14ac:dyDescent="0.25">
      <c r="A913" s="49" t="s">
        <v>52</v>
      </c>
      <c r="B913" s="9">
        <v>4</v>
      </c>
      <c r="C913">
        <v>0.20385500000000001</v>
      </c>
      <c r="D913">
        <v>5.6599999999999999E-4</v>
      </c>
      <c r="E913" s="5">
        <v>0</v>
      </c>
      <c r="F913">
        <v>0.39562999999999998</v>
      </c>
      <c r="G913">
        <v>-0.123692</v>
      </c>
      <c r="H913" s="5">
        <v>0</v>
      </c>
      <c r="I913">
        <v>807.36376399999995</v>
      </c>
      <c r="J913">
        <v>0.48571900000000001</v>
      </c>
      <c r="K913" s="5">
        <v>0</v>
      </c>
      <c r="L913" s="5">
        <v>0</v>
      </c>
      <c r="M913" s="5">
        <v>1</v>
      </c>
      <c r="O913">
        <f>C913</f>
        <v>0.20385500000000001</v>
      </c>
      <c r="R913">
        <f t="shared" si="33"/>
        <v>0.39562999999999998</v>
      </c>
      <c r="S913">
        <f t="shared" si="34"/>
        <v>0.123692</v>
      </c>
      <c r="U913">
        <f>I911-I913</f>
        <v>31.272287000000006</v>
      </c>
      <c r="W913" t="s">
        <v>64</v>
      </c>
    </row>
    <row r="914" spans="1:23" ht="14.4" thickBot="1" x14ac:dyDescent="0.3">
      <c r="A914" s="50" t="s">
        <v>52</v>
      </c>
      <c r="B914" s="10">
        <v>4</v>
      </c>
      <c r="C914" s="3">
        <v>110.179433</v>
      </c>
      <c r="D914" s="3">
        <v>0.30605399999999999</v>
      </c>
      <c r="E914" s="5">
        <v>1</v>
      </c>
      <c r="F914" s="3">
        <v>-3.5941380000000001</v>
      </c>
      <c r="G914" s="3">
        <v>1.1236919999999999</v>
      </c>
      <c r="H914" s="5">
        <v>1</v>
      </c>
      <c r="I914" s="3">
        <v>854.838348</v>
      </c>
      <c r="J914" s="3">
        <v>0.51428099999999999</v>
      </c>
      <c r="K914" s="5">
        <v>1</v>
      </c>
      <c r="L914" s="5">
        <v>0</v>
      </c>
      <c r="M914" s="6">
        <v>0</v>
      </c>
      <c r="O914" s="3">
        <f>180-C914</f>
        <v>69.820566999999997</v>
      </c>
      <c r="P914" s="3"/>
      <c r="R914" s="3">
        <f t="shared" si="33"/>
        <v>3.5941380000000001</v>
      </c>
      <c r="S914" s="3">
        <f t="shared" si="34"/>
        <v>1.1236919999999999</v>
      </c>
      <c r="U914" s="3">
        <f>I911-I914</f>
        <v>-16.202297000000044</v>
      </c>
      <c r="W914" s="2">
        <f>SUM(R905,R907,R909,R911,R913,R916,R918,R922,R925,R927,R929,R933,R934,R938,R941,R944,R945,R949)</f>
        <v>35.348186999999996</v>
      </c>
    </row>
    <row r="915" spans="1:23" x14ac:dyDescent="0.25">
      <c r="A915" s="49" t="s">
        <v>52</v>
      </c>
      <c r="B915" s="9">
        <v>5</v>
      </c>
      <c r="C915">
        <v>0.315745</v>
      </c>
      <c r="D915">
        <v>8.7699999999999996E-4</v>
      </c>
      <c r="E915" s="5">
        <v>0</v>
      </c>
      <c r="F915">
        <v>0.71137499999999998</v>
      </c>
      <c r="G915">
        <v>-0.138798</v>
      </c>
      <c r="H915" s="5">
        <v>1</v>
      </c>
      <c r="I915">
        <v>791.09020799999996</v>
      </c>
      <c r="J915">
        <v>0.32050499999999998</v>
      </c>
      <c r="K915" s="5">
        <v>0</v>
      </c>
      <c r="L915" s="5">
        <v>0</v>
      </c>
      <c r="M915" s="5">
        <v>0</v>
      </c>
      <c r="O915">
        <f>C915</f>
        <v>0.315745</v>
      </c>
      <c r="R915">
        <f t="shared" si="33"/>
        <v>0.71137499999999998</v>
      </c>
      <c r="S915">
        <f t="shared" si="34"/>
        <v>0.138798</v>
      </c>
      <c r="U915">
        <f>I913-I915</f>
        <v>16.273555999999985</v>
      </c>
      <c r="W915" t="s">
        <v>60</v>
      </c>
    </row>
    <row r="916" spans="1:23" ht="14.4" thickBot="1" x14ac:dyDescent="0.3">
      <c r="A916" s="49" t="s">
        <v>52</v>
      </c>
      <c r="B916" s="9">
        <v>5</v>
      </c>
      <c r="C916">
        <v>100.803378</v>
      </c>
      <c r="D916">
        <v>0.28000900000000001</v>
      </c>
      <c r="E916" s="5">
        <v>2</v>
      </c>
      <c r="F916">
        <v>-1.789911</v>
      </c>
      <c r="G916">
        <v>0.34923399999999999</v>
      </c>
      <c r="H916" s="5">
        <v>0</v>
      </c>
      <c r="I916">
        <v>807.36376399999995</v>
      </c>
      <c r="J916">
        <v>0.32709899999999997</v>
      </c>
      <c r="K916" s="5">
        <v>1</v>
      </c>
      <c r="L916" s="5">
        <v>0</v>
      </c>
      <c r="M916" s="5">
        <v>1</v>
      </c>
      <c r="O916">
        <f>C916</f>
        <v>100.803378</v>
      </c>
      <c r="R916">
        <f t="shared" si="33"/>
        <v>1.789911</v>
      </c>
      <c r="S916">
        <f t="shared" si="34"/>
        <v>0.34923399999999999</v>
      </c>
      <c r="U916">
        <f>I913-I916</f>
        <v>0</v>
      </c>
      <c r="W916" s="2">
        <f>AVERAGE(O905,O907,O909,O911,O913,O916,O918,O922,O925,O927,O929,O933,O934,O938,O941,O944,O945,O949)</f>
        <v>22.030638444444445</v>
      </c>
    </row>
    <row r="917" spans="1:23" x14ac:dyDescent="0.25">
      <c r="A917" s="50" t="s">
        <v>52</v>
      </c>
      <c r="B917" s="10">
        <v>5</v>
      </c>
      <c r="C917" s="3">
        <v>116.599653</v>
      </c>
      <c r="D917" s="3">
        <v>0.32388800000000001</v>
      </c>
      <c r="E917" s="5">
        <v>1</v>
      </c>
      <c r="F917" s="3">
        <v>-4.0467139999999997</v>
      </c>
      <c r="G917" s="3">
        <v>0.78956400000000004</v>
      </c>
      <c r="H917" s="5">
        <v>2</v>
      </c>
      <c r="I917" s="3">
        <v>869.80477900000005</v>
      </c>
      <c r="J917" s="3">
        <v>0.35239599999999999</v>
      </c>
      <c r="K917" s="5">
        <v>2</v>
      </c>
      <c r="L917" s="5">
        <v>0</v>
      </c>
      <c r="M917" s="3">
        <v>0</v>
      </c>
      <c r="O917" s="3">
        <f>180-C917</f>
        <v>63.400346999999996</v>
      </c>
      <c r="P917" s="3"/>
      <c r="R917" s="3">
        <f t="shared" si="33"/>
        <v>4.0467139999999997</v>
      </c>
      <c r="S917" s="3">
        <f t="shared" si="34"/>
        <v>0.78956400000000004</v>
      </c>
      <c r="U917" s="3">
        <f>I913-I917</f>
        <v>-62.441015000000107</v>
      </c>
      <c r="W917" t="s">
        <v>59</v>
      </c>
    </row>
    <row r="918" spans="1:23" ht="14.4" thickBot="1" x14ac:dyDescent="0.3">
      <c r="A918" s="49" t="s">
        <v>52</v>
      </c>
      <c r="B918" s="9">
        <v>6</v>
      </c>
      <c r="C918">
        <v>0.18402199999999999</v>
      </c>
      <c r="D918">
        <v>5.1099999999999995E-4</v>
      </c>
      <c r="E918" s="5">
        <v>0</v>
      </c>
      <c r="F918">
        <v>-0.89517400000000003</v>
      </c>
      <c r="G918">
        <v>-0.461231</v>
      </c>
      <c r="H918" s="5">
        <v>1</v>
      </c>
      <c r="I918">
        <v>741.74519999999995</v>
      </c>
      <c r="J918">
        <v>0.33436199999999999</v>
      </c>
      <c r="K918" s="5">
        <v>1</v>
      </c>
      <c r="L918" s="5">
        <v>0</v>
      </c>
      <c r="M918" s="5">
        <v>1</v>
      </c>
      <c r="O918">
        <f>C918</f>
        <v>0.18402199999999999</v>
      </c>
      <c r="R918">
        <f t="shared" si="33"/>
        <v>0.89517400000000003</v>
      </c>
      <c r="S918">
        <f t="shared" si="34"/>
        <v>0.461231</v>
      </c>
      <c r="U918">
        <f>I916-I918</f>
        <v>65.618563999999992</v>
      </c>
      <c r="W918" s="2">
        <f>AVERAGE(F905,F907,F909,F911,F913,F916,F918,F922,F925,F927,F929,F933,F934,F938,F941,F944,F945,F949)</f>
        <v>0.63279072222222221</v>
      </c>
    </row>
    <row r="919" spans="1:23" x14ac:dyDescent="0.25">
      <c r="A919" s="49" t="s">
        <v>52</v>
      </c>
      <c r="B919" s="9">
        <v>6</v>
      </c>
      <c r="C919">
        <v>88.454082</v>
      </c>
      <c r="D919">
        <v>0.24570600000000001</v>
      </c>
      <c r="E919" s="5">
        <v>2</v>
      </c>
      <c r="F919">
        <v>-0.17505699999999999</v>
      </c>
      <c r="G919">
        <v>-9.0196999999999999E-2</v>
      </c>
      <c r="H919" s="5">
        <v>0</v>
      </c>
      <c r="I919">
        <v>758.11443699999995</v>
      </c>
      <c r="J919">
        <v>0.34174100000000002</v>
      </c>
      <c r="K919" s="5">
        <v>2</v>
      </c>
      <c r="L919" s="5">
        <v>0</v>
      </c>
      <c r="M919" s="5">
        <v>0</v>
      </c>
      <c r="O919">
        <f>C919</f>
        <v>88.454082</v>
      </c>
      <c r="R919">
        <f t="shared" si="33"/>
        <v>0.17505699999999999</v>
      </c>
      <c r="S919">
        <f t="shared" si="34"/>
        <v>9.0196999999999999E-2</v>
      </c>
      <c r="U919">
        <f>I916-I919</f>
        <v>49.249326999999994</v>
      </c>
      <c r="W919" t="s">
        <v>65</v>
      </c>
    </row>
    <row r="920" spans="1:23" ht="14.4" thickBot="1" x14ac:dyDescent="0.3">
      <c r="A920" s="50" t="s">
        <v>52</v>
      </c>
      <c r="B920" s="10">
        <v>6</v>
      </c>
      <c r="C920" s="3">
        <v>93.002583000000001</v>
      </c>
      <c r="D920" s="3">
        <v>0.25834099999999999</v>
      </c>
      <c r="E920" s="5">
        <v>1</v>
      </c>
      <c r="F920" s="3">
        <v>3.0110649999999999</v>
      </c>
      <c r="G920" s="3">
        <v>1.551428</v>
      </c>
      <c r="H920" s="5">
        <v>2</v>
      </c>
      <c r="I920" s="3">
        <v>718.52746300000001</v>
      </c>
      <c r="J920" s="3">
        <v>0.32389600000000002</v>
      </c>
      <c r="K920" s="5">
        <v>0</v>
      </c>
      <c r="L920" s="5">
        <v>0</v>
      </c>
      <c r="M920" s="6">
        <v>0</v>
      </c>
      <c r="O920" s="3">
        <f>180-C920</f>
        <v>86.997416999999999</v>
      </c>
      <c r="P920" s="3"/>
      <c r="R920" s="3">
        <f t="shared" si="33"/>
        <v>3.0110649999999999</v>
      </c>
      <c r="S920" s="3">
        <f t="shared" si="34"/>
        <v>1.551428</v>
      </c>
      <c r="U920" s="3">
        <f>I916-I920</f>
        <v>88.836300999999935</v>
      </c>
      <c r="W920" s="2">
        <f>AVERAGE(R905,R907,R909,R911,R913,R916,R918,R922,R925,R927,R929,R933,R934,R938,R941,R944,R945,R949)</f>
        <v>1.9637881666666663</v>
      </c>
    </row>
    <row r="921" spans="1:23" x14ac:dyDescent="0.25">
      <c r="A921" s="49" t="s">
        <v>52</v>
      </c>
      <c r="B921" s="9">
        <v>7</v>
      </c>
      <c r="C921">
        <v>88.000675000000001</v>
      </c>
      <c r="D921">
        <v>0.244446</v>
      </c>
      <c r="E921" s="5">
        <v>1</v>
      </c>
      <c r="F921">
        <v>2.6777470000000001</v>
      </c>
      <c r="G921">
        <v>-0.85559399999999997</v>
      </c>
      <c r="H921" s="5">
        <v>2</v>
      </c>
      <c r="I921">
        <v>678.60330899999997</v>
      </c>
      <c r="J921">
        <v>0.32459300000000002</v>
      </c>
      <c r="K921" s="5">
        <v>0</v>
      </c>
      <c r="L921" s="5">
        <v>0</v>
      </c>
      <c r="M921" s="5">
        <v>0</v>
      </c>
      <c r="O921">
        <f>C921</f>
        <v>88.000675000000001</v>
      </c>
      <c r="R921">
        <f t="shared" si="33"/>
        <v>2.6777470000000001</v>
      </c>
      <c r="S921">
        <f t="shared" si="34"/>
        <v>0.85559399999999997</v>
      </c>
      <c r="U921">
        <f>I918-I921</f>
        <v>63.141890999999987</v>
      </c>
      <c r="W921" t="s">
        <v>61</v>
      </c>
    </row>
    <row r="922" spans="1:23" ht="14.4" thickBot="1" x14ac:dyDescent="0.3">
      <c r="A922" s="49" t="s">
        <v>52</v>
      </c>
      <c r="B922" s="9">
        <v>7</v>
      </c>
      <c r="C922">
        <v>0.76260499999999998</v>
      </c>
      <c r="D922">
        <v>2.1180000000000001E-3</v>
      </c>
      <c r="E922" s="5">
        <v>0</v>
      </c>
      <c r="F922">
        <v>-3.5763340000000001</v>
      </c>
      <c r="G922">
        <v>1.142711</v>
      </c>
      <c r="H922" s="5">
        <v>1</v>
      </c>
      <c r="I922">
        <v>697.43361600000003</v>
      </c>
      <c r="J922">
        <v>0.33360000000000001</v>
      </c>
      <c r="K922" s="5">
        <v>1</v>
      </c>
      <c r="L922" s="5">
        <v>0</v>
      </c>
      <c r="M922" s="5">
        <v>1</v>
      </c>
      <c r="O922">
        <f>C922</f>
        <v>0.76260499999999998</v>
      </c>
      <c r="R922">
        <f t="shared" si="33"/>
        <v>3.5763340000000001</v>
      </c>
      <c r="S922">
        <f t="shared" si="34"/>
        <v>1.142711</v>
      </c>
      <c r="U922">
        <f>I918-I922</f>
        <v>44.311583999999925</v>
      </c>
      <c r="W922" s="2"/>
    </row>
    <row r="923" spans="1:23" x14ac:dyDescent="0.25">
      <c r="A923" s="50" t="s">
        <v>52</v>
      </c>
      <c r="B923" s="10">
        <v>7</v>
      </c>
      <c r="C923" s="3">
        <v>88.020009000000002</v>
      </c>
      <c r="D923" s="3">
        <v>0.2445</v>
      </c>
      <c r="E923" s="5">
        <v>2</v>
      </c>
      <c r="F923" s="3">
        <v>-2.2311049999999999</v>
      </c>
      <c r="G923" s="3">
        <v>0.71288300000000004</v>
      </c>
      <c r="H923" s="5">
        <v>0</v>
      </c>
      <c r="I923" s="3">
        <v>714.59271799999999</v>
      </c>
      <c r="J923" s="3">
        <v>0.34180700000000003</v>
      </c>
      <c r="K923" s="5">
        <v>2</v>
      </c>
      <c r="L923" s="5">
        <v>0</v>
      </c>
      <c r="M923" s="6">
        <v>0</v>
      </c>
      <c r="O923" s="3">
        <f>180-C923</f>
        <v>91.979990999999998</v>
      </c>
      <c r="P923" s="3"/>
      <c r="R923" s="3">
        <f t="shared" si="33"/>
        <v>2.2311049999999999</v>
      </c>
      <c r="S923" s="3">
        <f t="shared" si="34"/>
        <v>0.71288300000000004</v>
      </c>
      <c r="U923" s="3">
        <f>I918-I923</f>
        <v>27.152481999999964</v>
      </c>
      <c r="W923" t="s">
        <v>58</v>
      </c>
    </row>
    <row r="924" spans="1:23" ht="14.4" thickBot="1" x14ac:dyDescent="0.3">
      <c r="A924" s="49" t="s">
        <v>52</v>
      </c>
      <c r="B924" s="9">
        <v>8</v>
      </c>
      <c r="C924">
        <v>89.871998000000005</v>
      </c>
      <c r="D924">
        <v>0.249644</v>
      </c>
      <c r="E924" s="5">
        <v>2</v>
      </c>
      <c r="F924">
        <v>2.1407340000000001</v>
      </c>
      <c r="G924">
        <v>-7.5320830000000001</v>
      </c>
      <c r="H924" s="5">
        <v>2</v>
      </c>
      <c r="I924">
        <v>658.32958499999995</v>
      </c>
      <c r="J924">
        <v>0.33333699999999999</v>
      </c>
      <c r="K924" s="5">
        <v>1</v>
      </c>
      <c r="L924" s="5">
        <v>0</v>
      </c>
      <c r="M924" s="5">
        <v>0</v>
      </c>
      <c r="O924">
        <f>180-C924</f>
        <v>90.128001999999995</v>
      </c>
      <c r="R924">
        <f t="shared" si="33"/>
        <v>2.1407340000000001</v>
      </c>
      <c r="S924">
        <f t="shared" si="34"/>
        <v>7.5320830000000001</v>
      </c>
      <c r="U924">
        <f>I922-I924</f>
        <v>39.104031000000077</v>
      </c>
      <c r="W924" s="2"/>
    </row>
    <row r="925" spans="1:23" x14ac:dyDescent="0.25">
      <c r="A925" s="49" t="s">
        <v>52</v>
      </c>
      <c r="B925" s="9">
        <v>8</v>
      </c>
      <c r="C925">
        <v>159.067713</v>
      </c>
      <c r="D925">
        <v>0.441855</v>
      </c>
      <c r="E925" s="5">
        <v>0</v>
      </c>
      <c r="F925">
        <v>-0.28405999999999998</v>
      </c>
      <c r="G925">
        <v>0.99945399999999995</v>
      </c>
      <c r="H925" s="5">
        <v>0</v>
      </c>
      <c r="I925">
        <v>593.49850800000002</v>
      </c>
      <c r="J925">
        <v>0.30051</v>
      </c>
      <c r="K925" s="5">
        <v>0</v>
      </c>
      <c r="L925" s="5">
        <v>0</v>
      </c>
      <c r="M925" s="5">
        <v>1</v>
      </c>
      <c r="O925">
        <f>180-C925</f>
        <v>20.932287000000002</v>
      </c>
      <c r="R925">
        <f t="shared" si="33"/>
        <v>0.28405999999999998</v>
      </c>
      <c r="S925">
        <f t="shared" si="34"/>
        <v>0.99945399999999995</v>
      </c>
      <c r="U925">
        <f>I922-I925</f>
        <v>103.93510800000001</v>
      </c>
      <c r="W925" t="s">
        <v>68</v>
      </c>
    </row>
    <row r="926" spans="1:23" ht="14.4" thickBot="1" x14ac:dyDescent="0.3">
      <c r="A926" s="50" t="s">
        <v>52</v>
      </c>
      <c r="B926" s="10">
        <v>8</v>
      </c>
      <c r="C926" s="3">
        <v>87.682370000000006</v>
      </c>
      <c r="D926" s="3">
        <v>0.243562</v>
      </c>
      <c r="E926" s="5">
        <v>1</v>
      </c>
      <c r="F926" s="3">
        <v>-2.140889</v>
      </c>
      <c r="G926" s="3">
        <v>7.5326279999999999</v>
      </c>
      <c r="H926" s="5">
        <v>1</v>
      </c>
      <c r="I926" s="3">
        <v>723.14049599999998</v>
      </c>
      <c r="J926" s="3">
        <v>0.36615300000000001</v>
      </c>
      <c r="K926" s="5">
        <v>2</v>
      </c>
      <c r="L926" s="5">
        <v>0</v>
      </c>
      <c r="M926" s="6">
        <v>0</v>
      </c>
      <c r="O926" s="3">
        <f>C926</f>
        <v>87.682370000000006</v>
      </c>
      <c r="P926" s="3"/>
      <c r="R926" s="3">
        <f t="shared" si="33"/>
        <v>2.140889</v>
      </c>
      <c r="S926" s="3">
        <f t="shared" si="34"/>
        <v>7.5326279999999999</v>
      </c>
      <c r="U926" s="3">
        <f>I922-I926</f>
        <v>-25.706879999999956</v>
      </c>
      <c r="W926" s="2">
        <v>18</v>
      </c>
    </row>
    <row r="927" spans="1:23" x14ac:dyDescent="0.25">
      <c r="A927" s="49" t="s">
        <v>52</v>
      </c>
      <c r="B927" s="9">
        <v>9</v>
      </c>
      <c r="C927">
        <v>172.311601</v>
      </c>
      <c r="D927">
        <v>0.47864299999999999</v>
      </c>
      <c r="E927" s="5">
        <v>0</v>
      </c>
      <c r="F927">
        <v>-0.96633899999999995</v>
      </c>
      <c r="G927">
        <v>0.29562100000000002</v>
      </c>
      <c r="H927" s="5">
        <v>0</v>
      </c>
      <c r="I927">
        <v>508.98423500000001</v>
      </c>
      <c r="J927">
        <v>0.44582100000000002</v>
      </c>
      <c r="K927" s="5">
        <v>0</v>
      </c>
      <c r="L927" s="5">
        <v>0</v>
      </c>
      <c r="M927" s="5">
        <v>1</v>
      </c>
      <c r="O927">
        <f>180-C927</f>
        <v>7.688399000000004</v>
      </c>
      <c r="R927">
        <f t="shared" si="33"/>
        <v>0.96633899999999995</v>
      </c>
      <c r="S927">
        <f t="shared" si="34"/>
        <v>0.29562100000000002</v>
      </c>
      <c r="U927">
        <f>I925-I927</f>
        <v>84.514273000000003</v>
      </c>
      <c r="W927" t="s">
        <v>69</v>
      </c>
    </row>
    <row r="928" spans="1:23" ht="14.4" thickBot="1" x14ac:dyDescent="0.3">
      <c r="A928" s="50" t="s">
        <v>52</v>
      </c>
      <c r="B928" s="10">
        <v>9</v>
      </c>
      <c r="C928" s="3">
        <v>77.153645999999995</v>
      </c>
      <c r="D928" s="3">
        <v>0.21431600000000001</v>
      </c>
      <c r="E928" s="5">
        <v>1</v>
      </c>
      <c r="F928" s="3">
        <v>-2.302505</v>
      </c>
      <c r="G928" s="3">
        <v>0.70437899999999998</v>
      </c>
      <c r="H928" s="5">
        <v>1</v>
      </c>
      <c r="I928" s="3">
        <v>632.69543299999998</v>
      </c>
      <c r="J928" s="3">
        <v>0.55417899999999998</v>
      </c>
      <c r="K928" s="5">
        <v>1</v>
      </c>
      <c r="L928" s="5">
        <v>0</v>
      </c>
      <c r="M928" s="6">
        <v>0</v>
      </c>
      <c r="O928" s="3">
        <f>180-C928</f>
        <v>102.84635400000001</v>
      </c>
      <c r="P928" s="3"/>
      <c r="R928" s="3">
        <f t="shared" si="33"/>
        <v>2.302505</v>
      </c>
      <c r="S928" s="3">
        <f t="shared" si="34"/>
        <v>0.70437899999999998</v>
      </c>
      <c r="U928" s="3">
        <f>I925-I928</f>
        <v>-39.196924999999965</v>
      </c>
      <c r="W928" s="2">
        <v>4</v>
      </c>
    </row>
    <row r="929" spans="1:23" x14ac:dyDescent="0.25">
      <c r="A929" s="49" t="s">
        <v>52</v>
      </c>
      <c r="B929" s="9">
        <v>10</v>
      </c>
      <c r="C929">
        <v>4.9341249999999999</v>
      </c>
      <c r="D929">
        <v>1.3705999999999999E-2</v>
      </c>
      <c r="E929" s="5">
        <v>0</v>
      </c>
      <c r="F929">
        <v>0.36536299999999999</v>
      </c>
      <c r="G929">
        <v>0.16773199999999999</v>
      </c>
      <c r="H929" s="5">
        <v>0</v>
      </c>
      <c r="I929">
        <v>363.12643700000001</v>
      </c>
      <c r="J929">
        <v>0.26075900000000002</v>
      </c>
      <c r="K929" s="5">
        <v>0</v>
      </c>
      <c r="L929" s="5">
        <v>0</v>
      </c>
      <c r="M929" s="5">
        <v>1</v>
      </c>
      <c r="O929" s="5">
        <f>C929</f>
        <v>4.9341249999999999</v>
      </c>
      <c r="R929">
        <f t="shared" si="33"/>
        <v>0.36536299999999999</v>
      </c>
      <c r="S929">
        <f t="shared" si="34"/>
        <v>0.16773199999999999</v>
      </c>
      <c r="U929">
        <f>I927-I929</f>
        <v>145.857798</v>
      </c>
      <c r="W929" t="s">
        <v>73</v>
      </c>
    </row>
    <row r="930" spans="1:23" ht="14.4" thickBot="1" x14ac:dyDescent="0.3">
      <c r="A930" s="49" t="s">
        <v>52</v>
      </c>
      <c r="B930" s="9">
        <v>10</v>
      </c>
      <c r="C930">
        <v>70.491652999999999</v>
      </c>
      <c r="D930">
        <v>0.19581000000000001</v>
      </c>
      <c r="E930" s="5">
        <v>2</v>
      </c>
      <c r="F930">
        <v>-3.8240249999999998</v>
      </c>
      <c r="G930">
        <v>-1.7555460000000001</v>
      </c>
      <c r="H930" s="5">
        <v>1</v>
      </c>
      <c r="I930">
        <v>557.01578500000005</v>
      </c>
      <c r="J930">
        <v>0.39999000000000001</v>
      </c>
      <c r="K930" s="5">
        <v>2</v>
      </c>
      <c r="L930" s="5">
        <v>0</v>
      </c>
      <c r="M930" s="5">
        <v>0</v>
      </c>
      <c r="O930">
        <f>180-C930</f>
        <v>109.508347</v>
      </c>
      <c r="R930">
        <f t="shared" si="33"/>
        <v>3.8240249999999998</v>
      </c>
      <c r="S930">
        <f t="shared" si="34"/>
        <v>1.7555460000000001</v>
      </c>
      <c r="U930">
        <f>I927-I930</f>
        <v>-48.031550000000038</v>
      </c>
      <c r="W930" s="2">
        <v>5</v>
      </c>
    </row>
    <row r="931" spans="1:23" x14ac:dyDescent="0.25">
      <c r="A931" s="50" t="s">
        <v>52</v>
      </c>
      <c r="B931" s="10">
        <v>10</v>
      </c>
      <c r="C931" s="3">
        <v>70.577217000000005</v>
      </c>
      <c r="D931" s="3">
        <v>0.196048</v>
      </c>
      <c r="E931" s="5">
        <v>1</v>
      </c>
      <c r="F931" s="3">
        <v>5.6369150000000001</v>
      </c>
      <c r="G931" s="3">
        <v>2.5878139999999998</v>
      </c>
      <c r="H931" s="5">
        <v>2</v>
      </c>
      <c r="I931" s="3">
        <v>472.43277899999998</v>
      </c>
      <c r="J931" s="3">
        <v>0.33925100000000002</v>
      </c>
      <c r="K931" s="5">
        <v>1</v>
      </c>
      <c r="L931" s="5">
        <v>0</v>
      </c>
      <c r="M931" s="6">
        <v>0</v>
      </c>
      <c r="O931" s="3">
        <f>C931</f>
        <v>70.577217000000005</v>
      </c>
      <c r="P931" s="3"/>
      <c r="R931" s="3">
        <f t="shared" si="33"/>
        <v>5.6369150000000001</v>
      </c>
      <c r="S931" s="3">
        <f t="shared" si="34"/>
        <v>2.5878139999999998</v>
      </c>
      <c r="U931" s="3">
        <f>I927-I931</f>
        <v>36.55145600000003</v>
      </c>
      <c r="W931" t="s">
        <v>74</v>
      </c>
    </row>
    <row r="932" spans="1:23" ht="14.4" thickBot="1" x14ac:dyDescent="0.3">
      <c r="A932" s="49" t="s">
        <v>52</v>
      </c>
      <c r="B932" s="9">
        <v>11</v>
      </c>
      <c r="C932">
        <v>94.137293999999997</v>
      </c>
      <c r="D932">
        <v>0.261492</v>
      </c>
      <c r="E932" s="5">
        <v>1</v>
      </c>
      <c r="F932">
        <v>-7.2590589999999997</v>
      </c>
      <c r="G932">
        <v>1.233835</v>
      </c>
      <c r="H932" s="5">
        <v>1</v>
      </c>
      <c r="I932">
        <v>379.41041999999999</v>
      </c>
      <c r="J932">
        <v>0.52395400000000003</v>
      </c>
      <c r="K932" s="5">
        <v>1</v>
      </c>
      <c r="L932" s="5">
        <v>1</v>
      </c>
      <c r="M932" s="5">
        <v>0</v>
      </c>
      <c r="O932">
        <f>C932</f>
        <v>94.137293999999997</v>
      </c>
      <c r="R932">
        <f t="shared" si="33"/>
        <v>7.2590589999999997</v>
      </c>
      <c r="S932">
        <f t="shared" si="34"/>
        <v>1.233835</v>
      </c>
      <c r="U932">
        <f>I929-I932</f>
        <v>-16.283982999999978</v>
      </c>
      <c r="W932" s="2">
        <f>AVERAGE(E905,E907,E909,E911,E913,E916,E918,E922,E925,E927,E929,E933,E934,E938,E941,E944,E945,E949)</f>
        <v>0.27777777777777779</v>
      </c>
    </row>
    <row r="933" spans="1:23" x14ac:dyDescent="0.25">
      <c r="A933" s="50" t="s">
        <v>52</v>
      </c>
      <c r="B933" s="10">
        <v>11</v>
      </c>
      <c r="C933" s="3">
        <v>178.98963599999999</v>
      </c>
      <c r="D933" s="3">
        <v>0.497193</v>
      </c>
      <c r="E933" s="5">
        <v>0</v>
      </c>
      <c r="F933" s="3">
        <v>1.3757280000000001</v>
      </c>
      <c r="G933" s="3">
        <v>-0.23383499999999999</v>
      </c>
      <c r="H933" s="5">
        <v>0</v>
      </c>
      <c r="I933" s="3">
        <v>344.71937000000003</v>
      </c>
      <c r="J933" s="3">
        <v>0.47604600000000002</v>
      </c>
      <c r="K933" s="5">
        <v>0</v>
      </c>
      <c r="L933" s="5">
        <v>0</v>
      </c>
      <c r="M933" s="6">
        <v>1</v>
      </c>
      <c r="O933" s="3">
        <f>180-C933</f>
        <v>1.0103640000000098</v>
      </c>
      <c r="P933" s="3"/>
      <c r="R933" s="3">
        <f t="shared" si="33"/>
        <v>1.3757280000000001</v>
      </c>
      <c r="S933" s="3">
        <f t="shared" si="34"/>
        <v>0.23383499999999999</v>
      </c>
      <c r="U933" s="3">
        <f>I929-I933</f>
        <v>18.407066999999984</v>
      </c>
      <c r="W933" t="s">
        <v>75</v>
      </c>
    </row>
    <row r="934" spans="1:23" ht="14.4" thickBot="1" x14ac:dyDescent="0.3">
      <c r="A934" s="49" t="s">
        <v>52</v>
      </c>
      <c r="B934" s="9">
        <v>12</v>
      </c>
      <c r="C934">
        <v>75.445018000000005</v>
      </c>
      <c r="D934">
        <v>0.20956900000000001</v>
      </c>
      <c r="E934" s="5">
        <v>1</v>
      </c>
      <c r="F934">
        <v>-4.4671589999999997</v>
      </c>
      <c r="G934">
        <v>0.95525599999999999</v>
      </c>
      <c r="H934" s="5">
        <v>1</v>
      </c>
      <c r="I934">
        <v>344.71937000000003</v>
      </c>
      <c r="J934">
        <v>0.515428</v>
      </c>
      <c r="K934" s="5">
        <v>1</v>
      </c>
      <c r="L934" s="5">
        <v>1</v>
      </c>
      <c r="M934" s="5">
        <v>1</v>
      </c>
      <c r="O934">
        <f>C934</f>
        <v>75.445018000000005</v>
      </c>
      <c r="R934">
        <f t="shared" si="33"/>
        <v>4.4671589999999997</v>
      </c>
      <c r="S934">
        <f t="shared" si="34"/>
        <v>0.95525599999999999</v>
      </c>
      <c r="U934">
        <f>I933-I934</f>
        <v>0</v>
      </c>
      <c r="W934" s="2">
        <f>AVERAGE(H905,H907,H909,H911,H913,H916,H918,H922,H925,H927,H929,H933,H934,H938,H941,H944,H945,H949)</f>
        <v>0.55555555555555558</v>
      </c>
    </row>
    <row r="935" spans="1:23" x14ac:dyDescent="0.25">
      <c r="A935" s="50" t="s">
        <v>52</v>
      </c>
      <c r="B935" s="10">
        <v>12</v>
      </c>
      <c r="C935" s="3">
        <v>163.94343699999999</v>
      </c>
      <c r="D935" s="3">
        <v>0.45539800000000003</v>
      </c>
      <c r="E935" s="5">
        <v>0</v>
      </c>
      <c r="F935" s="3">
        <v>-0.20924300000000001</v>
      </c>
      <c r="G935" s="3">
        <v>4.4743999999999999E-2</v>
      </c>
      <c r="H935" s="5">
        <v>0</v>
      </c>
      <c r="I935" s="3">
        <v>324.082787</v>
      </c>
      <c r="J935" s="3">
        <v>0.484572</v>
      </c>
      <c r="K935" s="5">
        <v>0</v>
      </c>
      <c r="L935" s="5">
        <v>0</v>
      </c>
      <c r="M935" s="6">
        <v>0</v>
      </c>
      <c r="O935" s="3">
        <f>180-C935</f>
        <v>16.056563000000011</v>
      </c>
      <c r="P935" s="3"/>
      <c r="R935" s="3">
        <f t="shared" si="33"/>
        <v>0.20924300000000001</v>
      </c>
      <c r="S935" s="3">
        <f t="shared" si="34"/>
        <v>4.4743999999999999E-2</v>
      </c>
      <c r="U935" s="3">
        <f>I933-I935</f>
        <v>20.63658300000003</v>
      </c>
      <c r="W935" t="s">
        <v>76</v>
      </c>
    </row>
    <row r="936" spans="1:23" ht="14.4" thickBot="1" x14ac:dyDescent="0.3">
      <c r="A936" s="49" t="s">
        <v>52</v>
      </c>
      <c r="B936" s="9">
        <v>13</v>
      </c>
      <c r="C936">
        <v>0.50584099999999999</v>
      </c>
      <c r="D936">
        <v>1.405E-3</v>
      </c>
      <c r="E936" s="5">
        <v>0</v>
      </c>
      <c r="F936">
        <v>7.137607</v>
      </c>
      <c r="G936">
        <v>0.886876</v>
      </c>
      <c r="H936" s="5">
        <v>2</v>
      </c>
      <c r="I936">
        <v>305.19819799999999</v>
      </c>
      <c r="J936">
        <v>0.31430799999999998</v>
      </c>
      <c r="K936" s="5">
        <v>1</v>
      </c>
      <c r="L936" s="5">
        <v>1</v>
      </c>
      <c r="M936" s="5">
        <v>0</v>
      </c>
      <c r="O936">
        <f>C936</f>
        <v>0.50584099999999999</v>
      </c>
      <c r="R936">
        <f t="shared" si="33"/>
        <v>7.137607</v>
      </c>
      <c r="S936">
        <f t="shared" si="34"/>
        <v>0.886876</v>
      </c>
      <c r="U936">
        <f>I934-I936</f>
        <v>39.521172000000035</v>
      </c>
      <c r="W936" s="2">
        <f>AVERAGE(K905,K907,K909,K911,K913,K916,K918,K922,K925,K927,K929,K933,K934,K938,K941,K944,K945,K949)</f>
        <v>0.44444444444444442</v>
      </c>
    </row>
    <row r="937" spans="1:23" x14ac:dyDescent="0.25">
      <c r="A937" s="49" t="s">
        <v>52</v>
      </c>
      <c r="B937" s="9">
        <v>13</v>
      </c>
      <c r="C937">
        <v>81.211271999999994</v>
      </c>
      <c r="D937">
        <v>0.22558700000000001</v>
      </c>
      <c r="E937" s="5">
        <v>2</v>
      </c>
      <c r="F937">
        <v>-0.130994</v>
      </c>
      <c r="G937">
        <v>-1.6277E-2</v>
      </c>
      <c r="H937" s="5">
        <v>0</v>
      </c>
      <c r="I937">
        <v>472.43277899999998</v>
      </c>
      <c r="J937">
        <v>0.48653400000000002</v>
      </c>
      <c r="K937" s="5">
        <v>2</v>
      </c>
      <c r="L937" s="5">
        <v>0</v>
      </c>
      <c r="M937" s="5">
        <v>0</v>
      </c>
      <c r="O937">
        <f>180-C937</f>
        <v>98.788728000000006</v>
      </c>
      <c r="R937">
        <f t="shared" si="33"/>
        <v>0.130994</v>
      </c>
      <c r="S937">
        <f t="shared" si="34"/>
        <v>1.6277E-2</v>
      </c>
      <c r="U937">
        <f>I934-I937</f>
        <v>-127.71340899999996</v>
      </c>
    </row>
    <row r="938" spans="1:23" x14ac:dyDescent="0.25">
      <c r="A938" s="50" t="s">
        <v>52</v>
      </c>
      <c r="B938" s="10">
        <v>13</v>
      </c>
      <c r="C938" s="3">
        <v>94.279619999999994</v>
      </c>
      <c r="D938" s="3">
        <v>0.26188800000000001</v>
      </c>
      <c r="E938" s="5">
        <v>1</v>
      </c>
      <c r="F938" s="3">
        <v>1.0414239999999999</v>
      </c>
      <c r="G938" s="3">
        <v>0.12940099999999999</v>
      </c>
      <c r="H938" s="5">
        <v>1</v>
      </c>
      <c r="I938" s="3">
        <v>193.386638</v>
      </c>
      <c r="J938" s="3">
        <v>0.199159</v>
      </c>
      <c r="K938" s="5">
        <v>0</v>
      </c>
      <c r="L938" s="5">
        <v>0</v>
      </c>
      <c r="M938" s="6">
        <v>1</v>
      </c>
      <c r="O938" s="3">
        <f>C938</f>
        <v>94.279619999999994</v>
      </c>
      <c r="P938" s="3"/>
      <c r="R938" s="3">
        <f t="shared" si="33"/>
        <v>1.0414239999999999</v>
      </c>
      <c r="S938" s="3">
        <f t="shared" si="34"/>
        <v>0.12940099999999999</v>
      </c>
      <c r="U938" s="3">
        <f>I934-I938</f>
        <v>151.33273200000002</v>
      </c>
    </row>
    <row r="939" spans="1:23" x14ac:dyDescent="0.25">
      <c r="A939" s="49" t="s">
        <v>52</v>
      </c>
      <c r="B939" s="9">
        <v>14</v>
      </c>
      <c r="C939">
        <v>102.886261</v>
      </c>
      <c r="D939">
        <v>0.28579500000000002</v>
      </c>
      <c r="E939" s="5">
        <v>1</v>
      </c>
      <c r="F939">
        <v>5.203722</v>
      </c>
      <c r="G939">
        <v>3.0828980000000001</v>
      </c>
      <c r="H939" s="5">
        <v>2</v>
      </c>
      <c r="I939">
        <v>156.663476</v>
      </c>
      <c r="J939">
        <v>0.30649300000000002</v>
      </c>
      <c r="K939" s="5">
        <v>0</v>
      </c>
      <c r="L939" s="5">
        <v>0</v>
      </c>
      <c r="M939" s="5">
        <v>0</v>
      </c>
      <c r="O939">
        <f>180-C939</f>
        <v>77.113738999999995</v>
      </c>
      <c r="R939">
        <f t="shared" si="33"/>
        <v>5.203722</v>
      </c>
      <c r="S939">
        <f t="shared" si="34"/>
        <v>3.0828980000000001</v>
      </c>
      <c r="U939">
        <f>I938-I939</f>
        <v>36.723162000000002</v>
      </c>
    </row>
    <row r="940" spans="1:23" x14ac:dyDescent="0.25">
      <c r="A940" s="49" t="s">
        <v>52</v>
      </c>
      <c r="B940" s="9">
        <v>14</v>
      </c>
      <c r="C940">
        <v>102.883488</v>
      </c>
      <c r="D940">
        <v>0.28578700000000001</v>
      </c>
      <c r="E940" s="5">
        <v>2</v>
      </c>
      <c r="F940">
        <v>-4.7658199999999997</v>
      </c>
      <c r="G940">
        <v>-2.8234669999999999</v>
      </c>
      <c r="H940" s="5">
        <v>1</v>
      </c>
      <c r="I940">
        <v>193.386638</v>
      </c>
      <c r="J940">
        <v>0.37833800000000001</v>
      </c>
      <c r="K940" s="5">
        <v>2</v>
      </c>
      <c r="L940" s="5">
        <v>0</v>
      </c>
      <c r="M940" s="5">
        <v>0</v>
      </c>
      <c r="O940">
        <f>C940</f>
        <v>102.883488</v>
      </c>
      <c r="R940">
        <f t="shared" si="33"/>
        <v>4.7658199999999997</v>
      </c>
      <c r="S940">
        <f t="shared" si="34"/>
        <v>2.8234669999999999</v>
      </c>
      <c r="U940">
        <f>I938-I940</f>
        <v>0</v>
      </c>
    </row>
    <row r="941" spans="1:23" x14ac:dyDescent="0.25">
      <c r="A941" s="50" t="s">
        <v>52</v>
      </c>
      <c r="B941" s="10">
        <v>14</v>
      </c>
      <c r="C941" s="3">
        <v>0.20860600000000001</v>
      </c>
      <c r="D941" s="3">
        <v>5.7899999999999998E-4</v>
      </c>
      <c r="E941" s="5">
        <v>0</v>
      </c>
      <c r="F941" s="3">
        <v>1.25003</v>
      </c>
      <c r="G941" s="3">
        <v>0.74056900000000003</v>
      </c>
      <c r="H941" s="5">
        <v>0</v>
      </c>
      <c r="I941" s="3">
        <v>161.09833399999999</v>
      </c>
      <c r="J941" s="3">
        <v>0.31516899999999998</v>
      </c>
      <c r="K941" s="5">
        <v>1</v>
      </c>
      <c r="L941" s="5">
        <v>0</v>
      </c>
      <c r="M941" s="6">
        <v>1</v>
      </c>
      <c r="O941" s="3">
        <f>C941</f>
        <v>0.20860600000000001</v>
      </c>
      <c r="P941" s="3"/>
      <c r="R941" s="3">
        <f t="shared" si="33"/>
        <v>1.25003</v>
      </c>
      <c r="S941" s="3">
        <f t="shared" si="34"/>
        <v>0.74056900000000003</v>
      </c>
      <c r="U941" s="3">
        <f>I938-I941</f>
        <v>32.288304000000011</v>
      </c>
    </row>
    <row r="942" spans="1:23" x14ac:dyDescent="0.25">
      <c r="A942" s="49" t="s">
        <v>52</v>
      </c>
      <c r="B942" s="9">
        <v>15</v>
      </c>
      <c r="C942">
        <v>90.721997999999999</v>
      </c>
      <c r="D942">
        <v>0.25200600000000001</v>
      </c>
      <c r="E942" s="5">
        <v>2</v>
      </c>
      <c r="F942">
        <v>5.0285510000000002</v>
      </c>
      <c r="G942">
        <v>-15.526151</v>
      </c>
      <c r="H942" s="5">
        <v>2</v>
      </c>
      <c r="I942">
        <v>60.135624999999997</v>
      </c>
      <c r="J942">
        <v>0.16345199999999999</v>
      </c>
      <c r="K942" s="5">
        <v>0</v>
      </c>
      <c r="L942" s="5">
        <v>0</v>
      </c>
      <c r="M942" s="5">
        <v>0</v>
      </c>
      <c r="O942">
        <f>C942</f>
        <v>90.721997999999999</v>
      </c>
      <c r="R942">
        <f t="shared" si="33"/>
        <v>5.0285510000000002</v>
      </c>
      <c r="S942">
        <f t="shared" si="34"/>
        <v>15.526151</v>
      </c>
      <c r="U942">
        <f>I941-I942</f>
        <v>100.96270899999999</v>
      </c>
    </row>
    <row r="943" spans="1:23" x14ac:dyDescent="0.25">
      <c r="A943" s="49" t="s">
        <v>52</v>
      </c>
      <c r="B943" s="9">
        <v>15</v>
      </c>
      <c r="C943">
        <v>90.728340000000003</v>
      </c>
      <c r="D943">
        <v>0.252023</v>
      </c>
      <c r="E943" s="5">
        <v>1</v>
      </c>
      <c r="F943">
        <v>-5.5997130000000004</v>
      </c>
      <c r="G943">
        <v>17.289670999999998</v>
      </c>
      <c r="H943" s="5">
        <v>1</v>
      </c>
      <c r="I943">
        <v>188.25389699999999</v>
      </c>
      <c r="J943">
        <v>0.51168499999999995</v>
      </c>
      <c r="K943" s="5">
        <v>2</v>
      </c>
      <c r="L943" s="5">
        <v>0</v>
      </c>
      <c r="M943" s="5">
        <v>0</v>
      </c>
      <c r="O943">
        <f>180-C943</f>
        <v>89.271659999999997</v>
      </c>
      <c r="R943">
        <f t="shared" si="33"/>
        <v>5.5997130000000004</v>
      </c>
      <c r="S943">
        <f t="shared" si="34"/>
        <v>17.289670999999998</v>
      </c>
      <c r="U943">
        <f>I941-I943</f>
        <v>-27.155563000000001</v>
      </c>
    </row>
    <row r="944" spans="1:23" x14ac:dyDescent="0.25">
      <c r="A944" s="50" t="s">
        <v>52</v>
      </c>
      <c r="B944" s="10">
        <v>15</v>
      </c>
      <c r="C944" s="3">
        <v>0.45328600000000002</v>
      </c>
      <c r="D944" s="3">
        <v>1.2589999999999999E-3</v>
      </c>
      <c r="E944" s="5">
        <v>0</v>
      </c>
      <c r="F944" s="3">
        <v>0.24728600000000001</v>
      </c>
      <c r="G944" s="3">
        <v>-0.76351999999999998</v>
      </c>
      <c r="H944" s="5">
        <v>0</v>
      </c>
      <c r="I944" s="3">
        <v>119.52016</v>
      </c>
      <c r="J944" s="3">
        <v>0.32486300000000001</v>
      </c>
      <c r="K944" s="5">
        <v>1</v>
      </c>
      <c r="L944" s="5">
        <v>0</v>
      </c>
      <c r="M944" s="6">
        <v>1</v>
      </c>
      <c r="O944" s="3">
        <f>C944</f>
        <v>0.45328600000000002</v>
      </c>
      <c r="P944" s="3"/>
      <c r="R944" s="3">
        <f t="shared" si="33"/>
        <v>0.24728600000000001</v>
      </c>
      <c r="S944" s="3">
        <f t="shared" si="34"/>
        <v>0.76351999999999998</v>
      </c>
      <c r="U944" s="3">
        <f>I941-I944</f>
        <v>41.57817399999999</v>
      </c>
    </row>
    <row r="945" spans="1:23" x14ac:dyDescent="0.25">
      <c r="A945" s="49" t="s">
        <v>52</v>
      </c>
      <c r="B945" s="9">
        <v>16</v>
      </c>
      <c r="C945">
        <v>86.335346999999999</v>
      </c>
      <c r="D945">
        <v>0.23982000000000001</v>
      </c>
      <c r="E945" s="5">
        <v>1</v>
      </c>
      <c r="F945">
        <v>5.42544</v>
      </c>
      <c r="G945">
        <v>1.1082510000000001</v>
      </c>
      <c r="H945" s="5">
        <v>1</v>
      </c>
      <c r="I945">
        <v>41.364645000000003</v>
      </c>
      <c r="J945">
        <v>0.25204399999999999</v>
      </c>
      <c r="K945" s="5">
        <v>0</v>
      </c>
      <c r="L945" s="5">
        <v>1</v>
      </c>
      <c r="M945" s="5">
        <v>1</v>
      </c>
      <c r="O945" s="5">
        <f>C945</f>
        <v>86.335346999999999</v>
      </c>
      <c r="R945">
        <f t="shared" si="33"/>
        <v>5.42544</v>
      </c>
      <c r="S945">
        <f t="shared" si="34"/>
        <v>1.1082510000000001</v>
      </c>
      <c r="U945">
        <f>I944-I945</f>
        <v>78.155515000000008</v>
      </c>
    </row>
    <row r="946" spans="1:23" x14ac:dyDescent="0.25">
      <c r="A946" s="50" t="s">
        <v>52</v>
      </c>
      <c r="B946" s="10">
        <v>16</v>
      </c>
      <c r="C946" s="3">
        <v>0.77722800000000003</v>
      </c>
      <c r="D946" s="3">
        <v>2.1589999999999999E-3</v>
      </c>
      <c r="E946" s="5">
        <v>0</v>
      </c>
      <c r="F946" s="3">
        <v>-0.52994200000000002</v>
      </c>
      <c r="G946" s="3">
        <v>-0.108251</v>
      </c>
      <c r="H946" s="5">
        <v>0</v>
      </c>
      <c r="I946" s="3">
        <v>122.752268</v>
      </c>
      <c r="J946" s="3">
        <v>0.74795599999999995</v>
      </c>
      <c r="K946" s="5">
        <v>1</v>
      </c>
      <c r="L946" s="5">
        <v>0</v>
      </c>
      <c r="M946" s="6">
        <v>0</v>
      </c>
      <c r="O946" s="3">
        <f>C946</f>
        <v>0.77722800000000003</v>
      </c>
      <c r="P946" s="3"/>
      <c r="R946" s="3">
        <f t="shared" si="33"/>
        <v>0.52994200000000002</v>
      </c>
      <c r="S946" s="3">
        <f t="shared" si="34"/>
        <v>0.108251</v>
      </c>
      <c r="U946" s="3">
        <f>I944-I946</f>
        <v>-3.2321079999999967</v>
      </c>
    </row>
    <row r="947" spans="1:23" x14ac:dyDescent="0.25">
      <c r="A947" s="49" t="s">
        <v>52</v>
      </c>
      <c r="B947" s="9">
        <v>17</v>
      </c>
      <c r="C947">
        <v>84.697629000000006</v>
      </c>
      <c r="D947">
        <v>0.23527100000000001</v>
      </c>
      <c r="E947" s="5">
        <v>2</v>
      </c>
      <c r="F947">
        <v>0.81683799999999995</v>
      </c>
      <c r="G947">
        <v>0.15028900000000001</v>
      </c>
      <c r="H947" s="5">
        <v>1</v>
      </c>
      <c r="I947">
        <v>55.151778</v>
      </c>
      <c r="J947">
        <v>0.478385</v>
      </c>
      <c r="K947" s="5">
        <v>1</v>
      </c>
      <c r="L947" s="5">
        <v>0</v>
      </c>
      <c r="M947" s="5">
        <v>0</v>
      </c>
      <c r="O947" s="5">
        <f>180-C947</f>
        <v>95.302370999999994</v>
      </c>
      <c r="R947">
        <f t="shared" si="33"/>
        <v>0.81683799999999995</v>
      </c>
      <c r="S947">
        <f t="shared" si="34"/>
        <v>0.15028900000000001</v>
      </c>
      <c r="U947">
        <f>I945-I947</f>
        <v>-13.787132999999997</v>
      </c>
    </row>
    <row r="948" spans="1:23" x14ac:dyDescent="0.25">
      <c r="A948" s="49" t="s">
        <v>52</v>
      </c>
      <c r="B948" s="9">
        <v>17</v>
      </c>
      <c r="C948">
        <v>84.665991000000005</v>
      </c>
      <c r="D948">
        <v>0.235183</v>
      </c>
      <c r="E948" s="5">
        <v>1</v>
      </c>
      <c r="F948">
        <v>-1.1556820000000001</v>
      </c>
      <c r="G948">
        <v>-0.21263299999999999</v>
      </c>
      <c r="H948" s="5">
        <v>0</v>
      </c>
      <c r="I948">
        <v>60.135624999999997</v>
      </c>
      <c r="J948">
        <v>0.52161500000000005</v>
      </c>
      <c r="K948" s="5">
        <v>2</v>
      </c>
      <c r="L948" s="5">
        <v>0</v>
      </c>
      <c r="M948" s="5">
        <v>0</v>
      </c>
      <c r="O948">
        <f>C948</f>
        <v>84.665991000000005</v>
      </c>
      <c r="R948">
        <f t="shared" si="33"/>
        <v>1.1556820000000001</v>
      </c>
      <c r="S948">
        <f t="shared" si="34"/>
        <v>0.21263299999999999</v>
      </c>
      <c r="U948">
        <f>I945-I948</f>
        <v>-18.770979999999994</v>
      </c>
    </row>
    <row r="949" spans="1:23" ht="14.4" thickBot="1" x14ac:dyDescent="0.3">
      <c r="A949" s="51" t="s">
        <v>52</v>
      </c>
      <c r="B949" s="8">
        <v>17</v>
      </c>
      <c r="C949" s="2">
        <v>0.50821000000000005</v>
      </c>
      <c r="D949" s="2">
        <v>1.4120000000000001E-3</v>
      </c>
      <c r="E949" s="20">
        <v>0</v>
      </c>
      <c r="F949" s="2">
        <v>5.7739469999999997</v>
      </c>
      <c r="G949" s="2">
        <v>1.062344</v>
      </c>
      <c r="H949" s="20">
        <v>2</v>
      </c>
      <c r="I949" s="2">
        <v>0</v>
      </c>
      <c r="J949" s="2">
        <v>0</v>
      </c>
      <c r="K949" s="20">
        <v>0</v>
      </c>
      <c r="L949" s="20">
        <v>1</v>
      </c>
      <c r="M949" s="2">
        <v>1</v>
      </c>
      <c r="O949" s="2">
        <f>C949</f>
        <v>0.50821000000000005</v>
      </c>
      <c r="P949" s="2"/>
      <c r="R949" s="2">
        <f t="shared" si="33"/>
        <v>5.7739469999999997</v>
      </c>
      <c r="S949" s="2">
        <f t="shared" si="34"/>
        <v>1.062344</v>
      </c>
      <c r="U949" s="2">
        <f>I945-I949</f>
        <v>41.364645000000003</v>
      </c>
      <c r="W94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abSelected="1" workbookViewId="0">
      <selection activeCell="N61" sqref="N61"/>
    </sheetView>
  </sheetViews>
  <sheetFormatPr defaultRowHeight="13.8" x14ac:dyDescent="0.25"/>
  <cols>
    <col min="4" max="4" width="9.796875" bestFit="1" customWidth="1"/>
    <col min="5" max="5" width="5.3984375" bestFit="1" customWidth="1"/>
    <col min="6" max="6" width="11.19921875" bestFit="1" customWidth="1"/>
    <col min="7" max="7" width="12" bestFit="1" customWidth="1"/>
    <col min="8" max="8" width="10.09765625" bestFit="1" customWidth="1"/>
    <col min="9" max="9" width="14.59765625" bestFit="1" customWidth="1"/>
    <col min="10" max="10" width="12.59765625" bestFit="1" customWidth="1"/>
    <col min="11" max="11" width="17" bestFit="1" customWidth="1"/>
    <col min="12" max="12" width="12.59765625" bestFit="1" customWidth="1"/>
    <col min="13" max="14" width="11.19921875" bestFit="1" customWidth="1"/>
    <col min="15" max="15" width="9.796875" bestFit="1" customWidth="1"/>
    <col min="17" max="17" width="5.5" bestFit="1" customWidth="1"/>
  </cols>
  <sheetData>
    <row r="1" spans="1:17" ht="14.4" thickBot="1" x14ac:dyDescent="0.3">
      <c r="A1" s="68" t="s">
        <v>7</v>
      </c>
      <c r="B1" s="68" t="s">
        <v>123</v>
      </c>
      <c r="C1" s="69" t="s">
        <v>121</v>
      </c>
      <c r="D1" s="69" t="s">
        <v>122</v>
      </c>
      <c r="E1" s="68" t="s">
        <v>69</v>
      </c>
      <c r="F1" s="68" t="s">
        <v>124</v>
      </c>
      <c r="G1" s="2" t="s">
        <v>54</v>
      </c>
      <c r="H1" s="2" t="s">
        <v>57</v>
      </c>
      <c r="I1" s="2" t="s">
        <v>64</v>
      </c>
      <c r="J1" s="2" t="s">
        <v>59</v>
      </c>
      <c r="K1" s="2" t="s">
        <v>65</v>
      </c>
      <c r="L1" s="20" t="s">
        <v>60</v>
      </c>
      <c r="M1" s="2" t="s">
        <v>74</v>
      </c>
      <c r="N1" s="2" t="s">
        <v>75</v>
      </c>
      <c r="O1" s="2" t="s">
        <v>76</v>
      </c>
      <c r="P1" s="2" t="s">
        <v>73</v>
      </c>
      <c r="Q1" s="20" t="s">
        <v>125</v>
      </c>
    </row>
    <row r="2" spans="1:17" x14ac:dyDescent="0.25">
      <c r="A2" t="s">
        <v>77</v>
      </c>
      <c r="B2">
        <v>2</v>
      </c>
      <c r="C2">
        <v>3</v>
      </c>
      <c r="D2">
        <v>3</v>
      </c>
      <c r="E2">
        <v>4</v>
      </c>
      <c r="F2">
        <v>20</v>
      </c>
      <c r="G2">
        <v>1417.1423070000001</v>
      </c>
      <c r="H2">
        <v>37.203521000000002</v>
      </c>
      <c r="I2">
        <v>62.427246999999987</v>
      </c>
      <c r="J2">
        <v>1.8601760500000002</v>
      </c>
      <c r="K2">
        <v>3.1213623499999992</v>
      </c>
      <c r="L2">
        <v>28.682910050000004</v>
      </c>
      <c r="M2">
        <v>0.3</v>
      </c>
      <c r="N2">
        <v>0.65</v>
      </c>
      <c r="O2">
        <v>0.15</v>
      </c>
      <c r="P2">
        <v>5</v>
      </c>
      <c r="Q2">
        <v>0</v>
      </c>
    </row>
    <row r="3" spans="1:17" x14ac:dyDescent="0.25">
      <c r="A3" t="s">
        <v>78</v>
      </c>
      <c r="B3">
        <v>3</v>
      </c>
      <c r="C3">
        <v>4</v>
      </c>
      <c r="D3">
        <v>3</v>
      </c>
      <c r="E3">
        <v>8</v>
      </c>
      <c r="F3">
        <v>17</v>
      </c>
      <c r="G3">
        <v>1415.918498</v>
      </c>
      <c r="H3">
        <v>37.548258000000004</v>
      </c>
      <c r="I3">
        <v>60.083269999999992</v>
      </c>
      <c r="J3">
        <v>2.2087210588235298</v>
      </c>
      <c r="K3">
        <v>3.5343099999999996</v>
      </c>
      <c r="L3">
        <v>56.776661294117645</v>
      </c>
      <c r="M3">
        <v>0.58823529411764708</v>
      </c>
      <c r="N3">
        <v>0.70588235294117652</v>
      </c>
      <c r="O3">
        <v>0.29411764705882354</v>
      </c>
      <c r="P3">
        <v>9</v>
      </c>
      <c r="Q3">
        <v>0</v>
      </c>
    </row>
    <row r="4" spans="1:17" x14ac:dyDescent="0.25">
      <c r="A4" t="s">
        <v>79</v>
      </c>
      <c r="B4">
        <v>1</v>
      </c>
      <c r="C4">
        <v>3</v>
      </c>
      <c r="D4">
        <v>3</v>
      </c>
      <c r="E4">
        <v>4</v>
      </c>
      <c r="F4">
        <v>23</v>
      </c>
      <c r="G4">
        <v>1427.3051359999999</v>
      </c>
      <c r="H4">
        <v>30.161861999999999</v>
      </c>
      <c r="I4">
        <v>72.609180000000009</v>
      </c>
      <c r="J4">
        <v>1.3113853043478261</v>
      </c>
      <c r="K4">
        <v>3.156920869565218</v>
      </c>
      <c r="L4">
        <v>28.880802913043478</v>
      </c>
      <c r="M4">
        <v>0.2608695652173913</v>
      </c>
      <c r="N4">
        <v>0.52173913043478259</v>
      </c>
      <c r="O4">
        <v>0.13043478260869565</v>
      </c>
      <c r="P4">
        <v>6</v>
      </c>
      <c r="Q4">
        <v>0</v>
      </c>
    </row>
    <row r="5" spans="1:17" x14ac:dyDescent="0.25">
      <c r="A5" t="s">
        <v>80</v>
      </c>
      <c r="B5">
        <v>3</v>
      </c>
      <c r="C5">
        <v>5</v>
      </c>
      <c r="D5">
        <v>5</v>
      </c>
      <c r="E5">
        <v>7</v>
      </c>
      <c r="F5">
        <v>26</v>
      </c>
      <c r="G5">
        <v>1610.405487</v>
      </c>
      <c r="H5">
        <v>33.097431</v>
      </c>
      <c r="I5">
        <v>82.341125000000005</v>
      </c>
      <c r="J5">
        <v>1.2729781153846154</v>
      </c>
      <c r="K5">
        <v>3.1669663461538464</v>
      </c>
      <c r="L5">
        <v>27.091316923076924</v>
      </c>
      <c r="M5">
        <v>0.23076923076923078</v>
      </c>
      <c r="N5">
        <v>0.69230769230769229</v>
      </c>
      <c r="O5">
        <v>0.42307692307692307</v>
      </c>
      <c r="P5">
        <v>11</v>
      </c>
      <c r="Q5">
        <v>1</v>
      </c>
    </row>
    <row r="6" spans="1:17" x14ac:dyDescent="0.25">
      <c r="A6" t="s">
        <v>81</v>
      </c>
      <c r="B6">
        <v>1</v>
      </c>
      <c r="C6">
        <v>2</v>
      </c>
      <c r="D6">
        <v>2</v>
      </c>
      <c r="E6">
        <v>10</v>
      </c>
      <c r="F6">
        <v>18</v>
      </c>
      <c r="G6">
        <v>1457.0063700000001</v>
      </c>
      <c r="H6">
        <v>38.308570000000003</v>
      </c>
      <c r="I6">
        <v>55.955853999999988</v>
      </c>
      <c r="J6">
        <v>2.1282538888888891</v>
      </c>
      <c r="K6">
        <v>3.108658555555555</v>
      </c>
      <c r="L6">
        <v>60.583119333333315</v>
      </c>
      <c r="M6">
        <v>0.77777777777777779</v>
      </c>
      <c r="N6">
        <v>0.83333333333333337</v>
      </c>
      <c r="O6">
        <v>0.16666666666666666</v>
      </c>
      <c r="P6">
        <v>11</v>
      </c>
      <c r="Q6">
        <v>1</v>
      </c>
    </row>
    <row r="7" spans="1:17" x14ac:dyDescent="0.25">
      <c r="A7" t="s">
        <v>82</v>
      </c>
      <c r="B7">
        <v>4</v>
      </c>
      <c r="C7">
        <v>3</v>
      </c>
      <c r="D7">
        <v>5</v>
      </c>
      <c r="E7">
        <v>8</v>
      </c>
      <c r="F7">
        <v>21</v>
      </c>
      <c r="G7">
        <v>1429.9625040000001</v>
      </c>
      <c r="H7">
        <v>39.998380000000004</v>
      </c>
      <c r="I7">
        <v>58.302749999999996</v>
      </c>
      <c r="J7">
        <v>1.9046847619047622</v>
      </c>
      <c r="K7">
        <v>2.7763214285714284</v>
      </c>
      <c r="L7">
        <v>48.468549476190468</v>
      </c>
      <c r="M7">
        <v>0.52380952380952384</v>
      </c>
      <c r="N7">
        <v>0.7142857142857143</v>
      </c>
      <c r="O7">
        <v>0.14285714285714285</v>
      </c>
      <c r="P7">
        <v>8</v>
      </c>
      <c r="Q7">
        <v>1</v>
      </c>
    </row>
    <row r="8" spans="1:17" x14ac:dyDescent="0.25">
      <c r="A8" t="s">
        <v>83</v>
      </c>
      <c r="B8">
        <v>3</v>
      </c>
      <c r="C8">
        <v>4</v>
      </c>
      <c r="D8">
        <v>3</v>
      </c>
      <c r="E8">
        <v>4</v>
      </c>
      <c r="F8">
        <v>20</v>
      </c>
      <c r="G8">
        <v>1417.1423070000001</v>
      </c>
      <c r="H8">
        <v>43.046406999999995</v>
      </c>
      <c r="I8">
        <v>65.518676999999997</v>
      </c>
      <c r="J8">
        <v>2.1523203499999997</v>
      </c>
      <c r="K8">
        <v>3.2759338499999999</v>
      </c>
      <c r="L8">
        <v>28.682910200000002</v>
      </c>
      <c r="M8">
        <v>0.3</v>
      </c>
      <c r="N8">
        <v>0.75</v>
      </c>
      <c r="O8">
        <v>0.2</v>
      </c>
      <c r="P8">
        <v>5</v>
      </c>
      <c r="Q8">
        <v>0</v>
      </c>
    </row>
    <row r="9" spans="1:17" x14ac:dyDescent="0.25">
      <c r="A9" t="s">
        <v>84</v>
      </c>
      <c r="B9">
        <v>5</v>
      </c>
      <c r="C9">
        <v>2</v>
      </c>
      <c r="D9">
        <v>3</v>
      </c>
      <c r="E9">
        <v>6</v>
      </c>
      <c r="F9">
        <v>20</v>
      </c>
      <c r="G9">
        <v>1435.449754</v>
      </c>
      <c r="H9">
        <v>32.153638999999998</v>
      </c>
      <c r="I9">
        <v>68.610995000000003</v>
      </c>
      <c r="J9">
        <v>1.5311256666666666</v>
      </c>
      <c r="K9">
        <v>3.267190238095238</v>
      </c>
      <c r="L9">
        <v>27.849979095238094</v>
      </c>
      <c r="M9">
        <v>0.2857142857142857</v>
      </c>
      <c r="N9">
        <v>0.76190476190476186</v>
      </c>
      <c r="O9">
        <v>0.14285714285714285</v>
      </c>
      <c r="P9">
        <v>8</v>
      </c>
      <c r="Q9">
        <v>1</v>
      </c>
    </row>
    <row r="10" spans="1:17" x14ac:dyDescent="0.25">
      <c r="A10" t="s">
        <v>85</v>
      </c>
      <c r="B10">
        <v>4</v>
      </c>
      <c r="C10">
        <v>3</v>
      </c>
      <c r="D10">
        <v>3</v>
      </c>
      <c r="E10">
        <v>10</v>
      </c>
      <c r="F10">
        <v>23</v>
      </c>
      <c r="G10">
        <v>1494.1133259999999</v>
      </c>
      <c r="H10">
        <v>22.913405000032839</v>
      </c>
      <c r="I10">
        <v>57.170091000032841</v>
      </c>
      <c r="J10">
        <v>0.99623500000142773</v>
      </c>
      <c r="K10">
        <v>2.4856561304362104</v>
      </c>
      <c r="L10">
        <v>55.184986826086948</v>
      </c>
      <c r="M10">
        <v>0.56521739130434778</v>
      </c>
      <c r="N10">
        <v>0.47826086956521741</v>
      </c>
      <c r="O10">
        <v>0.13043478260869565</v>
      </c>
      <c r="P10">
        <v>11</v>
      </c>
      <c r="Q10">
        <v>1</v>
      </c>
    </row>
    <row r="11" spans="1:17" x14ac:dyDescent="0.25">
      <c r="A11" t="s">
        <v>86</v>
      </c>
      <c r="B11">
        <v>4</v>
      </c>
      <c r="C11">
        <v>4</v>
      </c>
      <c r="D11">
        <v>4</v>
      </c>
      <c r="E11">
        <v>10</v>
      </c>
      <c r="F11">
        <v>20</v>
      </c>
      <c r="G11">
        <v>1501.5066320000001</v>
      </c>
      <c r="H11">
        <v>36.183147000032847</v>
      </c>
      <c r="I11">
        <v>49.830485000032844</v>
      </c>
      <c r="J11">
        <v>1.8091573500016422</v>
      </c>
      <c r="K11">
        <v>2.4915242500016421</v>
      </c>
      <c r="L11">
        <v>59.1604435</v>
      </c>
      <c r="M11">
        <v>0.8</v>
      </c>
      <c r="N11">
        <v>0.7</v>
      </c>
      <c r="O11">
        <v>0.1</v>
      </c>
      <c r="P11">
        <v>10</v>
      </c>
      <c r="Q11">
        <v>1</v>
      </c>
    </row>
    <row r="12" spans="1:17" x14ac:dyDescent="0.25">
      <c r="A12" t="s">
        <v>87</v>
      </c>
      <c r="B12">
        <v>4</v>
      </c>
      <c r="C12">
        <v>3</v>
      </c>
      <c r="D12">
        <v>5</v>
      </c>
      <c r="E12">
        <v>4</v>
      </c>
      <c r="F12">
        <v>20</v>
      </c>
      <c r="G12">
        <v>1417.1423070000001</v>
      </c>
      <c r="H12">
        <v>43.880933999999996</v>
      </c>
      <c r="I12">
        <v>64.684149999999988</v>
      </c>
      <c r="J12">
        <v>2.1940466999999999</v>
      </c>
      <c r="K12">
        <v>3.2342074999999992</v>
      </c>
      <c r="L12">
        <v>28.682910200000002</v>
      </c>
      <c r="M12">
        <v>0.3</v>
      </c>
      <c r="N12">
        <v>0.7</v>
      </c>
      <c r="O12">
        <v>0.25</v>
      </c>
      <c r="P12">
        <v>5</v>
      </c>
      <c r="Q12">
        <v>0</v>
      </c>
    </row>
    <row r="13" spans="1:17" x14ac:dyDescent="0.25">
      <c r="A13" t="s">
        <v>88</v>
      </c>
      <c r="B13">
        <v>3</v>
      </c>
      <c r="C13">
        <v>2</v>
      </c>
      <c r="D13">
        <v>4</v>
      </c>
      <c r="E13">
        <v>4</v>
      </c>
      <c r="F13">
        <v>20</v>
      </c>
      <c r="G13">
        <v>1417.1423070000001</v>
      </c>
      <c r="H13">
        <v>45.436675000000001</v>
      </c>
      <c r="I13">
        <v>67.116252999999986</v>
      </c>
      <c r="J13">
        <v>2.2718337499999999</v>
      </c>
      <c r="K13">
        <v>3.3558126499999994</v>
      </c>
      <c r="L13">
        <v>28.682910200000002</v>
      </c>
      <c r="M13">
        <v>0.3</v>
      </c>
      <c r="N13">
        <v>0.75</v>
      </c>
      <c r="O13">
        <v>0.2</v>
      </c>
      <c r="P13">
        <v>5</v>
      </c>
      <c r="Q13">
        <v>0</v>
      </c>
    </row>
    <row r="14" spans="1:17" x14ac:dyDescent="0.25">
      <c r="A14" t="s">
        <v>89</v>
      </c>
      <c r="B14">
        <v>3</v>
      </c>
      <c r="C14">
        <v>4</v>
      </c>
      <c r="D14">
        <v>3</v>
      </c>
      <c r="E14">
        <v>5</v>
      </c>
      <c r="F14">
        <v>21</v>
      </c>
      <c r="G14">
        <v>1782.123443</v>
      </c>
      <c r="H14">
        <v>18.208274000000003</v>
      </c>
      <c r="I14">
        <v>69.160961999999998</v>
      </c>
      <c r="J14">
        <v>0.86706066666666681</v>
      </c>
      <c r="K14">
        <v>3.2933791428571428</v>
      </c>
      <c r="L14">
        <v>31.001915619047622</v>
      </c>
      <c r="M14">
        <v>0.38095238095238093</v>
      </c>
      <c r="N14">
        <v>0.7142857142857143</v>
      </c>
      <c r="O14">
        <v>0.66666666666666663</v>
      </c>
      <c r="P14">
        <v>6</v>
      </c>
      <c r="Q14">
        <v>0</v>
      </c>
    </row>
    <row r="15" spans="1:17" x14ac:dyDescent="0.25">
      <c r="A15" t="s">
        <v>90</v>
      </c>
      <c r="B15">
        <v>3</v>
      </c>
      <c r="C15">
        <v>4</v>
      </c>
      <c r="D15">
        <v>2</v>
      </c>
      <c r="E15">
        <v>6</v>
      </c>
      <c r="F15">
        <v>21</v>
      </c>
      <c r="G15">
        <v>1435.449754</v>
      </c>
      <c r="H15">
        <v>32.988166</v>
      </c>
      <c r="I15">
        <v>67.776467999999994</v>
      </c>
      <c r="J15">
        <v>1.5708650476190475</v>
      </c>
      <c r="K15">
        <v>3.2274508571428568</v>
      </c>
      <c r="L15">
        <v>27.849979095238094</v>
      </c>
      <c r="M15">
        <v>0.2857142857142857</v>
      </c>
      <c r="N15">
        <v>0.7142857142857143</v>
      </c>
      <c r="O15">
        <v>0.19047619047619047</v>
      </c>
      <c r="P15">
        <v>8</v>
      </c>
      <c r="Q15">
        <v>1</v>
      </c>
    </row>
    <row r="16" spans="1:17" x14ac:dyDescent="0.25">
      <c r="A16" t="s">
        <v>91</v>
      </c>
      <c r="B16">
        <v>4</v>
      </c>
      <c r="C16">
        <v>4</v>
      </c>
      <c r="D16">
        <v>3</v>
      </c>
      <c r="E16">
        <v>8</v>
      </c>
      <c r="F16">
        <v>18</v>
      </c>
      <c r="G16">
        <v>1549.4343919999999</v>
      </c>
      <c r="H16">
        <v>24.420514000032838</v>
      </c>
      <c r="I16">
        <v>47.785394000032838</v>
      </c>
      <c r="J16">
        <v>1.3566952222240465</v>
      </c>
      <c r="K16">
        <v>2.6547441111129353</v>
      </c>
      <c r="L16">
        <v>48.418155611111118</v>
      </c>
      <c r="M16">
        <v>0.33333333333333331</v>
      </c>
      <c r="N16">
        <v>0.66666666666666663</v>
      </c>
      <c r="O16">
        <v>0.27777777777777779</v>
      </c>
      <c r="P16">
        <v>12</v>
      </c>
      <c r="Q16">
        <v>3</v>
      </c>
    </row>
    <row r="17" spans="1:17" x14ac:dyDescent="0.25">
      <c r="A17" t="s">
        <v>92</v>
      </c>
      <c r="B17">
        <v>5</v>
      </c>
      <c r="C17">
        <v>4</v>
      </c>
      <c r="D17">
        <v>5</v>
      </c>
      <c r="E17">
        <v>6</v>
      </c>
      <c r="F17">
        <v>21</v>
      </c>
      <c r="G17">
        <v>1547.209116</v>
      </c>
      <c r="H17">
        <v>26.474581000032842</v>
      </c>
      <c r="I17">
        <v>45.448521000032834</v>
      </c>
      <c r="J17">
        <v>1.2606943333348972</v>
      </c>
      <c r="K17">
        <v>2.1642152857158492</v>
      </c>
      <c r="L17">
        <v>41.347580190476194</v>
      </c>
      <c r="M17">
        <v>0.38095238095238093</v>
      </c>
      <c r="N17">
        <v>0.5714285714285714</v>
      </c>
      <c r="O17">
        <v>0.14285714285714285</v>
      </c>
      <c r="P17">
        <v>7</v>
      </c>
      <c r="Q17">
        <v>1</v>
      </c>
    </row>
    <row r="18" spans="1:17" x14ac:dyDescent="0.25">
      <c r="A18" t="s">
        <v>93</v>
      </c>
      <c r="B18">
        <v>2</v>
      </c>
      <c r="C18">
        <v>4</v>
      </c>
      <c r="D18">
        <v>3</v>
      </c>
      <c r="E18">
        <v>4</v>
      </c>
      <c r="F18">
        <v>20</v>
      </c>
      <c r="G18">
        <v>1417.1423070000001</v>
      </c>
      <c r="H18">
        <v>37.203519999999997</v>
      </c>
      <c r="I18">
        <v>62.42724599999999</v>
      </c>
      <c r="J18">
        <v>1.8601759999999998</v>
      </c>
      <c r="K18">
        <v>3.1213622999999995</v>
      </c>
      <c r="L18">
        <v>28.682910200000002</v>
      </c>
      <c r="M18">
        <v>0.3</v>
      </c>
      <c r="N18">
        <v>0.7</v>
      </c>
      <c r="O18">
        <v>0.2</v>
      </c>
      <c r="P18">
        <v>5</v>
      </c>
      <c r="Q18">
        <v>0</v>
      </c>
    </row>
    <row r="19" spans="1:17" x14ac:dyDescent="0.25">
      <c r="A19" t="s">
        <v>94</v>
      </c>
      <c r="B19">
        <v>4</v>
      </c>
      <c r="C19">
        <v>4</v>
      </c>
      <c r="D19">
        <v>4</v>
      </c>
      <c r="E19">
        <v>4</v>
      </c>
      <c r="F19">
        <v>20</v>
      </c>
      <c r="G19">
        <v>1417.1423070000001</v>
      </c>
      <c r="H19">
        <v>38.038046999999999</v>
      </c>
      <c r="I19">
        <v>61.592718999999988</v>
      </c>
      <c r="J19">
        <v>1.9019023499999999</v>
      </c>
      <c r="K19">
        <v>3.0796359499999992</v>
      </c>
      <c r="L19">
        <v>28.682910200000002</v>
      </c>
      <c r="M19">
        <v>0.3</v>
      </c>
      <c r="N19">
        <v>0.7</v>
      </c>
      <c r="O19">
        <v>0.15</v>
      </c>
      <c r="P19">
        <v>5</v>
      </c>
      <c r="Q19">
        <v>0</v>
      </c>
    </row>
    <row r="20" spans="1:17" x14ac:dyDescent="0.25">
      <c r="A20" t="s">
        <v>95</v>
      </c>
      <c r="B20">
        <v>4</v>
      </c>
      <c r="C20">
        <v>4</v>
      </c>
      <c r="D20">
        <v>5</v>
      </c>
      <c r="E20">
        <v>4</v>
      </c>
      <c r="F20">
        <v>20</v>
      </c>
      <c r="G20">
        <v>1417.1423070000001</v>
      </c>
      <c r="H20">
        <v>43.046406999999995</v>
      </c>
      <c r="I20">
        <v>61.722081999999986</v>
      </c>
      <c r="J20">
        <v>2.1523203499999997</v>
      </c>
      <c r="K20">
        <v>3.2485306315789466</v>
      </c>
      <c r="L20">
        <v>28.682910200000002</v>
      </c>
      <c r="M20">
        <v>0.31578947368421051</v>
      </c>
      <c r="N20">
        <v>0.73684210526315785</v>
      </c>
      <c r="O20">
        <v>0.21052631578947367</v>
      </c>
      <c r="P20">
        <v>5</v>
      </c>
      <c r="Q20">
        <v>0</v>
      </c>
    </row>
    <row r="21" spans="1:17" x14ac:dyDescent="0.25">
      <c r="A21" t="s">
        <v>96</v>
      </c>
      <c r="B21">
        <v>5</v>
      </c>
      <c r="C21">
        <v>3</v>
      </c>
      <c r="D21">
        <v>4</v>
      </c>
      <c r="E21">
        <v>6</v>
      </c>
      <c r="F21">
        <v>20</v>
      </c>
      <c r="G21">
        <v>1642.7695719999999</v>
      </c>
      <c r="H21">
        <v>17.461750000032843</v>
      </c>
      <c r="I21">
        <v>41.561392000032839</v>
      </c>
      <c r="J21">
        <v>0.87308750000164215</v>
      </c>
      <c r="K21">
        <v>2.0780696000016419</v>
      </c>
      <c r="L21">
        <v>36.346450350000005</v>
      </c>
      <c r="M21">
        <v>0.3</v>
      </c>
      <c r="N21">
        <v>0.65</v>
      </c>
      <c r="O21">
        <v>0.2</v>
      </c>
      <c r="P21">
        <v>7</v>
      </c>
      <c r="Q21">
        <v>1</v>
      </c>
    </row>
    <row r="22" spans="1:17" x14ac:dyDescent="0.25">
      <c r="A22" t="s">
        <v>97</v>
      </c>
      <c r="B22">
        <v>5</v>
      </c>
      <c r="C22">
        <v>5</v>
      </c>
      <c r="D22">
        <v>5</v>
      </c>
      <c r="E22">
        <v>10</v>
      </c>
      <c r="F22">
        <v>20</v>
      </c>
      <c r="G22">
        <v>1554.6862900000001</v>
      </c>
      <c r="H22">
        <v>22.399562000032844</v>
      </c>
      <c r="I22">
        <v>50.897792000032837</v>
      </c>
      <c r="J22">
        <v>1.1199781000016422</v>
      </c>
      <c r="K22">
        <v>2.5448896000016417</v>
      </c>
      <c r="L22">
        <v>52.796097549999999</v>
      </c>
      <c r="M22">
        <v>0.55000000000000004</v>
      </c>
      <c r="N22">
        <v>0.65</v>
      </c>
      <c r="O22">
        <v>0.3</v>
      </c>
      <c r="P22">
        <v>12</v>
      </c>
      <c r="Q22">
        <v>2</v>
      </c>
    </row>
    <row r="23" spans="1:17" ht="14.4" thickBot="1" x14ac:dyDescent="0.3">
      <c r="A23" s="2" t="s">
        <v>98</v>
      </c>
      <c r="B23" s="2">
        <v>3</v>
      </c>
      <c r="C23" s="2">
        <v>4</v>
      </c>
      <c r="D23" s="2">
        <v>4</v>
      </c>
      <c r="E23" s="2">
        <v>4</v>
      </c>
      <c r="F23" s="2">
        <v>20</v>
      </c>
      <c r="G23" s="2">
        <v>1417.1423070000001</v>
      </c>
      <c r="H23" s="2">
        <v>38.038046999999999</v>
      </c>
      <c r="I23" s="2">
        <v>61.592718999999988</v>
      </c>
      <c r="J23" s="2">
        <v>1.9019023499999999</v>
      </c>
      <c r="K23" s="2">
        <v>3.0796359499999992</v>
      </c>
      <c r="L23" s="2">
        <v>28.682910200000002</v>
      </c>
      <c r="M23" s="2">
        <v>0.3</v>
      </c>
      <c r="N23" s="2">
        <v>0.7</v>
      </c>
      <c r="O23" s="2">
        <v>0.25</v>
      </c>
      <c r="P23" s="2">
        <v>5</v>
      </c>
      <c r="Q23" s="2">
        <v>0</v>
      </c>
    </row>
    <row r="24" spans="1:17" x14ac:dyDescent="0.25">
      <c r="A24" t="s">
        <v>99</v>
      </c>
      <c r="B24">
        <v>3</v>
      </c>
      <c r="C24">
        <v>2</v>
      </c>
      <c r="D24">
        <v>3</v>
      </c>
      <c r="E24">
        <v>6</v>
      </c>
      <c r="F24">
        <v>17</v>
      </c>
      <c r="G24">
        <v>1138.5951439999999</v>
      </c>
      <c r="H24">
        <v>20.687358</v>
      </c>
      <c r="I24">
        <v>42.288977999999993</v>
      </c>
      <c r="J24">
        <v>1.292959875</v>
      </c>
      <c r="K24">
        <v>2.4875869411764704</v>
      </c>
      <c r="L24">
        <v>30.416677499999999</v>
      </c>
      <c r="M24">
        <v>0.375</v>
      </c>
      <c r="N24">
        <v>0.8125</v>
      </c>
      <c r="O24">
        <v>0.375</v>
      </c>
      <c r="P24" s="5">
        <v>8</v>
      </c>
      <c r="Q24" s="5">
        <v>3</v>
      </c>
    </row>
    <row r="25" spans="1:17" x14ac:dyDescent="0.25">
      <c r="A25" t="s">
        <v>100</v>
      </c>
      <c r="B25">
        <v>2</v>
      </c>
      <c r="C25">
        <v>5</v>
      </c>
      <c r="D25">
        <v>5</v>
      </c>
      <c r="E25">
        <v>4</v>
      </c>
      <c r="F25">
        <v>17</v>
      </c>
      <c r="G25">
        <v>1220.2139460000001</v>
      </c>
      <c r="H25">
        <v>28.718049000000001</v>
      </c>
      <c r="I25">
        <v>34.798668999999997</v>
      </c>
      <c r="J25">
        <v>1.689297</v>
      </c>
      <c r="K25">
        <v>2.0469805294117647</v>
      </c>
      <c r="L25">
        <v>21.621066470588236</v>
      </c>
      <c r="M25">
        <v>0.29411764705882354</v>
      </c>
      <c r="N25">
        <v>0.58823529411764708</v>
      </c>
      <c r="O25">
        <v>0.35294117647058826</v>
      </c>
      <c r="P25">
        <v>5</v>
      </c>
      <c r="Q25" s="5">
        <v>2</v>
      </c>
    </row>
    <row r="26" spans="1:17" x14ac:dyDescent="0.25">
      <c r="A26" t="s">
        <v>101</v>
      </c>
      <c r="B26">
        <v>5</v>
      </c>
      <c r="C26">
        <v>5</v>
      </c>
      <c r="D26">
        <v>5</v>
      </c>
      <c r="E26">
        <v>7</v>
      </c>
      <c r="F26">
        <v>13</v>
      </c>
      <c r="G26">
        <v>1159.65112</v>
      </c>
      <c r="H26">
        <v>25.073384999999998</v>
      </c>
      <c r="I26">
        <v>27.901290999999997</v>
      </c>
      <c r="J26">
        <v>1.928721923076923</v>
      </c>
      <c r="K26">
        <v>2.1462531538461538</v>
      </c>
      <c r="L26">
        <v>42.591022923076927</v>
      </c>
      <c r="M26">
        <v>0.46153846153846156</v>
      </c>
      <c r="N26">
        <v>1</v>
      </c>
      <c r="O26">
        <v>0.23076923076923078</v>
      </c>
      <c r="P26">
        <v>9</v>
      </c>
      <c r="Q26" s="5">
        <v>1</v>
      </c>
    </row>
    <row r="27" spans="1:17" x14ac:dyDescent="0.25">
      <c r="A27" t="s">
        <v>102</v>
      </c>
      <c r="B27">
        <v>4</v>
      </c>
      <c r="C27">
        <v>4</v>
      </c>
      <c r="D27">
        <v>4</v>
      </c>
      <c r="E27">
        <v>2</v>
      </c>
      <c r="F27">
        <v>20</v>
      </c>
      <c r="G27">
        <v>1295.7661479999999</v>
      </c>
      <c r="H27">
        <v>24.784275000000001</v>
      </c>
      <c r="I27">
        <v>41.168242999999997</v>
      </c>
      <c r="J27">
        <v>1.23921375</v>
      </c>
      <c r="K27">
        <v>2.0584121499999997</v>
      </c>
      <c r="L27">
        <v>25.261390200000001</v>
      </c>
      <c r="M27">
        <v>0.2</v>
      </c>
      <c r="N27">
        <v>0.35</v>
      </c>
      <c r="O27">
        <v>0.4</v>
      </c>
      <c r="P27">
        <v>7</v>
      </c>
      <c r="Q27" s="5">
        <v>2</v>
      </c>
    </row>
    <row r="28" spans="1:17" x14ac:dyDescent="0.25">
      <c r="A28" t="s">
        <v>103</v>
      </c>
      <c r="B28">
        <v>3</v>
      </c>
      <c r="C28">
        <v>4</v>
      </c>
      <c r="D28">
        <v>2</v>
      </c>
      <c r="E28">
        <v>4</v>
      </c>
      <c r="F28">
        <v>16</v>
      </c>
      <c r="G28">
        <v>1235.643857</v>
      </c>
      <c r="H28">
        <v>11.908942999999999</v>
      </c>
      <c r="I28">
        <v>41.403521000000005</v>
      </c>
      <c r="J28">
        <v>0.74430893749999993</v>
      </c>
      <c r="K28">
        <v>2.5877200625000003</v>
      </c>
      <c r="L28">
        <v>33.799467437499999</v>
      </c>
      <c r="M28">
        <v>0.3125</v>
      </c>
      <c r="N28">
        <v>0.6875</v>
      </c>
      <c r="O28">
        <v>0.3125</v>
      </c>
      <c r="P28">
        <v>7</v>
      </c>
      <c r="Q28" s="5">
        <v>0</v>
      </c>
    </row>
    <row r="29" spans="1:17" x14ac:dyDescent="0.25">
      <c r="A29" t="s">
        <v>104</v>
      </c>
      <c r="B29">
        <v>3</v>
      </c>
      <c r="C29">
        <v>3</v>
      </c>
      <c r="D29">
        <v>3</v>
      </c>
      <c r="E29">
        <v>7</v>
      </c>
      <c r="F29">
        <v>18</v>
      </c>
      <c r="G29">
        <v>1198.041993</v>
      </c>
      <c r="H29">
        <v>26.127959000000004</v>
      </c>
      <c r="I29">
        <v>50.188642999999992</v>
      </c>
      <c r="J29">
        <v>1.451553277777778</v>
      </c>
      <c r="K29">
        <v>2.7882579444444442</v>
      </c>
      <c r="L29">
        <v>46.590577833333327</v>
      </c>
      <c r="M29">
        <v>0.5</v>
      </c>
      <c r="N29">
        <v>0.77777777777777779</v>
      </c>
      <c r="O29">
        <v>0.16666666666666666</v>
      </c>
      <c r="P29">
        <v>10</v>
      </c>
      <c r="Q29" s="5">
        <v>1</v>
      </c>
    </row>
    <row r="30" spans="1:17" x14ac:dyDescent="0.25">
      <c r="A30" t="s">
        <v>105</v>
      </c>
      <c r="B30">
        <v>4</v>
      </c>
      <c r="C30">
        <v>3</v>
      </c>
      <c r="D30">
        <v>3</v>
      </c>
      <c r="E30">
        <v>9</v>
      </c>
      <c r="F30">
        <v>17</v>
      </c>
      <c r="G30">
        <v>1341.370281</v>
      </c>
      <c r="H30">
        <v>22.411544000000003</v>
      </c>
      <c r="I30">
        <v>46.536130000000007</v>
      </c>
      <c r="J30">
        <v>1.3183261176470591</v>
      </c>
      <c r="K30">
        <v>2.7374194117647064</v>
      </c>
      <c r="L30">
        <v>49.805049823529409</v>
      </c>
      <c r="M30">
        <v>0.6470588235294118</v>
      </c>
      <c r="N30">
        <v>0.94117647058823528</v>
      </c>
      <c r="O30">
        <v>0.35294117647058826</v>
      </c>
      <c r="P30">
        <v>11</v>
      </c>
      <c r="Q30" s="5">
        <v>1</v>
      </c>
    </row>
    <row r="31" spans="1:17" x14ac:dyDescent="0.25">
      <c r="A31" t="s">
        <v>106</v>
      </c>
      <c r="B31">
        <v>4</v>
      </c>
      <c r="C31">
        <v>4</v>
      </c>
      <c r="D31">
        <v>3</v>
      </c>
      <c r="E31">
        <v>4</v>
      </c>
      <c r="F31">
        <v>20</v>
      </c>
      <c r="G31">
        <v>1223.699036</v>
      </c>
      <c r="H31">
        <v>31.428965999999999</v>
      </c>
      <c r="I31">
        <v>37.928072</v>
      </c>
      <c r="J31">
        <v>1.5714482999999999</v>
      </c>
      <c r="K31">
        <v>1.8964036</v>
      </c>
      <c r="L31">
        <v>21.05283515</v>
      </c>
      <c r="M31">
        <v>0.3</v>
      </c>
      <c r="N31">
        <v>0.6</v>
      </c>
      <c r="O31">
        <v>0.25</v>
      </c>
      <c r="P31">
        <v>5</v>
      </c>
      <c r="Q31" s="5">
        <v>1</v>
      </c>
    </row>
    <row r="32" spans="1:17" x14ac:dyDescent="0.25">
      <c r="A32" t="s">
        <v>107</v>
      </c>
      <c r="B32">
        <v>2</v>
      </c>
      <c r="C32">
        <v>3</v>
      </c>
      <c r="D32">
        <v>3</v>
      </c>
      <c r="E32">
        <v>5</v>
      </c>
      <c r="F32">
        <v>16</v>
      </c>
      <c r="G32">
        <v>1171.6156430000001</v>
      </c>
      <c r="H32">
        <v>27.973924000000004</v>
      </c>
      <c r="I32">
        <v>30.325088000000001</v>
      </c>
      <c r="J32">
        <v>1.7483702500000002</v>
      </c>
      <c r="K32">
        <v>1.8953180000000001</v>
      </c>
      <c r="L32">
        <v>27.819430187500004</v>
      </c>
      <c r="M32">
        <v>0.3125</v>
      </c>
      <c r="N32">
        <v>0.6875</v>
      </c>
      <c r="O32">
        <v>0.3125</v>
      </c>
      <c r="P32">
        <v>6</v>
      </c>
      <c r="Q32" s="5">
        <v>2</v>
      </c>
    </row>
    <row r="33" spans="1:17" x14ac:dyDescent="0.25">
      <c r="A33" t="s">
        <v>108</v>
      </c>
      <c r="B33">
        <v>4</v>
      </c>
      <c r="C33">
        <v>4</v>
      </c>
      <c r="D33">
        <v>5</v>
      </c>
      <c r="E33">
        <v>3</v>
      </c>
      <c r="F33">
        <v>20</v>
      </c>
      <c r="G33">
        <v>1284.9503790000001</v>
      </c>
      <c r="H33">
        <v>21.193883000000003</v>
      </c>
      <c r="I33">
        <v>48.340509000000004</v>
      </c>
      <c r="J33">
        <v>1.0596941500000001</v>
      </c>
      <c r="K33">
        <v>2.4170254500000001</v>
      </c>
      <c r="L33">
        <v>25.747350599999997</v>
      </c>
      <c r="M33">
        <v>0.3</v>
      </c>
      <c r="N33">
        <v>0.55000000000000004</v>
      </c>
      <c r="O33">
        <v>0.25</v>
      </c>
      <c r="P33">
        <v>6</v>
      </c>
      <c r="Q33" s="5">
        <v>0</v>
      </c>
    </row>
    <row r="34" spans="1:17" x14ac:dyDescent="0.25">
      <c r="A34" t="s">
        <v>109</v>
      </c>
      <c r="B34">
        <v>5</v>
      </c>
      <c r="C34">
        <v>4</v>
      </c>
      <c r="D34">
        <v>5</v>
      </c>
      <c r="E34">
        <v>3</v>
      </c>
      <c r="F34">
        <v>20</v>
      </c>
      <c r="G34">
        <v>1284.9503790000001</v>
      </c>
      <c r="H34">
        <v>15.817686</v>
      </c>
      <c r="I34">
        <v>50.116980000000005</v>
      </c>
      <c r="J34">
        <v>0.79088429999999998</v>
      </c>
      <c r="K34">
        <v>2.5058490000000004</v>
      </c>
      <c r="L34">
        <v>25.747350599999997</v>
      </c>
      <c r="M34">
        <v>0.3</v>
      </c>
      <c r="N34">
        <v>0.6</v>
      </c>
      <c r="O34">
        <v>0.35</v>
      </c>
      <c r="P34">
        <v>6</v>
      </c>
      <c r="Q34" s="5">
        <v>0</v>
      </c>
    </row>
    <row r="35" spans="1:17" x14ac:dyDescent="0.25">
      <c r="A35" t="s">
        <v>110</v>
      </c>
      <c r="B35">
        <v>5</v>
      </c>
      <c r="C35">
        <v>4</v>
      </c>
      <c r="D35">
        <v>4</v>
      </c>
      <c r="E35">
        <v>5</v>
      </c>
      <c r="F35">
        <v>22</v>
      </c>
      <c r="G35">
        <v>1497.9593950000001</v>
      </c>
      <c r="H35">
        <v>8.7833220000000001</v>
      </c>
      <c r="I35">
        <v>60.125446000000004</v>
      </c>
      <c r="J35">
        <v>0.39924190909090912</v>
      </c>
      <c r="K35">
        <v>2.7329748181818183</v>
      </c>
      <c r="L35">
        <v>24.835794409090905</v>
      </c>
      <c r="M35">
        <v>0.27272727272727271</v>
      </c>
      <c r="N35">
        <v>0.5</v>
      </c>
      <c r="O35">
        <v>0.27272727272727271</v>
      </c>
      <c r="P35">
        <v>11</v>
      </c>
      <c r="Q35" s="5">
        <v>3</v>
      </c>
    </row>
    <row r="36" spans="1:17" x14ac:dyDescent="0.25">
      <c r="A36" t="s">
        <v>111</v>
      </c>
      <c r="B36">
        <v>1</v>
      </c>
      <c r="C36">
        <v>4</v>
      </c>
      <c r="D36">
        <v>1</v>
      </c>
      <c r="E36">
        <v>5</v>
      </c>
      <c r="F36">
        <v>19</v>
      </c>
      <c r="G36">
        <v>1213.3016239999999</v>
      </c>
      <c r="H36">
        <v>30.027191000000009</v>
      </c>
      <c r="I36">
        <v>44.823547000000005</v>
      </c>
      <c r="J36">
        <v>1.580378473684211</v>
      </c>
      <c r="K36">
        <v>2.3591340526315792</v>
      </c>
      <c r="L36">
        <v>31.94027642105263</v>
      </c>
      <c r="M36">
        <v>0.36842105263157893</v>
      </c>
      <c r="N36">
        <v>0.73684210526315785</v>
      </c>
      <c r="O36">
        <v>0.26315789473684209</v>
      </c>
      <c r="P36">
        <v>8</v>
      </c>
      <c r="Q36" s="5">
        <v>0</v>
      </c>
    </row>
    <row r="37" spans="1:17" x14ac:dyDescent="0.25">
      <c r="A37" t="s">
        <v>112</v>
      </c>
      <c r="B37">
        <v>3</v>
      </c>
      <c r="C37">
        <v>4</v>
      </c>
      <c r="D37">
        <v>3</v>
      </c>
      <c r="E37">
        <v>5</v>
      </c>
      <c r="F37">
        <v>18</v>
      </c>
      <c r="G37">
        <v>1406.532426</v>
      </c>
      <c r="H37">
        <v>18.45402</v>
      </c>
      <c r="I37">
        <v>38.750616000000001</v>
      </c>
      <c r="J37">
        <v>1.0252233333333334</v>
      </c>
      <c r="K37">
        <v>2.1528119999999999</v>
      </c>
      <c r="L37">
        <v>44.479852388888887</v>
      </c>
      <c r="M37">
        <v>0.55555555555555558</v>
      </c>
      <c r="N37">
        <v>0.72222222222222221</v>
      </c>
      <c r="O37">
        <v>0.33333333333333331</v>
      </c>
      <c r="P37">
        <v>7</v>
      </c>
      <c r="Q37" s="5">
        <v>0</v>
      </c>
    </row>
    <row r="38" spans="1:17" x14ac:dyDescent="0.25">
      <c r="A38" t="s">
        <v>113</v>
      </c>
      <c r="B38">
        <v>4</v>
      </c>
      <c r="C38">
        <v>3</v>
      </c>
      <c r="D38">
        <v>3</v>
      </c>
      <c r="E38">
        <v>3</v>
      </c>
      <c r="F38">
        <v>20</v>
      </c>
      <c r="G38">
        <v>1284.9503790000001</v>
      </c>
      <c r="H38">
        <v>24.512789999999999</v>
      </c>
      <c r="I38">
        <v>46.914856000000007</v>
      </c>
      <c r="J38">
        <v>1.2256395</v>
      </c>
      <c r="K38">
        <v>2.3457428000000005</v>
      </c>
      <c r="L38">
        <v>25.7462406</v>
      </c>
      <c r="M38">
        <v>0.3</v>
      </c>
      <c r="N38">
        <v>0.65</v>
      </c>
      <c r="O38">
        <v>0.25</v>
      </c>
      <c r="P38">
        <v>6</v>
      </c>
      <c r="Q38" s="5">
        <v>0</v>
      </c>
    </row>
    <row r="39" spans="1:17" x14ac:dyDescent="0.25">
      <c r="A39" t="s">
        <v>114</v>
      </c>
      <c r="B39">
        <v>5</v>
      </c>
      <c r="C39">
        <v>3</v>
      </c>
      <c r="D39">
        <v>2</v>
      </c>
      <c r="E39">
        <v>5</v>
      </c>
      <c r="F39">
        <v>13</v>
      </c>
      <c r="G39">
        <v>1180.4025369999999</v>
      </c>
      <c r="H39">
        <v>23.178475000000002</v>
      </c>
      <c r="I39">
        <v>34.470049000000003</v>
      </c>
      <c r="J39">
        <v>1.7829596153846157</v>
      </c>
      <c r="K39">
        <v>2.6515422307692309</v>
      </c>
      <c r="L39">
        <v>35.018637769230772</v>
      </c>
      <c r="M39">
        <v>0.46153846153846156</v>
      </c>
      <c r="N39">
        <v>1</v>
      </c>
      <c r="O39">
        <v>0.53846153846153844</v>
      </c>
      <c r="P39">
        <v>7</v>
      </c>
      <c r="Q39" s="5">
        <v>1</v>
      </c>
    </row>
    <row r="40" spans="1:17" x14ac:dyDescent="0.25">
      <c r="A40" t="s">
        <v>115</v>
      </c>
      <c r="B40">
        <v>3</v>
      </c>
      <c r="C40">
        <v>4</v>
      </c>
      <c r="D40">
        <v>4</v>
      </c>
      <c r="E40">
        <v>5</v>
      </c>
      <c r="F40">
        <v>19</v>
      </c>
      <c r="G40">
        <v>1213.3016239999999</v>
      </c>
      <c r="H40">
        <v>33.977102000000009</v>
      </c>
      <c r="I40">
        <v>49.226500000000001</v>
      </c>
      <c r="J40">
        <v>1.78826852631579</v>
      </c>
      <c r="K40">
        <v>2.5908684210526318</v>
      </c>
      <c r="L40">
        <v>31.939107999999997</v>
      </c>
      <c r="M40">
        <v>0.36842105263157893</v>
      </c>
      <c r="N40">
        <v>0.73684210526315785</v>
      </c>
      <c r="O40">
        <v>0.26315789473684209</v>
      </c>
      <c r="P40">
        <v>8</v>
      </c>
      <c r="Q40" s="5">
        <v>0</v>
      </c>
    </row>
    <row r="41" spans="1:17" x14ac:dyDescent="0.25">
      <c r="A41" t="s">
        <v>116</v>
      </c>
      <c r="B41">
        <v>3</v>
      </c>
      <c r="C41">
        <v>4</v>
      </c>
      <c r="D41">
        <v>5</v>
      </c>
      <c r="E41">
        <v>6</v>
      </c>
      <c r="F41">
        <v>17</v>
      </c>
      <c r="G41">
        <v>1208.9576420000001</v>
      </c>
      <c r="H41">
        <v>28.772109999999998</v>
      </c>
      <c r="I41">
        <v>38.425576</v>
      </c>
      <c r="J41">
        <v>1.6924770588235294</v>
      </c>
      <c r="K41">
        <v>2.2603279999999999</v>
      </c>
      <c r="L41">
        <v>31.049343</v>
      </c>
      <c r="M41">
        <v>0.41176470588235292</v>
      </c>
      <c r="N41">
        <v>0.82352941176470584</v>
      </c>
      <c r="O41">
        <v>0.23529411764705882</v>
      </c>
      <c r="P41">
        <v>8</v>
      </c>
      <c r="Q41" s="5">
        <v>1</v>
      </c>
    </row>
    <row r="42" spans="1:17" x14ac:dyDescent="0.25">
      <c r="A42" t="s">
        <v>117</v>
      </c>
      <c r="B42">
        <v>4</v>
      </c>
      <c r="C42">
        <v>3</v>
      </c>
      <c r="D42">
        <v>3</v>
      </c>
      <c r="E42">
        <v>7</v>
      </c>
      <c r="F42">
        <v>14</v>
      </c>
      <c r="G42">
        <v>1185.6980840000001</v>
      </c>
      <c r="H42">
        <v>18.635911</v>
      </c>
      <c r="I42">
        <v>31.083228999999996</v>
      </c>
      <c r="J42">
        <v>1.3311364999999999</v>
      </c>
      <c r="K42">
        <v>2.2202306428571426</v>
      </c>
      <c r="L42">
        <v>42.820198785714283</v>
      </c>
      <c r="M42">
        <v>0.5714285714285714</v>
      </c>
      <c r="N42">
        <v>0.7857142857142857</v>
      </c>
      <c r="O42">
        <v>0.21428571428571427</v>
      </c>
      <c r="P42">
        <v>8</v>
      </c>
      <c r="Q42" s="5">
        <v>2</v>
      </c>
    </row>
    <row r="43" spans="1:17" x14ac:dyDescent="0.25">
      <c r="A43" t="s">
        <v>118</v>
      </c>
      <c r="B43">
        <v>4</v>
      </c>
      <c r="C43">
        <v>4</v>
      </c>
      <c r="D43">
        <v>3</v>
      </c>
      <c r="E43">
        <v>2</v>
      </c>
      <c r="F43">
        <v>20</v>
      </c>
      <c r="G43">
        <v>1295.7661479999999</v>
      </c>
      <c r="H43">
        <v>24.203454999999998</v>
      </c>
      <c r="I43">
        <v>40.587423000000001</v>
      </c>
      <c r="J43">
        <v>1.2101727499999999</v>
      </c>
      <c r="K43">
        <v>2.0293711500000002</v>
      </c>
      <c r="L43">
        <v>25.656396600000001</v>
      </c>
      <c r="M43">
        <v>0.25</v>
      </c>
      <c r="N43">
        <v>0.35</v>
      </c>
      <c r="O43">
        <v>0.35</v>
      </c>
      <c r="P43">
        <v>7</v>
      </c>
      <c r="Q43" s="5">
        <v>2</v>
      </c>
    </row>
    <row r="44" spans="1:17" x14ac:dyDescent="0.25">
      <c r="A44" t="s">
        <v>119</v>
      </c>
      <c r="B44">
        <v>3</v>
      </c>
      <c r="C44">
        <v>3</v>
      </c>
      <c r="D44">
        <v>4</v>
      </c>
      <c r="E44">
        <v>7</v>
      </c>
      <c r="F44">
        <v>14</v>
      </c>
      <c r="G44">
        <v>1155.5269370000001</v>
      </c>
      <c r="H44">
        <v>17.359161</v>
      </c>
      <c r="I44">
        <v>29.121384999999997</v>
      </c>
      <c r="J44">
        <v>1.2399400714285715</v>
      </c>
      <c r="K44">
        <v>2.0800989285714282</v>
      </c>
      <c r="L44">
        <v>41.619761428571429</v>
      </c>
      <c r="M44">
        <v>0.42857142857142855</v>
      </c>
      <c r="N44">
        <v>0.8571428571428571</v>
      </c>
      <c r="O44">
        <v>0.35714285714285715</v>
      </c>
      <c r="P44">
        <v>9</v>
      </c>
      <c r="Q44" s="5">
        <v>2</v>
      </c>
    </row>
    <row r="45" spans="1:17" ht="14.4" thickBot="1" x14ac:dyDescent="0.3">
      <c r="A45" s="2" t="s">
        <v>120</v>
      </c>
      <c r="B45" s="2">
        <v>5</v>
      </c>
      <c r="C45" s="2">
        <v>4</v>
      </c>
      <c r="D45" s="2">
        <v>5</v>
      </c>
      <c r="E45" s="2">
        <v>4</v>
      </c>
      <c r="F45" s="2">
        <v>18</v>
      </c>
      <c r="G45" s="2">
        <v>1216.0897629999999</v>
      </c>
      <c r="H45" s="2">
        <v>11.390233</v>
      </c>
      <c r="I45" s="2">
        <v>35.348186999999996</v>
      </c>
      <c r="J45" s="2">
        <v>0.63279072222222221</v>
      </c>
      <c r="K45" s="2">
        <v>1.9637881666666663</v>
      </c>
      <c r="L45" s="2">
        <v>22.030638444444445</v>
      </c>
      <c r="M45" s="2">
        <v>0.27777777777777779</v>
      </c>
      <c r="N45" s="2">
        <v>0.55555555555555558</v>
      </c>
      <c r="O45" s="2">
        <v>0.44444444444444442</v>
      </c>
      <c r="P45" s="2">
        <v>5</v>
      </c>
      <c r="Q45" s="2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2021-11-04T13:00:40Z</dcterms:modified>
</cp:coreProperties>
</file>