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1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castellanos.ext\Styles-To-Search\"/>
    </mc:Choice>
  </mc:AlternateContent>
  <xr:revisionPtr revIDLastSave="0" documentId="13_ncr:1_{89227B87-12C1-4293-A7DC-8015805B7347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Chapur - IMG" sheetId="43" r:id="rId15"/>
    <sheet name="Chapur" sheetId="41" r:id="rId16"/>
    <sheet name="Bodesa - IMG" sheetId="32" r:id="rId17"/>
    <sheet name="BODESA" sheetId="31" r:id="rId18"/>
    <sheet name="Cimaco - IMG" sheetId="34" r:id="rId19"/>
    <sheet name="CIMACO" sheetId="33" r:id="rId20"/>
    <sheet name="Coppel - IMG" sheetId="39" r:id="rId21"/>
    <sheet name="Coppel" sheetId="38" r:id="rId22"/>
    <sheet name="Renombre.Siluetas" sheetId="23" r:id="rId23"/>
    <sheet name="Especificaciones" sheetId="40" r:id="rId24"/>
  </sheets>
  <definedNames>
    <definedName name="_xlnm._FilterDatabase" localSheetId="9" hidden="1">Amazon!$A$1:$B$4</definedName>
    <definedName name="_xlnm._FilterDatabase" localSheetId="15" hidden="1">'Chapur'!$A$1:$A$1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IMG'!$A$1:$K$12</definedName>
    <definedName name="DatosExternos_1" localSheetId="16" hidden="1">'Bodesa - IMG'!$A$1:$J$401</definedName>
    <definedName name="DatosExternos_1" localSheetId="18" hidden="1">'Cimaco - IMG'!$A$1:$F$596</definedName>
    <definedName name="DatosExternos_1" localSheetId="20" hidden="1">'Coppel - IMG'!$A$1:$F$278</definedName>
    <definedName name="DatosExternos_1" localSheetId="0" hidden="1">'Lista - IMG'!$A$1:$H$123</definedName>
    <definedName name="DatosExternos_1" localSheetId="4" hidden="1">'Liverpool - IMG'!$A$1:$J$41</definedName>
    <definedName name="DatosExternos_1" localSheetId="3" hidden="1">MeLi!#REF!</definedName>
    <definedName name="DatosExternos_1" localSheetId="2" hidden="1">'MeLi - IMG'!$A$1:$K$21</definedName>
    <definedName name="DatosExternos_1" localSheetId="10" hidden="1">'PalacioHierro - IMG'!$A$1:$J$445</definedName>
    <definedName name="DatosExternos_1" localSheetId="6" hidden="1">'Sanborns - IMG'!$A$1:$F$29</definedName>
    <definedName name="DatosExternos_1" localSheetId="12" hidden="1">'Sears - IMG'!$A$1:$K$193</definedName>
    <definedName name="DatosExternos_2" localSheetId="14" hidden="1">'Chapur - IMG'!$A$1:$J$57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8" l="1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O1" i="28"/>
  <c r="N1" i="28"/>
  <c r="M1" i="28"/>
  <c r="C2" i="2"/>
  <c r="C3" i="2"/>
  <c r="C4" i="2"/>
  <c r="C5" i="2"/>
  <c r="C6" i="2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C124" i="25"/>
  <c r="C125" i="25"/>
  <c r="C126" i="25"/>
  <c r="C116" i="25"/>
  <c r="C117" i="25"/>
  <c r="C118" i="25"/>
  <c r="C119" i="25"/>
  <c r="C120" i="25"/>
  <c r="C121" i="25"/>
  <c r="C122" i="25"/>
  <c r="C123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2" i="25"/>
  <c r="K2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B3" i="41"/>
  <c r="B4" i="41"/>
  <c r="B5" i="41"/>
  <c r="B6" i="41"/>
  <c r="B7" i="41"/>
  <c r="B8" i="41"/>
  <c r="B9" i="41"/>
  <c r="B10" i="41"/>
  <c r="B11" i="41"/>
  <c r="B12" i="41"/>
  <c r="B13" i="41"/>
  <c r="N1" i="43"/>
  <c r="M1" i="43"/>
  <c r="L1" i="43"/>
  <c r="B2" i="41"/>
  <c r="D1" i="2" l="1"/>
  <c r="C1" i="41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B5" i="19"/>
  <c r="B6" i="19"/>
  <c r="B7" i="19"/>
  <c r="B8" i="19"/>
  <c r="B9" i="19"/>
  <c r="B10" i="19"/>
  <c r="B11" i="19"/>
  <c r="B12" i="19"/>
  <c r="B13" i="19"/>
  <c r="B14" i="19"/>
  <c r="B3" i="19"/>
  <c r="B4" i="19"/>
  <c r="B2" i="19" l="1"/>
  <c r="L2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61" i="30"/>
  <c r="L162" i="30"/>
  <c r="L163" i="30"/>
  <c r="L164" i="30"/>
  <c r="L165" i="30"/>
  <c r="L166" i="30"/>
  <c r="L167" i="30"/>
  <c r="L168" i="30"/>
  <c r="L169" i="30"/>
  <c r="L170" i="30"/>
  <c r="L171" i="30"/>
  <c r="L172" i="30"/>
  <c r="L173" i="30"/>
  <c r="L174" i="30"/>
  <c r="L175" i="30"/>
  <c r="L176" i="30"/>
  <c r="L177" i="30"/>
  <c r="L178" i="30"/>
  <c r="L179" i="30"/>
  <c r="L180" i="30"/>
  <c r="L181" i="30"/>
  <c r="L182" i="30"/>
  <c r="L183" i="30"/>
  <c r="L184" i="30"/>
  <c r="L185" i="30"/>
  <c r="L186" i="30"/>
  <c r="L187" i="30"/>
  <c r="L188" i="30"/>
  <c r="L189" i="30"/>
  <c r="L190" i="30"/>
  <c r="L191" i="30"/>
  <c r="L192" i="30"/>
  <c r="L193" i="30"/>
  <c r="O1" i="30" l="1"/>
  <c r="N1" i="30"/>
  <c r="M1" i="30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L2" i="24"/>
  <c r="L3" i="24"/>
  <c r="L4" i="24"/>
  <c r="L5" i="24"/>
  <c r="L6" i="24"/>
  <c r="L7" i="24"/>
  <c r="L8" i="24"/>
  <c r="L9" i="24"/>
  <c r="L10" i="24"/>
  <c r="L11" i="24"/>
  <c r="L12" i="24"/>
  <c r="P2" i="10"/>
  <c r="P3" i="10"/>
  <c r="P4" i="10"/>
  <c r="P5" i="10"/>
  <c r="P6" i="10"/>
  <c r="P7" i="10"/>
  <c r="C3" i="10"/>
  <c r="M7" i="10"/>
  <c r="M6" i="10"/>
  <c r="M5" i="10"/>
  <c r="M4" i="10"/>
  <c r="M3" i="10"/>
  <c r="M2" i="10"/>
  <c r="D1" i="16" l="1"/>
  <c r="Q1" i="10"/>
  <c r="O1" i="24"/>
  <c r="N1" i="24"/>
  <c r="M1" i="24"/>
  <c r="C4" i="10"/>
  <c r="C2" i="10"/>
  <c r="D1" i="10" l="1"/>
  <c r="K1" i="37"/>
  <c r="J1" i="37"/>
  <c r="I1" i="3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D2" i="40" l="1"/>
  <c r="D3" i="40"/>
  <c r="D4" i="40"/>
  <c r="D5" i="40"/>
  <c r="D6" i="40"/>
  <c r="D7" i="40"/>
  <c r="D8" i="40"/>
  <c r="D9" i="40"/>
  <c r="D10" i="40"/>
  <c r="D11" i="40"/>
  <c r="N1" i="26"/>
  <c r="M1" i="26"/>
  <c r="L1" i="26"/>
  <c r="C1" i="6" l="1"/>
  <c r="D1" i="25"/>
  <c r="L1" i="29"/>
  <c r="M1" i="29"/>
  <c r="C1" i="19" l="1"/>
  <c r="G1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E4655C1D-06D4-485E-BCAD-A39CA2886DA5}" keepAlive="1" name="Consulta - Chapur" description="Conexión a la consulta 'Chapur' en el libro." type="5" refreshedVersion="0" background="1">
    <dbPr connection="Provider=Microsoft.Mashup.OleDb.1;Data Source=$Workbook$;Location=Chapur;Extended Properties=&quot;&quot;" command="SELECT * FROM [Chapur]"/>
  </connection>
  <connection id="4" xr16:uid="{7CC299E1-E0E3-47B5-ACED-F31C511AEC83}" keepAlive="1" name="Consulta - Chapur - IMG" description="Conexión a la consulta 'Chapur - IMG' en el libro." type="5" refreshedVersion="8" background="1" saveData="1">
    <dbPr connection="Provider=Microsoft.Mashup.OleDb.1;Data Source=$Workbook$;Location=&quot;Chapur - IMG&quot;;Extended Properties=&quot;&quot;" command="SELECT * FROM [Chapur - IMG]"/>
  </connection>
  <connection id="5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6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7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8" xr16:uid="{81789B6E-2773-475D-886D-34B2BE0C8F6E}" keepAlive="1" name="Consulta - Liverpool - IMG" description="Conexión a la consulta 'Liverpool - IMG' en el libro." type="5" refreshedVersion="8" saveData="1">
    <dbPr connection="Provider=Microsoft.Mashup.OleDb.1;Data Source=$Workbook$;Location=&quot;Liverpool - IMG&quot;;Extended Properties=&quot;&quot;" command="SELECT * FROM [Liverpool - IMG]"/>
    <extLst>
      <ext xmlns:x15="http://schemas.microsoft.com/office/spreadsheetml/2010/11/main" uri="{DE250136-89BD-433C-8126-D09CA5730AF9}">
        <x15:connection id="" excludeFromRefreshAll="1"/>
      </ext>
    </extLst>
  </connection>
  <connection id="9" xr16:uid="{871172D4-96FF-4111-89BC-780721D21442}" keepAlive="1" name="Consulta - MeLi - IMG" description="Conexión a la consulta 'MeLi - IMG' en el libro." type="5" refreshedVersion="8" background="1" saveData="1">
    <dbPr connection="Provider=Microsoft.Mashup.OleDb.1;Data Source=$Workbook$;Location=&quot;MeLi - IMG&quot;;Extended Properties=&quot;&quot;" command="SELECT * FROM [MeLi - IMG]"/>
  </connection>
  <connection id="10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11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2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3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4" xr16:uid="{FD3BB3C3-117A-412C-9460-13E73B631EEF}" keepAlive="1" name="Consulta - Signal(1)" description="Conexión a la consulta 'Signal' en el libro." type="5" refreshedVersion="8" background="1" saveData="1">
    <dbPr connection="Provider=Microsoft.Mashup.OleDb.1;Data Source=$Workbook$;Location=Signal;Extended Properties=&quot;&quot;" command="SELECT * FROM [Signal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<sst xmlns="http://schemas.openxmlformats.org/spreadsheetml/2006/main" count="17779" uniqueCount="4799">
  <si>
    <t>Material</t>
  </si>
  <si>
    <t>SG949306-CRG</t>
  </si>
  <si>
    <t>SG949321-CRG</t>
  </si>
  <si>
    <t>VG949306-BLA</t>
  </si>
  <si>
    <t>VG949312-BLA</t>
  </si>
  <si>
    <t>VG949318-BLA</t>
  </si>
  <si>
    <t>UPC</t>
  </si>
  <si>
    <t>Full Name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</si>
  <si>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</si>
  <si>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</si>
  <si>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</si>
  <si>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</si>
  <si>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</si>
  <si>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</si>
  <si>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</si>
  <si>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</si>
  <si>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</si>
  <si>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</si>
  <si>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</si>
  <si>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</si>
  <si>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</si>
  <si>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</si>
  <si>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</si>
  <si>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</si>
  <si>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</si>
  <si>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</si>
  <si>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BB949406-ALM</t>
  </si>
  <si>
    <t>BB949406-BLA</t>
  </si>
  <si>
    <t>SG949323-BNL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</si>
  <si>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</si>
  <si>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</si>
  <si>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</si>
  <si>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</si>
  <si>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</si>
  <si>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</si>
  <si>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</si>
  <si>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</si>
  <si>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</si>
  <si>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</si>
  <si>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</si>
  <si>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</si>
  <si>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</si>
  <si>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</si>
  <si>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[SKU]_x1</t>
  </si>
  <si>
    <t>[SKU].1</t>
  </si>
  <si>
    <t>[EAN]_0</t>
  </si>
  <si>
    <t>[UPC]</t>
  </si>
  <si>
    <t>[SKU]_x2</t>
  </si>
  <si>
    <t>[SKU].2</t>
  </si>
  <si>
    <t>[EAN]_1</t>
  </si>
  <si>
    <t>[UPC]_2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</si>
  <si>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</si>
  <si>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</si>
  <si>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</si>
  <si>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</si>
  <si>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</si>
  <si>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</si>
  <si>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</si>
  <si>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</si>
  <si>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</si>
  <si>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</si>
  <si>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</si>
  <si>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[SKU]_x5</t>
  </si>
  <si>
    <t>[SKU].5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</si>
  <si>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</si>
  <si>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</si>
  <si>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</si>
  <si>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</si>
  <si>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</si>
  <si>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</si>
  <si>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</si>
  <si>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</si>
  <si>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</si>
  <si>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</si>
  <si>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</si>
  <si>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</si>
  <si>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</si>
  <si>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</si>
  <si>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</si>
  <si>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</si>
  <si>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</si>
  <si>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</si>
  <si>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SG949321-BNL</t>
  </si>
  <si>
    <t>SG949321-RWL</t>
  </si>
  <si>
    <t>VG949312-TEA</t>
  </si>
  <si>
    <t>VG949318-TEA</t>
  </si>
  <si>
    <t>VG949321-DRT</t>
  </si>
  <si>
    <t>BB949407-BLA</t>
  </si>
  <si>
    <t>BB949412-ALM</t>
  </si>
  <si>
    <t>BB949412-AMB</t>
  </si>
  <si>
    <t>SKU</t>
  </si>
  <si>
    <t>Control</t>
  </si>
  <si>
    <t>4</t>
  </si>
  <si>
    <t>F9455142-BLA</t>
  </si>
  <si>
    <t>F9455142-MER</t>
  </si>
  <si>
    <t>F9455146-BLA</t>
  </si>
  <si>
    <t>F9455146-MER</t>
  </si>
  <si>
    <t>F9455147-BLA</t>
  </si>
  <si>
    <t>F9455147-MER</t>
  </si>
  <si>
    <t>F9455151-BLA</t>
  </si>
  <si>
    <t>F9455151-MER</t>
  </si>
  <si>
    <t>J9455142-COA</t>
  </si>
  <si>
    <t>J9455142-DRB</t>
  </si>
  <si>
    <t>J9455147-COA</t>
  </si>
  <si>
    <t>J9455147-DRB</t>
  </si>
  <si>
    <t>J9455151-COA</t>
  </si>
  <si>
    <t>J9455151-DRB</t>
  </si>
  <si>
    <t>JG948625-COA</t>
  </si>
  <si>
    <t>JG948625-COC</t>
  </si>
  <si>
    <t>JG948625-DRB</t>
  </si>
  <si>
    <t>JG948681-COA</t>
  </si>
  <si>
    <t>JG948681-COC</t>
  </si>
  <si>
    <t>JG948681-DRB</t>
  </si>
  <si>
    <t>VY943608-BLA</t>
  </si>
  <si>
    <t>FF948125-BLA</t>
  </si>
  <si>
    <t>FF948125-MER</t>
  </si>
  <si>
    <t>FF948125-SAN</t>
  </si>
  <si>
    <t>SV948125-CCM</t>
  </si>
  <si>
    <t>SV948125-CMT</t>
  </si>
  <si>
    <t>AG940905-BLA</t>
  </si>
  <si>
    <t>AG940905-MAU</t>
  </si>
  <si>
    <t>AG940905-STO</t>
  </si>
  <si>
    <t>SF941022-SIL</t>
  </si>
  <si>
    <t>SF941071-BLA</t>
  </si>
  <si>
    <t>SF941071-SIL</t>
  </si>
  <si>
    <t>PG948505-BLA</t>
  </si>
  <si>
    <t>PG948505-COG</t>
  </si>
  <si>
    <t>SF948971-BLA</t>
  </si>
  <si>
    <t>SF948971-MAU</t>
  </si>
  <si>
    <t>SF948971-MID</t>
  </si>
  <si>
    <t>SF948971-STO</t>
  </si>
  <si>
    <t>FF942969-BLA</t>
  </si>
  <si>
    <t>FF942969-BLS</t>
  </si>
  <si>
    <t>FF942971-BLA</t>
  </si>
  <si>
    <t>FF942971-BLS</t>
  </si>
  <si>
    <t>RR942969-COA</t>
  </si>
  <si>
    <t>RR942969-MOC</t>
  </si>
  <si>
    <t>RR942969-STO</t>
  </si>
  <si>
    <t>RR942971-COA</t>
  </si>
  <si>
    <t>RR942971-MOC</t>
  </si>
  <si>
    <t>RR942971-STO</t>
  </si>
  <si>
    <t>RR942976-MOC</t>
  </si>
  <si>
    <t>XG935070-SAP</t>
  </si>
  <si>
    <t>ZG787972-BLA</t>
  </si>
  <si>
    <t>F-2</t>
  </si>
  <si>
    <t>F-3</t>
  </si>
  <si>
    <t>[Material] (1-2)</t>
  </si>
  <si>
    <t>[Material] (1-3)</t>
  </si>
  <si>
    <t>PG934906-BLA</t>
  </si>
  <si>
    <t>PG934906-BON</t>
  </si>
  <si>
    <t>PG934906-DRT</t>
  </si>
  <si>
    <t>PG934907-BLA</t>
  </si>
  <si>
    <t>PG934907-DRT</t>
  </si>
  <si>
    <t>PG934918-BON</t>
  </si>
  <si>
    <t>PG934918-DRT</t>
  </si>
  <si>
    <t>PG934931-BLA</t>
  </si>
  <si>
    <t>PG9349146-BLA</t>
  </si>
  <si>
    <t>PG9349146-BON</t>
  </si>
  <si>
    <t>PG9349146-DRT</t>
  </si>
  <si>
    <t>SG949318-BNL</t>
  </si>
  <si>
    <t>SG949318-CRG</t>
  </si>
  <si>
    <t>VG949323-BON</t>
  </si>
  <si>
    <t>PC935306-MOM</t>
  </si>
  <si>
    <t>PC935321-MOM</t>
  </si>
  <si>
    <t>PG935307-CHG</t>
  </si>
  <si>
    <t>PG935307-CRG</t>
  </si>
  <si>
    <t>PG935321-CRG</t>
  </si>
  <si>
    <t>JT934414-BLO</t>
  </si>
  <si>
    <t>JT934414-BNL</t>
  </si>
  <si>
    <t>JT934414-CTG</t>
  </si>
  <si>
    <t>JT9344140-BLO</t>
  </si>
  <si>
    <t>JT9344140-BNL</t>
  </si>
  <si>
    <t>SG8500146-CLO</t>
  </si>
  <si>
    <t>SG8500146-LTL</t>
  </si>
  <si>
    <t>VC8500140-BLA</t>
  </si>
  <si>
    <t>VC8500146-BLA</t>
  </si>
  <si>
    <t>ZG8500156-BLA</t>
  </si>
  <si>
    <t>BB949406-AMB</t>
  </si>
  <si>
    <t>BB949407-ALM</t>
  </si>
  <si>
    <t>BB949412-MGD</t>
  </si>
  <si>
    <t>BB9494137-ALM</t>
  </si>
  <si>
    <t>BB9494137-AMB</t>
  </si>
  <si>
    <t>BB9494137-BLA</t>
  </si>
  <si>
    <t>BB9494146-ALM</t>
  </si>
  <si>
    <t>BB9494146-BLA</t>
  </si>
  <si>
    <t>BG900623-BLA</t>
  </si>
  <si>
    <t>BG900633-BLA</t>
  </si>
  <si>
    <t>QG900623-BNL</t>
  </si>
  <si>
    <t>QG900632-BNL</t>
  </si>
  <si>
    <t>SL900623-CLO</t>
  </si>
  <si>
    <t>SL900623-LTL</t>
  </si>
  <si>
    <t>SL900632-LTL</t>
  </si>
  <si>
    <t>GG950206-BLA</t>
  </si>
  <si>
    <t>GG950206-STO</t>
  </si>
  <si>
    <t>GG950225-BLA</t>
  </si>
  <si>
    <t>GG950225-STO</t>
  </si>
  <si>
    <t>GM950221-GOL</t>
  </si>
  <si>
    <t>GG9502137-BLA</t>
  </si>
  <si>
    <t>GG9502137-BUR</t>
  </si>
  <si>
    <t>GG9502137-STO</t>
  </si>
  <si>
    <t>EBG839023-CLO</t>
  </si>
  <si>
    <t>EBG839023-LTL</t>
  </si>
  <si>
    <t>EVG839023-BLA</t>
  </si>
  <si>
    <t>EYG839517-BLA</t>
  </si>
  <si>
    <t>EYG839532-BLA</t>
  </si>
  <si>
    <t>YG8395140-BLA</t>
  </si>
  <si>
    <t>EYG839572-BLA</t>
  </si>
  <si>
    <t>EZG951206-BLA</t>
  </si>
  <si>
    <t>EZG951206-STO</t>
  </si>
  <si>
    <t>EZG951218-BLA</t>
  </si>
  <si>
    <t>EZG951218-BUR</t>
  </si>
  <si>
    <t>EZG951220-BUR</t>
  </si>
  <si>
    <t>EZG951220-MAU</t>
  </si>
  <si>
    <t>ZG9512152-BLA</t>
  </si>
  <si>
    <t>ZG9512152-MAU</t>
  </si>
  <si>
    <t>ZG9512157-BLA</t>
  </si>
  <si>
    <t>ZG9512157-BUR</t>
  </si>
  <si>
    <t>ZG9512157-MAU</t>
  </si>
  <si>
    <t>ZG9512157-STO</t>
  </si>
  <si>
    <t>WG950305-BLA</t>
  </si>
  <si>
    <t>WG950305-BON</t>
  </si>
  <si>
    <t>WG950305-DRT</t>
  </si>
  <si>
    <t>WG950320-BLA</t>
  </si>
  <si>
    <t>WG950320-DRT</t>
  </si>
  <si>
    <t>SS787918-LTL</t>
  </si>
  <si>
    <t>ZG787912-BLA</t>
  </si>
  <si>
    <t>ZG787912-DRT</t>
  </si>
  <si>
    <t>ZG787913-BLA</t>
  </si>
  <si>
    <t>ZG787913-TEA</t>
  </si>
  <si>
    <t>ZG787921-BLA</t>
  </si>
  <si>
    <t>ZG787921-DRT</t>
  </si>
  <si>
    <t>ZG787924-BLA</t>
  </si>
  <si>
    <t>Maniqui Alt</t>
  </si>
  <si>
    <t>S-2</t>
  </si>
  <si>
    <t>F-OPEN</t>
  </si>
  <si>
    <t>SKU CIMACO</t>
  </si>
  <si>
    <t>PG934918-TEA</t>
  </si>
  <si>
    <t>PG934921-DRT</t>
  </si>
  <si>
    <t>PG934921-TEA</t>
  </si>
  <si>
    <t>SG949312-RWL</t>
  </si>
  <si>
    <t>JT934414-BUG</t>
  </si>
  <si>
    <t>JT934475-BLO</t>
  </si>
  <si>
    <t>JT934475-BNL</t>
  </si>
  <si>
    <t>JT934475-BUG</t>
  </si>
  <si>
    <t>JT934475-CTG</t>
  </si>
  <si>
    <t>BG900632-BLA</t>
  </si>
  <si>
    <t>SL900632-CLO</t>
  </si>
  <si>
    <t>GG950221-BLA</t>
  </si>
  <si>
    <t>GG950221-BUR</t>
  </si>
  <si>
    <t>EZG951218-MAU</t>
  </si>
  <si>
    <t>EZG951218-STO</t>
  </si>
  <si>
    <t>EZG951220-STO</t>
  </si>
  <si>
    <t>EZM951218-PEW</t>
  </si>
  <si>
    <t>ZG9512152-BUR</t>
  </si>
  <si>
    <t>ZG9512152-STO</t>
  </si>
  <si>
    <t>ESG951305-LGW</t>
  </si>
  <si>
    <t>EVG951305-BLA</t>
  </si>
  <si>
    <t>EVG951305-STO</t>
  </si>
  <si>
    <t>EVG951320-BLA</t>
  </si>
  <si>
    <t>EVG951320-STO</t>
  </si>
  <si>
    <t>WG950320-BON</t>
  </si>
  <si>
    <t>QS787918-BNL</t>
  </si>
  <si>
    <t>QS787972-BNL</t>
  </si>
  <si>
    <t>SS787913-CLO</t>
  </si>
  <si>
    <t>SS787918-CLO</t>
  </si>
  <si>
    <t>SS787921-LTL</t>
  </si>
  <si>
    <t>SS787972-CLO</t>
  </si>
  <si>
    <t>SS787972-LTL</t>
  </si>
  <si>
    <t>ZG787913-DRT</t>
  </si>
  <si>
    <t>ZG787918-BLA</t>
  </si>
  <si>
    <t>ZG787918-DRT</t>
  </si>
  <si>
    <t>ZG787918-TEA</t>
  </si>
  <si>
    <t>ZG787921-TEA</t>
  </si>
  <si>
    <t>ZG787972-DRT</t>
  </si>
  <si>
    <t>ZG787972-TEA</t>
  </si>
  <si>
    <t>ZG787975-BLA</t>
  </si>
  <si>
    <t>ZG787975-DRT</t>
  </si>
  <si>
    <t>ZS787918-BLA</t>
  </si>
  <si>
    <t>ZS787921-BLA</t>
  </si>
  <si>
    <t>ZS787924-BLA</t>
  </si>
  <si>
    <t>ZS787972-BLA</t>
  </si>
  <si>
    <t>6624142</t>
  </si>
  <si>
    <t>6624142.2</t>
  </si>
  <si>
    <t>7818526</t>
  </si>
  <si>
    <t>7818526.2</t>
  </si>
  <si>
    <t>7818603</t>
  </si>
  <si>
    <t>7818603.2</t>
  </si>
  <si>
    <t>8696115</t>
  </si>
  <si>
    <t>8696115.2</t>
  </si>
  <si>
    <t>8696134</t>
  </si>
  <si>
    <t>8696134.2</t>
  </si>
  <si>
    <t>7818526.1</t>
  </si>
  <si>
    <t>7818526.3</t>
  </si>
  <si>
    <t>7818603.3</t>
  </si>
  <si>
    <t>7818526.4</t>
  </si>
  <si>
    <t>7818603.4</t>
  </si>
  <si>
    <t>7818603.1</t>
  </si>
  <si>
    <t>8566352</t>
  </si>
  <si>
    <t>8566352.3</t>
  </si>
  <si>
    <t>8566352.2</t>
  </si>
  <si>
    <t>8566352.4</t>
  </si>
  <si>
    <t>8566352.1</t>
  </si>
  <si>
    <t>8566352.5</t>
  </si>
  <si>
    <t>7823129</t>
  </si>
  <si>
    <t>7823129.3</t>
  </si>
  <si>
    <t>7823129.2</t>
  </si>
  <si>
    <t>7823129.4</t>
  </si>
  <si>
    <t>7823129.1</t>
  </si>
  <si>
    <t>7823129.5</t>
  </si>
  <si>
    <t>8696115.3</t>
  </si>
  <si>
    <t>8696115.4</t>
  </si>
  <si>
    <t>8696115.1</t>
  </si>
  <si>
    <t>8696115.5</t>
  </si>
  <si>
    <t>8696134.3</t>
  </si>
  <si>
    <t>8696134.4</t>
  </si>
  <si>
    <t>8696134.1</t>
  </si>
  <si>
    <t>6624142.3</t>
  </si>
  <si>
    <t>6624142.4</t>
  </si>
  <si>
    <t>6624142.1</t>
  </si>
  <si>
    <t>9508721</t>
  </si>
  <si>
    <t>9508721.2</t>
  </si>
  <si>
    <t>9508721.3</t>
  </si>
  <si>
    <t>9508721.4</t>
  </si>
  <si>
    <t>9508721.1</t>
  </si>
  <si>
    <t>9508721.5</t>
  </si>
  <si>
    <t>8935723</t>
  </si>
  <si>
    <t>8935723.3</t>
  </si>
  <si>
    <t>8935723.2</t>
  </si>
  <si>
    <t>8935723.4</t>
  </si>
  <si>
    <t>8935723.1</t>
  </si>
  <si>
    <t>8935723.5</t>
  </si>
  <si>
    <t>9066832</t>
  </si>
  <si>
    <t>9066832.3</t>
  </si>
  <si>
    <t>9066832.2</t>
  </si>
  <si>
    <t>9066832.4</t>
  </si>
  <si>
    <t>9066832.1</t>
  </si>
  <si>
    <t>9066832.5</t>
  </si>
  <si>
    <t>9511241</t>
  </si>
  <si>
    <t>9511241.3</t>
  </si>
  <si>
    <t>9511241.2</t>
  </si>
  <si>
    <t>9511241.4</t>
  </si>
  <si>
    <t>9511241.1</t>
  </si>
  <si>
    <t>9511241.5</t>
  </si>
  <si>
    <t>9066981</t>
  </si>
  <si>
    <t>9066981.3</t>
  </si>
  <si>
    <t>9066981.2</t>
  </si>
  <si>
    <t>9066981.4</t>
  </si>
  <si>
    <t>9066981.1</t>
  </si>
  <si>
    <t>9066981.5</t>
  </si>
  <si>
    <t>9066989</t>
  </si>
  <si>
    <t>9066989.3</t>
  </si>
  <si>
    <t>9066989.2</t>
  </si>
  <si>
    <t>9066989.4</t>
  </si>
  <si>
    <t>9066989.1</t>
  </si>
  <si>
    <t>9066989.5</t>
  </si>
  <si>
    <t>9281231</t>
  </si>
  <si>
    <t>9281231.3</t>
  </si>
  <si>
    <t>9281231.2</t>
  </si>
  <si>
    <t>9281231.4</t>
  </si>
  <si>
    <t>9281231.1</t>
  </si>
  <si>
    <t>9511251</t>
  </si>
  <si>
    <t>9511251.3</t>
  </si>
  <si>
    <t>9511251.2</t>
  </si>
  <si>
    <t>9511251.4</t>
  </si>
  <si>
    <t>9511251.1</t>
  </si>
  <si>
    <t>9508351</t>
  </si>
  <si>
    <t>9508351.3</t>
  </si>
  <si>
    <t>9508351.2</t>
  </si>
  <si>
    <t>9508351.4</t>
  </si>
  <si>
    <t>9508351.1</t>
  </si>
  <si>
    <t>9508351.5</t>
  </si>
  <si>
    <t>102091</t>
  </si>
  <si>
    <t>102091.3</t>
  </si>
  <si>
    <t>102091.2</t>
  </si>
  <si>
    <t>102091.4</t>
  </si>
  <si>
    <t>102091.1</t>
  </si>
  <si>
    <t>102091.5</t>
  </si>
  <si>
    <t>94771</t>
  </si>
  <si>
    <t>94771.3</t>
  </si>
  <si>
    <t>94771.2</t>
  </si>
  <si>
    <t>94771.4</t>
  </si>
  <si>
    <t>94771.1</t>
  </si>
  <si>
    <t>94771.5</t>
  </si>
  <si>
    <t>94781</t>
  </si>
  <si>
    <t>94781.3</t>
  </si>
  <si>
    <t>94781.2</t>
  </si>
  <si>
    <t>94781.4</t>
  </si>
  <si>
    <t>94781.1</t>
  </si>
  <si>
    <t>94941</t>
  </si>
  <si>
    <t>94941.3</t>
  </si>
  <si>
    <t>94941.2</t>
  </si>
  <si>
    <t>94941.4</t>
  </si>
  <si>
    <t>94991</t>
  </si>
  <si>
    <t>94991.3</t>
  </si>
  <si>
    <t>94991.2</t>
  </si>
  <si>
    <t>94991.4</t>
  </si>
  <si>
    <t>95061</t>
  </si>
  <si>
    <t>95061.3</t>
  </si>
  <si>
    <t>95061.2</t>
  </si>
  <si>
    <t>95061.4</t>
  </si>
  <si>
    <t>94791</t>
  </si>
  <si>
    <t>94791.3</t>
  </si>
  <si>
    <t>94791.2</t>
  </si>
  <si>
    <t>94791.4</t>
  </si>
  <si>
    <t>94791.1</t>
  </si>
  <si>
    <t>94791.5</t>
  </si>
  <si>
    <t>94841</t>
  </si>
  <si>
    <t>94841.3</t>
  </si>
  <si>
    <t>94841.2</t>
  </si>
  <si>
    <t>94841.4</t>
  </si>
  <si>
    <t>94841.1</t>
  </si>
  <si>
    <t>94851</t>
  </si>
  <si>
    <t>94851.3</t>
  </si>
  <si>
    <t>94851.2</t>
  </si>
  <si>
    <t>94851.4</t>
  </si>
  <si>
    <t>94851.1</t>
  </si>
  <si>
    <t>94851.5</t>
  </si>
  <si>
    <t>94861</t>
  </si>
  <si>
    <t>94861.3</t>
  </si>
  <si>
    <t>94861.2</t>
  </si>
  <si>
    <t>94861.4</t>
  </si>
  <si>
    <t>94861.1</t>
  </si>
  <si>
    <t>94931</t>
  </si>
  <si>
    <t>94931.3</t>
  </si>
  <si>
    <t>94931.2</t>
  </si>
  <si>
    <t>94931.4</t>
  </si>
  <si>
    <t>94931.1</t>
  </si>
  <si>
    <t>305781</t>
  </si>
  <si>
    <t>305781.3</t>
  </si>
  <si>
    <t>305781.2</t>
  </si>
  <si>
    <t>305781.4</t>
  </si>
  <si>
    <t>305781.1</t>
  </si>
  <si>
    <t>305781.5</t>
  </si>
  <si>
    <t>305891</t>
  </si>
  <si>
    <t>305891.3</t>
  </si>
  <si>
    <t>305891.2</t>
  </si>
  <si>
    <t>305891.4</t>
  </si>
  <si>
    <t>305891.1</t>
  </si>
  <si>
    <t>305991</t>
  </si>
  <si>
    <t>305991.3</t>
  </si>
  <si>
    <t>305991.2</t>
  </si>
  <si>
    <t>305991.4</t>
  </si>
  <si>
    <t>305991.1</t>
  </si>
  <si>
    <t>306041</t>
  </si>
  <si>
    <t>306041.3</t>
  </si>
  <si>
    <t>306041.2</t>
  </si>
  <si>
    <t>306041.4</t>
  </si>
  <si>
    <t>306041.1</t>
  </si>
  <si>
    <t>306041.5</t>
  </si>
  <si>
    <t>306091</t>
  </si>
  <si>
    <t>306091.3</t>
  </si>
  <si>
    <t>306091.2</t>
  </si>
  <si>
    <t>306091.4</t>
  </si>
  <si>
    <t>306091.1</t>
  </si>
  <si>
    <t>306091.5</t>
  </si>
  <si>
    <t>306841</t>
  </si>
  <si>
    <t>306841.3</t>
  </si>
  <si>
    <t>306841.2</t>
  </si>
  <si>
    <t>306841.4</t>
  </si>
  <si>
    <t>306901</t>
  </si>
  <si>
    <t>306901.3</t>
  </si>
  <si>
    <t>306901.2</t>
  </si>
  <si>
    <t>306901.4</t>
  </si>
  <si>
    <t>306961</t>
  </si>
  <si>
    <t>306961.3</t>
  </si>
  <si>
    <t>306961.2</t>
  </si>
  <si>
    <t>306961.4</t>
  </si>
  <si>
    <t>306521</t>
  </si>
  <si>
    <t>306521.3</t>
  </si>
  <si>
    <t>306521.2</t>
  </si>
  <si>
    <t>306521.4</t>
  </si>
  <si>
    <t>306521.1</t>
  </si>
  <si>
    <t>306531</t>
  </si>
  <si>
    <t>306531.3</t>
  </si>
  <si>
    <t>306531.2</t>
  </si>
  <si>
    <t>306531.4</t>
  </si>
  <si>
    <t>306531.1</t>
  </si>
  <si>
    <t>306531.5</t>
  </si>
  <si>
    <t>306561</t>
  </si>
  <si>
    <t>306561.3</t>
  </si>
  <si>
    <t>306561.2</t>
  </si>
  <si>
    <t>306561.4</t>
  </si>
  <si>
    <t>306561.1</t>
  </si>
  <si>
    <t>306561.5</t>
  </si>
  <si>
    <t>306601</t>
  </si>
  <si>
    <t>306601.3</t>
  </si>
  <si>
    <t>306601.2</t>
  </si>
  <si>
    <t>306601.4</t>
  </si>
  <si>
    <t>306601.1</t>
  </si>
  <si>
    <t>306601.5</t>
  </si>
  <si>
    <t>306681</t>
  </si>
  <si>
    <t>306681.3</t>
  </si>
  <si>
    <t>306681.2</t>
  </si>
  <si>
    <t>306681.4</t>
  </si>
  <si>
    <t>306681.1</t>
  </si>
  <si>
    <t>306681.5</t>
  </si>
  <si>
    <t>306832</t>
  </si>
  <si>
    <t>306832.3</t>
  </si>
  <si>
    <t>306832.2</t>
  </si>
  <si>
    <t>306832.4</t>
  </si>
  <si>
    <t>306832.1</t>
  </si>
  <si>
    <t>306832.5</t>
  </si>
  <si>
    <t>306971</t>
  </si>
  <si>
    <t>306971.3</t>
  </si>
  <si>
    <t>306971.2</t>
  </si>
  <si>
    <t>306971.4</t>
  </si>
  <si>
    <t>306971.1</t>
  </si>
  <si>
    <t>306981</t>
  </si>
  <si>
    <t>306981.3</t>
  </si>
  <si>
    <t>306981.2</t>
  </si>
  <si>
    <t>306981.4</t>
  </si>
  <si>
    <t>306981.1</t>
  </si>
  <si>
    <t>307041</t>
  </si>
  <si>
    <t>307041.3</t>
  </si>
  <si>
    <t>307041.2</t>
  </si>
  <si>
    <t>307041.4</t>
  </si>
  <si>
    <t>307041.1</t>
  </si>
  <si>
    <t>307051</t>
  </si>
  <si>
    <t>307051.3</t>
  </si>
  <si>
    <t>307051.2</t>
  </si>
  <si>
    <t>307051.4</t>
  </si>
  <si>
    <t>307051.1</t>
  </si>
  <si>
    <t>307061</t>
  </si>
  <si>
    <t>307061.3</t>
  </si>
  <si>
    <t>307061.2</t>
  </si>
  <si>
    <t>307061.4</t>
  </si>
  <si>
    <t>307061.1</t>
  </si>
  <si>
    <t>307121</t>
  </si>
  <si>
    <t>307121.3</t>
  </si>
  <si>
    <t>307121.4</t>
  </si>
  <si>
    <t>307121.1</t>
  </si>
  <si>
    <t>307131</t>
  </si>
  <si>
    <t>307131.3</t>
  </si>
  <si>
    <t>307131.2</t>
  </si>
  <si>
    <t>307131.4</t>
  </si>
  <si>
    <t>307131.1</t>
  </si>
  <si>
    <t>307141</t>
  </si>
  <si>
    <t>307141.3</t>
  </si>
  <si>
    <t>307141.2</t>
  </si>
  <si>
    <t>307141.4</t>
  </si>
  <si>
    <t>307141.1</t>
  </si>
  <si>
    <t>307501</t>
  </si>
  <si>
    <t>307501.3</t>
  </si>
  <si>
    <t>307501.2</t>
  </si>
  <si>
    <t>307501.4</t>
  </si>
  <si>
    <t>307501.1</t>
  </si>
  <si>
    <t>307501.5</t>
  </si>
  <si>
    <t>307511</t>
  </si>
  <si>
    <t>307511.3</t>
  </si>
  <si>
    <t>307511.2</t>
  </si>
  <si>
    <t>307511.4</t>
  </si>
  <si>
    <t>307511.1</t>
  </si>
  <si>
    <t>307521</t>
  </si>
  <si>
    <t>307521.3</t>
  </si>
  <si>
    <t>307521.2</t>
  </si>
  <si>
    <t>307521.4</t>
  </si>
  <si>
    <t>307521.1</t>
  </si>
  <si>
    <t>9894991</t>
  </si>
  <si>
    <t>9894991.3</t>
  </si>
  <si>
    <t>9894991.2</t>
  </si>
  <si>
    <t>9894991.4</t>
  </si>
  <si>
    <t>9894991.1</t>
  </si>
  <si>
    <t>307531</t>
  </si>
  <si>
    <t>307531.3</t>
  </si>
  <si>
    <t>307531.2</t>
  </si>
  <si>
    <t>307531.4</t>
  </si>
  <si>
    <t>307531.1</t>
  </si>
  <si>
    <t>95311</t>
  </si>
  <si>
    <t>95311.3</t>
  </si>
  <si>
    <t>95311.2</t>
  </si>
  <si>
    <t>95311.4</t>
  </si>
  <si>
    <t>9896041</t>
  </si>
  <si>
    <t>9896041.3</t>
  </si>
  <si>
    <t>9896041.2</t>
  </si>
  <si>
    <t>9896041.4</t>
  </si>
  <si>
    <t>9896041.1</t>
  </si>
  <si>
    <t>9896041.5</t>
  </si>
  <si>
    <t>9896051</t>
  </si>
  <si>
    <t>9896051.3</t>
  </si>
  <si>
    <t>9896051.2</t>
  </si>
  <si>
    <t>9896051.4</t>
  </si>
  <si>
    <t>9896051.1</t>
  </si>
  <si>
    <t>9896721</t>
  </si>
  <si>
    <t>9896721.3</t>
  </si>
  <si>
    <t>9896721.2</t>
  </si>
  <si>
    <t>9896721.4</t>
  </si>
  <si>
    <t>9896721.1</t>
  </si>
  <si>
    <t>9896721.5</t>
  </si>
  <si>
    <t>9896731</t>
  </si>
  <si>
    <t>9896731.3</t>
  </si>
  <si>
    <t>9896731.2</t>
  </si>
  <si>
    <t>9896731.4</t>
  </si>
  <si>
    <t>9896731.1</t>
  </si>
  <si>
    <t>9896731.5</t>
  </si>
  <si>
    <t>9899211</t>
  </si>
  <si>
    <t>9899211.3</t>
  </si>
  <si>
    <t>9899211.2</t>
  </si>
  <si>
    <t>9899211.4</t>
  </si>
  <si>
    <t>9899211.1</t>
  </si>
  <si>
    <t>9896771</t>
  </si>
  <si>
    <t>9896771.3</t>
  </si>
  <si>
    <t>9896771.2</t>
  </si>
  <si>
    <t>9896771.4</t>
  </si>
  <si>
    <t>9896771.1</t>
  </si>
  <si>
    <t>9896821</t>
  </si>
  <si>
    <t>9896821.3</t>
  </si>
  <si>
    <t>9896821.2</t>
  </si>
  <si>
    <t>9896821.4</t>
  </si>
  <si>
    <t>9896821.1</t>
  </si>
  <si>
    <t>9896821.5</t>
  </si>
  <si>
    <t>9896941</t>
  </si>
  <si>
    <t>9896941.3</t>
  </si>
  <si>
    <t>9896941.2</t>
  </si>
  <si>
    <t>9896941.4</t>
  </si>
  <si>
    <t>9896941.1</t>
  </si>
  <si>
    <t>9899301</t>
  </si>
  <si>
    <t>9899301.3</t>
  </si>
  <si>
    <t>9899301.2</t>
  </si>
  <si>
    <t>9899301.4</t>
  </si>
  <si>
    <t>9899301.1</t>
  </si>
  <si>
    <t>9897051</t>
  </si>
  <si>
    <t>9897051.3</t>
  </si>
  <si>
    <t>9897051.2</t>
  </si>
  <si>
    <t>9897051.4</t>
  </si>
  <si>
    <t>9897051.1</t>
  </si>
  <si>
    <t>309341</t>
  </si>
  <si>
    <t>309341.3</t>
  </si>
  <si>
    <t>309341.2</t>
  </si>
  <si>
    <t>309341.4</t>
  </si>
  <si>
    <t>309421</t>
  </si>
  <si>
    <t>309421.3</t>
  </si>
  <si>
    <t>309421.2</t>
  </si>
  <si>
    <t>309421.4</t>
  </si>
  <si>
    <t>309431</t>
  </si>
  <si>
    <t>309431.3</t>
  </si>
  <si>
    <t>309431.2</t>
  </si>
  <si>
    <t>309431.4</t>
  </si>
  <si>
    <t>309481</t>
  </si>
  <si>
    <t>309481.3</t>
  </si>
  <si>
    <t>309481.2</t>
  </si>
  <si>
    <t>309481.4</t>
  </si>
  <si>
    <t>309551</t>
  </si>
  <si>
    <t>309551.3</t>
  </si>
  <si>
    <t>309551.2</t>
  </si>
  <si>
    <t>309551.4</t>
  </si>
  <si>
    <t>309621</t>
  </si>
  <si>
    <t>309621.3</t>
  </si>
  <si>
    <t>309621.2</t>
  </si>
  <si>
    <t>309621.4</t>
  </si>
  <si>
    <t>309631</t>
  </si>
  <si>
    <t>309631.3</t>
  </si>
  <si>
    <t>309631.2</t>
  </si>
  <si>
    <t>309631.4</t>
  </si>
  <si>
    <t>309641</t>
  </si>
  <si>
    <t>309641.3</t>
  </si>
  <si>
    <t>309641.2</t>
  </si>
  <si>
    <t>309641.4</t>
  </si>
  <si>
    <t>95601</t>
  </si>
  <si>
    <t>95601.3</t>
  </si>
  <si>
    <t>95601.2</t>
  </si>
  <si>
    <t>95601.4</t>
  </si>
  <si>
    <t>95601.1</t>
  </si>
  <si>
    <t>95601.5</t>
  </si>
  <si>
    <t>95651</t>
  </si>
  <si>
    <t>95651.3</t>
  </si>
  <si>
    <t>95651.2</t>
  </si>
  <si>
    <t>95651.4</t>
  </si>
  <si>
    <t>95651.1</t>
  </si>
  <si>
    <t>95651.5</t>
  </si>
  <si>
    <t>95701</t>
  </si>
  <si>
    <t>95701.3</t>
  </si>
  <si>
    <t>95701.2</t>
  </si>
  <si>
    <t>95701.4</t>
  </si>
  <si>
    <t>95701.1</t>
  </si>
  <si>
    <t>95751</t>
  </si>
  <si>
    <t>95751.3</t>
  </si>
  <si>
    <t>95751.2</t>
  </si>
  <si>
    <t>95751.4</t>
  </si>
  <si>
    <t>95751.1</t>
  </si>
  <si>
    <t>95751.5</t>
  </si>
  <si>
    <t>95851</t>
  </si>
  <si>
    <t>95851.3</t>
  </si>
  <si>
    <t>95851.2</t>
  </si>
  <si>
    <t>95851.4</t>
  </si>
  <si>
    <t>95851.1</t>
  </si>
  <si>
    <t>307541</t>
  </si>
  <si>
    <t>307541.3</t>
  </si>
  <si>
    <t>307541.2</t>
  </si>
  <si>
    <t>307541.4</t>
  </si>
  <si>
    <t>307541.1</t>
  </si>
  <si>
    <t>307541.5</t>
  </si>
  <si>
    <t>307551</t>
  </si>
  <si>
    <t>307551.3</t>
  </si>
  <si>
    <t>307551.2</t>
  </si>
  <si>
    <t>307551.4</t>
  </si>
  <si>
    <t>307551.1</t>
  </si>
  <si>
    <t>307561</t>
  </si>
  <si>
    <t>307561.3</t>
  </si>
  <si>
    <t>307561.2</t>
  </si>
  <si>
    <t>307561.4</t>
  </si>
  <si>
    <t>307561.1</t>
  </si>
  <si>
    <t>307561.5</t>
  </si>
  <si>
    <t>307571</t>
  </si>
  <si>
    <t>307571.3</t>
  </si>
  <si>
    <t>307571.2</t>
  </si>
  <si>
    <t>307571.4</t>
  </si>
  <si>
    <t>307571.1</t>
  </si>
  <si>
    <t>307581</t>
  </si>
  <si>
    <t>307581.3</t>
  </si>
  <si>
    <t>307581.2</t>
  </si>
  <si>
    <t>307581.4</t>
  </si>
  <si>
    <t>307581.1</t>
  </si>
  <si>
    <t>307591</t>
  </si>
  <si>
    <t>307591.3</t>
  </si>
  <si>
    <t>307591.2</t>
  </si>
  <si>
    <t>307591.4</t>
  </si>
  <si>
    <t>307591.1</t>
  </si>
  <si>
    <t>307591.5</t>
  </si>
  <si>
    <t>307731</t>
  </si>
  <si>
    <t>307731.3</t>
  </si>
  <si>
    <t>307731.2</t>
  </si>
  <si>
    <t>307731.4</t>
  </si>
  <si>
    <t>307731.1</t>
  </si>
  <si>
    <t>307681</t>
  </si>
  <si>
    <t>307681.3</t>
  </si>
  <si>
    <t>307681.2</t>
  </si>
  <si>
    <t>307681.4</t>
  </si>
  <si>
    <t>307681.1</t>
  </si>
  <si>
    <t>307851</t>
  </si>
  <si>
    <t>307851.3</t>
  </si>
  <si>
    <t>307851.2</t>
  </si>
  <si>
    <t>307851.4</t>
  </si>
  <si>
    <t>307851.1</t>
  </si>
  <si>
    <t>307901</t>
  </si>
  <si>
    <t>307901.3</t>
  </si>
  <si>
    <t>307901.2</t>
  </si>
  <si>
    <t>307901.4</t>
  </si>
  <si>
    <t>307911</t>
  </si>
  <si>
    <t>307911.3</t>
  </si>
  <si>
    <t>307911.2</t>
  </si>
  <si>
    <t>307911.4</t>
  </si>
  <si>
    <t>307961</t>
  </si>
  <si>
    <t>307961.3</t>
  </si>
  <si>
    <t>307961.2</t>
  </si>
  <si>
    <t>307961.4</t>
  </si>
  <si>
    <t>307961.1</t>
  </si>
  <si>
    <t>307961.5</t>
  </si>
  <si>
    <t>308021</t>
  </si>
  <si>
    <t>308021.3</t>
  </si>
  <si>
    <t>308021.2</t>
  </si>
  <si>
    <t>308021.4</t>
  </si>
  <si>
    <t>308021.1</t>
  </si>
  <si>
    <t>308011</t>
  </si>
  <si>
    <t>308011.3</t>
  </si>
  <si>
    <t>308011.2</t>
  </si>
  <si>
    <t>308011.4</t>
  </si>
  <si>
    <t>308011.1</t>
  </si>
  <si>
    <t>308071</t>
  </si>
  <si>
    <t>308071.3</t>
  </si>
  <si>
    <t>308071.2</t>
  </si>
  <si>
    <t>308071.4</t>
  </si>
  <si>
    <t>308071.1</t>
  </si>
  <si>
    <t>308121</t>
  </si>
  <si>
    <t>308121.3</t>
  </si>
  <si>
    <t>308121.2</t>
  </si>
  <si>
    <t>308121.4</t>
  </si>
  <si>
    <t>308121.1</t>
  </si>
  <si>
    <t>308131</t>
  </si>
  <si>
    <t>308131.3</t>
  </si>
  <si>
    <t>308131.2</t>
  </si>
  <si>
    <t>308131.4</t>
  </si>
  <si>
    <t>308131.1</t>
  </si>
  <si>
    <t>308141</t>
  </si>
  <si>
    <t>308141.3</t>
  </si>
  <si>
    <t>308141.2</t>
  </si>
  <si>
    <t>308141.4</t>
  </si>
  <si>
    <t>308141.1</t>
  </si>
  <si>
    <t>308141.5</t>
  </si>
  <si>
    <t>308151</t>
  </si>
  <si>
    <t>308151.3</t>
  </si>
  <si>
    <t>308151.2</t>
  </si>
  <si>
    <t>308151.4</t>
  </si>
  <si>
    <t>308151.1</t>
  </si>
  <si>
    <t>308161</t>
  </si>
  <si>
    <t>308161.3</t>
  </si>
  <si>
    <t>308161.2</t>
  </si>
  <si>
    <t>308161.4</t>
  </si>
  <si>
    <t>308161.1</t>
  </si>
  <si>
    <t>308161.5</t>
  </si>
  <si>
    <t>308171</t>
  </si>
  <si>
    <t>308171.3</t>
  </si>
  <si>
    <t>308171.2</t>
  </si>
  <si>
    <t>308171.4</t>
  </si>
  <si>
    <t>308171.1</t>
  </si>
  <si>
    <t>308181</t>
  </si>
  <si>
    <t>308181.3</t>
  </si>
  <si>
    <t>308181.2</t>
  </si>
  <si>
    <t>308181.4</t>
  </si>
  <si>
    <t>308181.1</t>
  </si>
  <si>
    <t>308191</t>
  </si>
  <si>
    <t>308191.3</t>
  </si>
  <si>
    <t>308191.2</t>
  </si>
  <si>
    <t>308191.4</t>
  </si>
  <si>
    <t>308191.1</t>
  </si>
  <si>
    <t>94301</t>
  </si>
  <si>
    <t>94301.3</t>
  </si>
  <si>
    <t>94301.2</t>
  </si>
  <si>
    <t>94301.4</t>
  </si>
  <si>
    <t>94371</t>
  </si>
  <si>
    <t>94371.3</t>
  </si>
  <si>
    <t>94371.2</t>
  </si>
  <si>
    <t>94371.4</t>
  </si>
  <si>
    <t>94461</t>
  </si>
  <si>
    <t>94461.3</t>
  </si>
  <si>
    <t>94461.2</t>
  </si>
  <si>
    <t>94461.4</t>
  </si>
  <si>
    <t>94491</t>
  </si>
  <si>
    <t>94491.3</t>
  </si>
  <si>
    <t>94491.2</t>
  </si>
  <si>
    <t>94491.4</t>
  </si>
  <si>
    <t>94501</t>
  </si>
  <si>
    <t>94501.3</t>
  </si>
  <si>
    <t>94501.2</t>
  </si>
  <si>
    <t>94501.4</t>
  </si>
  <si>
    <t>9897211</t>
  </si>
  <si>
    <t>9897211.3</t>
  </si>
  <si>
    <t>9897211.2</t>
  </si>
  <si>
    <t>9897211.4</t>
  </si>
  <si>
    <t>9897211.1</t>
  </si>
  <si>
    <t>9897211.5</t>
  </si>
  <si>
    <t>9897291</t>
  </si>
  <si>
    <t>9897291.3</t>
  </si>
  <si>
    <t>9897291.2</t>
  </si>
  <si>
    <t>9897291.4</t>
  </si>
  <si>
    <t>9897291.1</t>
  </si>
  <si>
    <t>9897371</t>
  </si>
  <si>
    <t>9897371.3</t>
  </si>
  <si>
    <t>9897371.2</t>
  </si>
  <si>
    <t>9897371.4</t>
  </si>
  <si>
    <t>9897371.1</t>
  </si>
  <si>
    <t>9897451</t>
  </si>
  <si>
    <t>9897451.3</t>
  </si>
  <si>
    <t>9897451.2</t>
  </si>
  <si>
    <t>9897451.4</t>
  </si>
  <si>
    <t>9897451.1</t>
  </si>
  <si>
    <t>9897451.5</t>
  </si>
  <si>
    <t>9897461</t>
  </si>
  <si>
    <t>9897461.3</t>
  </si>
  <si>
    <t>9897461.2</t>
  </si>
  <si>
    <t>9897461.4</t>
  </si>
  <si>
    <t>9897461.1</t>
  </si>
  <si>
    <t>9897541</t>
  </si>
  <si>
    <t>9897541.3</t>
  </si>
  <si>
    <t>9897541.2</t>
  </si>
  <si>
    <t>9897541.4</t>
  </si>
  <si>
    <t>9897541.1</t>
  </si>
  <si>
    <t>95961</t>
  </si>
  <si>
    <t>95961.3</t>
  </si>
  <si>
    <t>95961.2</t>
  </si>
  <si>
    <t>95961.4</t>
  </si>
  <si>
    <t>95961.1</t>
  </si>
  <si>
    <t>96021</t>
  </si>
  <si>
    <t>96021.3</t>
  </si>
  <si>
    <t>96021.2</t>
  </si>
  <si>
    <t>96021.4</t>
  </si>
  <si>
    <t>96021.1</t>
  </si>
  <si>
    <t>96081</t>
  </si>
  <si>
    <t>96081.3</t>
  </si>
  <si>
    <t>96081.2</t>
  </si>
  <si>
    <t>96081.4</t>
  </si>
  <si>
    <t>96081.1</t>
  </si>
  <si>
    <t>96081.5</t>
  </si>
  <si>
    <t>96141</t>
  </si>
  <si>
    <t>96141.3</t>
  </si>
  <si>
    <t>96141.2</t>
  </si>
  <si>
    <t>96141.4</t>
  </si>
  <si>
    <t>96141.1</t>
  </si>
  <si>
    <t>96141.5</t>
  </si>
  <si>
    <t>99641</t>
  </si>
  <si>
    <t>99641.3</t>
  </si>
  <si>
    <t>99641.2</t>
  </si>
  <si>
    <t>99641.4</t>
  </si>
  <si>
    <t>99641.1</t>
  </si>
  <si>
    <t>99651</t>
  </si>
  <si>
    <t>99651.3</t>
  </si>
  <si>
    <t>99651.2</t>
  </si>
  <si>
    <t>99651.4</t>
  </si>
  <si>
    <t>99651.1</t>
  </si>
  <si>
    <t>99661</t>
  </si>
  <si>
    <t>99661.3</t>
  </si>
  <si>
    <t>99661.2</t>
  </si>
  <si>
    <t>99661.4</t>
  </si>
  <si>
    <t>99661.1</t>
  </si>
  <si>
    <t>99671</t>
  </si>
  <si>
    <t>99671.3</t>
  </si>
  <si>
    <t>99671.2</t>
  </si>
  <si>
    <t>99671.4</t>
  </si>
  <si>
    <t>99671.1</t>
  </si>
  <si>
    <t>100591</t>
  </si>
  <si>
    <t>100591.3</t>
  </si>
  <si>
    <t>100591.2</t>
  </si>
  <si>
    <t>100591.4</t>
  </si>
  <si>
    <t>100591.1</t>
  </si>
  <si>
    <t>100591.5</t>
  </si>
  <si>
    <t>100671</t>
  </si>
  <si>
    <t>100671.3</t>
  </si>
  <si>
    <t>100671.2</t>
  </si>
  <si>
    <t>100671.4</t>
  </si>
  <si>
    <t>100671.1</t>
  </si>
  <si>
    <t>100731</t>
  </si>
  <si>
    <t>100731.3</t>
  </si>
  <si>
    <t>100731.2</t>
  </si>
  <si>
    <t>100731.4</t>
  </si>
  <si>
    <t>100731.1</t>
  </si>
  <si>
    <t>100901</t>
  </si>
  <si>
    <t>100901.3</t>
  </si>
  <si>
    <t>100901.2</t>
  </si>
  <si>
    <t>100901.4</t>
  </si>
  <si>
    <t>100901.1</t>
  </si>
  <si>
    <t>100901.5</t>
  </si>
  <si>
    <t>100951</t>
  </si>
  <si>
    <t>100951.3</t>
  </si>
  <si>
    <t>100951.2</t>
  </si>
  <si>
    <t>100951.4</t>
  </si>
  <si>
    <t>100951.1</t>
  </si>
  <si>
    <t>100951.5</t>
  </si>
  <si>
    <t>101081</t>
  </si>
  <si>
    <t>101081.3</t>
  </si>
  <si>
    <t>101081.2</t>
  </si>
  <si>
    <t>101081.4</t>
  </si>
  <si>
    <t>101081.1</t>
  </si>
  <si>
    <t>101141</t>
  </si>
  <si>
    <t>101141.3</t>
  </si>
  <si>
    <t>101141.2</t>
  </si>
  <si>
    <t>101141.4</t>
  </si>
  <si>
    <t>101141.1</t>
  </si>
  <si>
    <t>101191</t>
  </si>
  <si>
    <t>101191.3</t>
  </si>
  <si>
    <t>101191.2</t>
  </si>
  <si>
    <t>101191.4</t>
  </si>
  <si>
    <t>101191.1</t>
  </si>
  <si>
    <t>101191.5</t>
  </si>
  <si>
    <t>101201</t>
  </si>
  <si>
    <t>101201.3</t>
  </si>
  <si>
    <t>101201.2</t>
  </si>
  <si>
    <t>101201.4</t>
  </si>
  <si>
    <t>101201.1</t>
  </si>
  <si>
    <t>101931</t>
  </si>
  <si>
    <t>101931.3</t>
  </si>
  <si>
    <t>101931.2</t>
  </si>
  <si>
    <t>101931.4</t>
  </si>
  <si>
    <t>101931.1</t>
  </si>
  <si>
    <t>102101</t>
  </si>
  <si>
    <t>102101.3</t>
  </si>
  <si>
    <t>102101.2</t>
  </si>
  <si>
    <t>102101.4</t>
  </si>
  <si>
    <t>102101.1</t>
  </si>
  <si>
    <t>102111</t>
  </si>
  <si>
    <t>102111.3</t>
  </si>
  <si>
    <t>102111.2</t>
  </si>
  <si>
    <t>102111.4</t>
  </si>
  <si>
    <t>102111.1</t>
  </si>
  <si>
    <t>102111.5</t>
  </si>
  <si>
    <t>102121</t>
  </si>
  <si>
    <t>102121.3</t>
  </si>
  <si>
    <t>102121.2</t>
  </si>
  <si>
    <t>102121.4</t>
  </si>
  <si>
    <t>102121.1</t>
  </si>
  <si>
    <t>102121.5</t>
  </si>
  <si>
    <t>102131</t>
  </si>
  <si>
    <t>102131.3</t>
  </si>
  <si>
    <t>102131.2</t>
  </si>
  <si>
    <t>102131.4</t>
  </si>
  <si>
    <t>102131.1</t>
  </si>
  <si>
    <t>102131.5</t>
  </si>
  <si>
    <t>102191</t>
  </si>
  <si>
    <t>102191.3</t>
  </si>
  <si>
    <t>102191.2</t>
  </si>
  <si>
    <t>102191.4</t>
  </si>
  <si>
    <t>102191.1</t>
  </si>
  <si>
    <t>94511</t>
  </si>
  <si>
    <t>94511.3</t>
  </si>
  <si>
    <t>94511.2</t>
  </si>
  <si>
    <t>94511.4</t>
  </si>
  <si>
    <t>94511.1</t>
  </si>
  <si>
    <t>94511.5</t>
  </si>
  <si>
    <t>94561</t>
  </si>
  <si>
    <t>94561.3</t>
  </si>
  <si>
    <t>94561.2</t>
  </si>
  <si>
    <t>94561.4</t>
  </si>
  <si>
    <t>94561.1</t>
  </si>
  <si>
    <t>94561.5</t>
  </si>
  <si>
    <t>306971.5</t>
  </si>
  <si>
    <t>307051.5</t>
  </si>
  <si>
    <t>307121.2</t>
  </si>
  <si>
    <t>307121.5</t>
  </si>
  <si>
    <t>308021.5</t>
  </si>
  <si>
    <t>[SKU].7</t>
  </si>
  <si>
    <t>8696115.7</t>
  </si>
  <si>
    <t>8696134.7</t>
  </si>
  <si>
    <t>6624142.7</t>
  </si>
  <si>
    <t>308021.7</t>
  </si>
  <si>
    <t>308011.7</t>
  </si>
  <si>
    <t>308071.7</t>
  </si>
  <si>
    <t>[SKU].8</t>
  </si>
  <si>
    <t>306601.8</t>
  </si>
  <si>
    <t>9896731.8</t>
  </si>
  <si>
    <t>95751.8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</si>
  <si>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</si>
  <si>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</si>
  <si>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</si>
  <si>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</si>
  <si>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</si>
  <si>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</si>
  <si>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</si>
  <si>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</si>
  <si>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</si>
  <si>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</si>
  <si>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</si>
  <si>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</si>
  <si>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</si>
  <si>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</si>
  <si>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</si>
  <si>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</si>
  <si>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</si>
  <si>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</si>
  <si>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</si>
  <si>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</si>
  <si>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</si>
  <si>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SG8500152-LTL</t>
  </si>
  <si>
    <t>QK874820-BUR</t>
  </si>
  <si>
    <t>VB934521-STO</t>
  </si>
  <si>
    <t>PG931814-STL</t>
  </si>
  <si>
    <t>KB949906-BLA</t>
  </si>
  <si>
    <t>KK949906-BOR</t>
  </si>
  <si>
    <t>KK949906-EME</t>
  </si>
  <si>
    <t>KK949906-SAP</t>
  </si>
  <si>
    <t>NG949617-BLA</t>
  </si>
  <si>
    <t>NG949617-BON</t>
  </si>
  <si>
    <t>NG949617-RED</t>
  </si>
  <si>
    <t>EBG839019-CLO</t>
  </si>
  <si>
    <t>EBG839019-LTL</t>
  </si>
  <si>
    <t>EVG839019-BLA</t>
  </si>
  <si>
    <t>EYG839501-BLA</t>
  </si>
  <si>
    <t>EQG954122-BLA</t>
  </si>
  <si>
    <t>QG9541156-BLA</t>
  </si>
  <si>
    <t>QG9541156-CLA</t>
  </si>
  <si>
    <t>XM952872-BLA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</si>
  <si>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</si>
  <si>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</si>
  <si>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</si>
  <si>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</si>
  <si>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</si>
  <si>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</si>
  <si>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</si>
  <si>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</si>
  <si>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</si>
  <si>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</si>
  <si>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</si>
  <si>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</si>
  <si>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</si>
  <si>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</si>
  <si>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</si>
  <si>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</si>
  <si>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</si>
  <si>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</si>
  <si>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</si>
  <si>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</si>
  <si>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</si>
  <si>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</si>
  <si>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</si>
  <si>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</si>
  <si>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</si>
  <si>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</si>
  <si>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</si>
  <si>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</si>
  <si>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</si>
  <si>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</si>
  <si>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</si>
  <si>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</si>
  <si>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</si>
  <si>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</si>
  <si>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</si>
  <si>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</si>
  <si>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</si>
  <si>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</si>
  <si>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</si>
  <si>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</si>
  <si>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</si>
  <si>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</si>
  <si>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</si>
  <si>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</si>
  <si>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</si>
  <si>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</si>
  <si>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</si>
  <si>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</si>
  <si>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</si>
  <si>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</si>
  <si>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</si>
  <si>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</si>
  <si>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</si>
  <si>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</si>
  <si>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</si>
  <si>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</si>
  <si>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</si>
  <si>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</si>
  <si>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</si>
  <si>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</si>
  <si>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</si>
  <si>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</si>
  <si>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</si>
  <si>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</si>
  <si>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</si>
  <si>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</si>
  <si>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</si>
  <si>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</si>
  <si>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</si>
  <si>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</si>
  <si>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</si>
  <si>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</si>
  <si>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</si>
  <si>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</si>
  <si>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</si>
  <si>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</si>
  <si>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</si>
  <si>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</si>
  <si>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</si>
  <si>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</si>
  <si>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</si>
  <si>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</si>
  <si>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</si>
  <si>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</si>
  <si>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</si>
  <si>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</si>
  <si>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</si>
  <si>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</si>
  <si>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</si>
  <si>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</si>
  <si>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</si>
  <si>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</si>
  <si>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</si>
  <si>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</si>
  <si>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</si>
  <si>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</si>
  <si>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</si>
  <si>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</si>
  <si>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</si>
  <si>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</si>
  <si>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</si>
  <si>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</si>
  <si>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</si>
  <si>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</si>
  <si>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</si>
  <si>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</si>
  <si>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</si>
  <si>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</si>
  <si>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</si>
  <si>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</si>
  <si>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</si>
  <si>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</si>
  <si>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</si>
  <si>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</si>
  <si>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</si>
  <si>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</si>
  <si>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</si>
  <si>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</si>
  <si>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</si>
  <si>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</si>
  <si>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</si>
  <si>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</si>
  <si>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</si>
  <si>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</si>
  <si>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</si>
  <si>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</si>
  <si>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</si>
  <si>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</si>
  <si>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</si>
  <si>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</si>
  <si>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</si>
  <si>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</si>
  <si>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</si>
  <si>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</si>
  <si>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</si>
  <si>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</si>
  <si>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</si>
  <si>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</si>
  <si>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</si>
  <si>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</si>
  <si>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</si>
  <si>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</si>
  <si>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</si>
  <si>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</si>
  <si>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</si>
  <si>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</si>
  <si>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</si>
  <si>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</si>
  <si>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</si>
  <si>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</si>
  <si>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</si>
  <si>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</si>
  <si>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</si>
  <si>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</si>
  <si>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</si>
  <si>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</si>
  <si>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</si>
  <si>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</si>
  <si>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</si>
  <si>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</si>
  <si>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</si>
  <si>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</si>
  <si>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</si>
  <si>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</si>
  <si>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</si>
  <si>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</si>
  <si>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</si>
  <si>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</si>
  <si>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</si>
  <si>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</si>
  <si>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</si>
  <si>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</si>
  <si>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</si>
  <si>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</si>
  <si>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</si>
  <si>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</si>
  <si>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</si>
  <si>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</si>
  <si>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</si>
  <si>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</si>
  <si>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</si>
  <si>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</si>
  <si>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</si>
  <si>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</si>
  <si>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</si>
  <si>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</si>
  <si>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</si>
  <si>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</si>
  <si>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</si>
  <si>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</si>
  <si>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</si>
  <si>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</si>
  <si>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</si>
  <si>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</si>
  <si>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</si>
  <si>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</si>
  <si>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</si>
  <si>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</si>
  <si>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</si>
  <si>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</si>
  <si>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</si>
  <si>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</si>
  <si>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</si>
  <si>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</si>
  <si>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</si>
  <si>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</si>
  <si>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</si>
  <si>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</si>
  <si>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</si>
  <si>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</si>
  <si>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</si>
  <si>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</si>
  <si>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</si>
  <si>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</si>
  <si>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</si>
  <si>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</si>
  <si>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</si>
  <si>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</si>
  <si>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</si>
  <si>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</si>
  <si>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</si>
  <si>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</si>
  <si>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</si>
  <si>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</si>
  <si>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</si>
  <si>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</si>
  <si>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</si>
  <si>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</si>
  <si>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</si>
  <si>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</si>
  <si>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</si>
  <si>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</si>
  <si>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</si>
  <si>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</si>
  <si>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</si>
  <si>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</si>
  <si>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</si>
  <si>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190231459637_2</t>
  </si>
  <si>
    <t>190231460275_2</t>
  </si>
  <si>
    <t>190231605515_2</t>
  </si>
  <si>
    <t>190231688211_2</t>
  </si>
  <si>
    <t>190231688228_2</t>
  </si>
  <si>
    <t>190231459637_3</t>
  </si>
  <si>
    <t>190231459637_4</t>
  </si>
  <si>
    <t>190231459637_1</t>
  </si>
  <si>
    <t>190231720584_3</t>
  </si>
  <si>
    <t>190231720584_2</t>
  </si>
  <si>
    <t>190231720584_4</t>
  </si>
  <si>
    <t>190231720584_1</t>
  </si>
  <si>
    <t>190231460275_3</t>
  </si>
  <si>
    <t>190231460275_4</t>
  </si>
  <si>
    <t>190231460275_1</t>
  </si>
  <si>
    <t>190231698937_3</t>
  </si>
  <si>
    <t>190231698937_2</t>
  </si>
  <si>
    <t>190231698937_4</t>
  </si>
  <si>
    <t>190231698937_1</t>
  </si>
  <si>
    <t>190231818038_3</t>
  </si>
  <si>
    <t>190231818038_2</t>
  </si>
  <si>
    <t>190231818038_6</t>
  </si>
  <si>
    <t>190231818038_7</t>
  </si>
  <si>
    <t>190231818038_4</t>
  </si>
  <si>
    <t>190231818038_1</t>
  </si>
  <si>
    <t>190231846451_3</t>
  </si>
  <si>
    <t>190231846451_2</t>
  </si>
  <si>
    <t>190231846451_6</t>
  </si>
  <si>
    <t>190231846451_7</t>
  </si>
  <si>
    <t>190231846451_4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</si>
  <si>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</si>
  <si>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</si>
  <si>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</si>
  <si>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</si>
  <si>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</si>
  <si>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</si>
  <si>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</si>
  <si>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</si>
  <si>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</si>
  <si>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190231875499_3</t>
  </si>
  <si>
    <t>190231875499_2</t>
  </si>
  <si>
    <t>190231875499_4</t>
  </si>
  <si>
    <t>190231875499_1</t>
  </si>
  <si>
    <t>190231875505_3</t>
  </si>
  <si>
    <t>190231875505_2</t>
  </si>
  <si>
    <t>190231875505_4</t>
  </si>
  <si>
    <t>190231875505_1</t>
  </si>
  <si>
    <t>190231881315_3</t>
  </si>
  <si>
    <t>190231881315_2</t>
  </si>
  <si>
    <t>190231881315_4</t>
  </si>
  <si>
    <t>190231881339_3</t>
  </si>
  <si>
    <t>190231881339_2</t>
  </si>
  <si>
    <t>190231881339_4</t>
  </si>
  <si>
    <t>190231873846_3</t>
  </si>
  <si>
    <t>190231873846_2</t>
  </si>
  <si>
    <t>190231873846_4</t>
  </si>
  <si>
    <t>190231873846_1</t>
  </si>
  <si>
    <t>190231873853_3</t>
  </si>
  <si>
    <t>190231873853_2</t>
  </si>
  <si>
    <t>190231873853_4</t>
  </si>
  <si>
    <t>190231873853_1</t>
  </si>
  <si>
    <t>190231873860_3</t>
  </si>
  <si>
    <t>190231873860_2</t>
  </si>
  <si>
    <t>190231873860_4</t>
  </si>
  <si>
    <t>190231873860_1</t>
  </si>
  <si>
    <t>190231884392_3</t>
  </si>
  <si>
    <t>190231884392_2</t>
  </si>
  <si>
    <t>190231884392_4</t>
  </si>
  <si>
    <t>190231873891_3</t>
  </si>
  <si>
    <t>190231873891_2</t>
  </si>
  <si>
    <t>190231873891_4</t>
  </si>
  <si>
    <t>190231873891_1</t>
  </si>
  <si>
    <t>190231873907_3</t>
  </si>
  <si>
    <t>190231873907_2</t>
  </si>
  <si>
    <t>190231873907_4</t>
  </si>
  <si>
    <t>190231873907_1</t>
  </si>
  <si>
    <t>190231873914_3</t>
  </si>
  <si>
    <t>190231873914_2</t>
  </si>
  <si>
    <t>190231873914_4</t>
  </si>
  <si>
    <t>190231873914_1</t>
  </si>
  <si>
    <t>190231882534_3</t>
  </si>
  <si>
    <t>190231882534_2</t>
  </si>
  <si>
    <t>190231882534_4</t>
  </si>
  <si>
    <t>190231881773_3</t>
  </si>
  <si>
    <t>190231881773_2</t>
  </si>
  <si>
    <t>190231881773_4</t>
  </si>
  <si>
    <t>190231881803_3</t>
  </si>
  <si>
    <t>190231881803_2</t>
  </si>
  <si>
    <t>190231881803_4</t>
  </si>
  <si>
    <t>190231894773_3</t>
  </si>
  <si>
    <t>190231894773_2</t>
  </si>
  <si>
    <t>190231894773_4</t>
  </si>
  <si>
    <t>190231881810_3</t>
  </si>
  <si>
    <t>190231881810_2</t>
  </si>
  <si>
    <t>190231881810_4</t>
  </si>
  <si>
    <t>190231882817_3</t>
  </si>
  <si>
    <t>190231882817_2</t>
  </si>
  <si>
    <t>190231882817_4</t>
  </si>
  <si>
    <t>190231886082_3</t>
  </si>
  <si>
    <t>190231886082_2</t>
  </si>
  <si>
    <t>190231886082_4</t>
  </si>
  <si>
    <t>190231886082_1</t>
  </si>
  <si>
    <t>190231886099_3</t>
  </si>
  <si>
    <t>190231886099_2</t>
  </si>
  <si>
    <t>190231886099_4</t>
  </si>
  <si>
    <t>190231886099_1</t>
  </si>
  <si>
    <t>190231875338_3</t>
  </si>
  <si>
    <t>190231875338_2</t>
  </si>
  <si>
    <t>190231875338_6</t>
  </si>
  <si>
    <t>190231875338_7</t>
  </si>
  <si>
    <t>190231875338_4</t>
  </si>
  <si>
    <t>190231875338_1</t>
  </si>
  <si>
    <t>190231875345_3</t>
  </si>
  <si>
    <t>190231875345_2</t>
  </si>
  <si>
    <t>190231875345_6</t>
  </si>
  <si>
    <t>190231875345_7</t>
  </si>
  <si>
    <t>190231875345_4</t>
  </si>
  <si>
    <t>190231875345_1</t>
  </si>
  <si>
    <t>190231886204_3</t>
  </si>
  <si>
    <t>190231886204_2</t>
  </si>
  <si>
    <t>190231886204_4</t>
  </si>
  <si>
    <t>190231886204_1</t>
  </si>
  <si>
    <t>190231886211_3</t>
  </si>
  <si>
    <t>190231886211_2</t>
  </si>
  <si>
    <t>190231886211_4</t>
  </si>
  <si>
    <t>190231886211_1</t>
  </si>
  <si>
    <t>190231881452_3</t>
  </si>
  <si>
    <t>190231881452_2</t>
  </si>
  <si>
    <t>190231881452_4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</si>
  <si>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</si>
  <si>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</si>
  <si>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</si>
  <si>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</si>
  <si>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</si>
  <si>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</si>
  <si>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</si>
  <si>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</si>
  <si>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</si>
  <si>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190231881650_3</t>
  </si>
  <si>
    <t>190231881650_2</t>
  </si>
  <si>
    <t>190231881650_4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</si>
  <si>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</si>
  <si>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</si>
  <si>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</si>
  <si>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</si>
  <si>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</si>
  <si>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</si>
  <si>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</si>
  <si>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</si>
  <si>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</si>
  <si>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</si>
  <si>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</si>
  <si>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</si>
  <si>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</si>
  <si>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190231921875_3</t>
  </si>
  <si>
    <t>190231921875_2</t>
  </si>
  <si>
    <t>190231921875_4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</si>
  <si>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</si>
  <si>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</si>
  <si>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</si>
  <si>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</si>
  <si>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</si>
  <si>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</si>
  <si>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</si>
  <si>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</si>
  <si>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</si>
  <si>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</si>
  <si>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</si>
  <si>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</si>
  <si>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</si>
  <si>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190231913092_3</t>
  </si>
  <si>
    <t>190231913092_2</t>
  </si>
  <si>
    <t>190231913092_4</t>
  </si>
  <si>
    <t>190231913092_1</t>
  </si>
  <si>
    <t>190231913115_3</t>
  </si>
  <si>
    <t>190231913115_2</t>
  </si>
  <si>
    <t>190231913115_4</t>
  </si>
  <si>
    <t>190231913115_1</t>
  </si>
  <si>
    <t>190231913139_3</t>
  </si>
  <si>
    <t>190231913139_2</t>
  </si>
  <si>
    <t>190231913139_4</t>
  </si>
  <si>
    <t>190231913139_1</t>
  </si>
  <si>
    <t>190231913054_3</t>
  </si>
  <si>
    <t>190231913054_2</t>
  </si>
  <si>
    <t>190231913054_4</t>
  </si>
  <si>
    <t>190231913054_1</t>
  </si>
  <si>
    <t>190231913061_3</t>
  </si>
  <si>
    <t>190231913061_2</t>
  </si>
  <si>
    <t>190231913061_4</t>
  </si>
  <si>
    <t>190231913061_1</t>
  </si>
  <si>
    <t>190231904182_3</t>
  </si>
  <si>
    <t>190231904182_2</t>
  </si>
  <si>
    <t>190231904182_4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</si>
  <si>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</si>
  <si>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</si>
  <si>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</si>
  <si>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</si>
  <si>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</si>
  <si>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</si>
  <si>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</si>
  <si>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</si>
  <si>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</si>
  <si>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</si>
  <si>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</si>
  <si>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</si>
  <si>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</si>
  <si>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</si>
  <si>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</si>
  <si>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</si>
  <si>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</si>
  <si>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</si>
  <si>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</si>
  <si>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</si>
  <si>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</si>
  <si>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</si>
  <si>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</si>
  <si>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</si>
  <si>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190231904632_3</t>
  </si>
  <si>
    <t>190231904632_2</t>
  </si>
  <si>
    <t>190231904632_4</t>
  </si>
  <si>
    <t>190231904632_1</t>
  </si>
  <si>
    <t>190231904694_3</t>
  </si>
  <si>
    <t>190231904694_2</t>
  </si>
  <si>
    <t>190231904694_4</t>
  </si>
  <si>
    <t>190231904731_3</t>
  </si>
  <si>
    <t>190231904731_2</t>
  </si>
  <si>
    <t>190231904731_4</t>
  </si>
  <si>
    <t>190231904748_3</t>
  </si>
  <si>
    <t>190231904748_2</t>
  </si>
  <si>
    <t>190231904748_4</t>
  </si>
  <si>
    <t>190231904755_3</t>
  </si>
  <si>
    <t>190231904755_2</t>
  </si>
  <si>
    <t>190231904755_4</t>
  </si>
  <si>
    <t>190231910176_3</t>
  </si>
  <si>
    <t>190231910176_2</t>
  </si>
  <si>
    <t>190231910176_4</t>
  </si>
  <si>
    <t>190231910176_1</t>
  </si>
  <si>
    <t>190231910213_3</t>
  </si>
  <si>
    <t>190231910213_2</t>
  </si>
  <si>
    <t>190231910213_4</t>
  </si>
  <si>
    <t>190231910213_1</t>
  </si>
  <si>
    <t>190231910268_3</t>
  </si>
  <si>
    <t>190231910268_2</t>
  </si>
  <si>
    <t>190231910268_4</t>
  </si>
  <si>
    <t>190231910268_1</t>
  </si>
  <si>
    <t>190231910275_3</t>
  </si>
  <si>
    <t>190231910275_2</t>
  </si>
  <si>
    <t>190231910275_4</t>
  </si>
  <si>
    <t>190231910275_1</t>
  </si>
  <si>
    <t>190231905134_3</t>
  </si>
  <si>
    <t>190231905134_2</t>
  </si>
  <si>
    <t>190231905134_4</t>
  </si>
  <si>
    <t>190231905158_3</t>
  </si>
  <si>
    <t>190231905158_2</t>
  </si>
  <si>
    <t>190231905158_4</t>
  </si>
  <si>
    <t>190231905165_3</t>
  </si>
  <si>
    <t>190231905165_2</t>
  </si>
  <si>
    <t>190231905165_4</t>
  </si>
  <si>
    <t>190231905172_3</t>
  </si>
  <si>
    <t>190231905172_2</t>
  </si>
  <si>
    <t>190231905172_4</t>
  </si>
  <si>
    <t>190231913283_3</t>
  </si>
  <si>
    <t>190231913283_2</t>
  </si>
  <si>
    <t>190231913283_4</t>
  </si>
  <si>
    <t>190231905295_3</t>
  </si>
  <si>
    <t>190231905295_2</t>
  </si>
  <si>
    <t>190231905295_4</t>
  </si>
  <si>
    <t>190231905318_3</t>
  </si>
  <si>
    <t>190231905318_2</t>
  </si>
  <si>
    <t>190231905318_4</t>
  </si>
  <si>
    <t>190231919209_3</t>
  </si>
  <si>
    <t>190231919209_2</t>
  </si>
  <si>
    <t>190231919209_4</t>
  </si>
  <si>
    <t>190231905332_3</t>
  </si>
  <si>
    <t>190231905332_2</t>
  </si>
  <si>
    <t>190231905332_4</t>
  </si>
  <si>
    <t>190231905936_3</t>
  </si>
  <si>
    <t>190231905936_2</t>
  </si>
  <si>
    <t>190231905936_4</t>
  </si>
  <si>
    <t>190231905950_3</t>
  </si>
  <si>
    <t>190231905950_2</t>
  </si>
  <si>
    <t>190231905950_4</t>
  </si>
  <si>
    <t>190231919063_3</t>
  </si>
  <si>
    <t>190231919063_2</t>
  </si>
  <si>
    <t>190231919063_4</t>
  </si>
  <si>
    <t>190231919070_3</t>
  </si>
  <si>
    <t>190231919070_2</t>
  </si>
  <si>
    <t>190231919070_4</t>
  </si>
  <si>
    <t>190231899013_3</t>
  </si>
  <si>
    <t>190231899013_2</t>
  </si>
  <si>
    <t>190231899013_4</t>
  </si>
  <si>
    <t>190231882787_3</t>
  </si>
  <si>
    <t>190231882787_2</t>
  </si>
  <si>
    <t>190231882787_4</t>
  </si>
  <si>
    <t>190231907107_3</t>
  </si>
  <si>
    <t>190231907107_2</t>
  </si>
  <si>
    <t>190231907107_4</t>
  </si>
  <si>
    <t>190231907107_1</t>
  </si>
  <si>
    <t>190231907114_3</t>
  </si>
  <si>
    <t>190231907114_2</t>
  </si>
  <si>
    <t>190231907114_4</t>
  </si>
  <si>
    <t>190231907114_1</t>
  </si>
  <si>
    <t>190231916017_3</t>
  </si>
  <si>
    <t>190231916017_2</t>
  </si>
  <si>
    <t>190231916017_4</t>
  </si>
  <si>
    <t>190231916017_1</t>
  </si>
  <si>
    <t>190231906216_3</t>
  </si>
  <si>
    <t>190231906216_2</t>
  </si>
  <si>
    <t>190231906216_4</t>
  </si>
  <si>
    <t>190231906216_1</t>
  </si>
  <si>
    <t>190231913443_3</t>
  </si>
  <si>
    <t>190231913443_2</t>
  </si>
  <si>
    <t>190231913443_4</t>
  </si>
  <si>
    <t>190231913443_1</t>
  </si>
  <si>
    <t>SG948281-NAT</t>
  </si>
  <si>
    <t>PR-[SKU]2-1</t>
  </si>
  <si>
    <t>PR-[SKU]2-2</t>
  </si>
  <si>
    <t>PR-[SKU]2-3</t>
  </si>
  <si>
    <t>PR-[SKU]2-4</t>
  </si>
  <si>
    <t>PR-[SKU]2-5</t>
  </si>
  <si>
    <t>VG950722-FOR</t>
  </si>
  <si>
    <t>BG877806-IVO</t>
  </si>
  <si>
    <t>EG904921-SML</t>
  </si>
  <si>
    <t>LG956725-SAN</t>
  </si>
  <si>
    <t>LG956771-BLA</t>
  </si>
  <si>
    <t>SF945430-BLA</t>
  </si>
  <si>
    <t>SF947669-BLA</t>
  </si>
  <si>
    <t>SG904921-NAT</t>
  </si>
  <si>
    <t>SG947806-BML</t>
  </si>
  <si>
    <t>SG947806-CML</t>
  </si>
  <si>
    <t>SG947806-RSM</t>
  </si>
  <si>
    <t>SG947812-BML</t>
  </si>
  <si>
    <t>SG947812-CML</t>
  </si>
  <si>
    <t>SG947812-RSM</t>
  </si>
  <si>
    <t>SV945430-CML</t>
  </si>
  <si>
    <t>GG957206-BLA</t>
  </si>
  <si>
    <t>GG957230-BLA</t>
  </si>
  <si>
    <t>GG957230-DYR</t>
  </si>
  <si>
    <t>GG957230-WHI</t>
  </si>
  <si>
    <t>H6026599-BLA</t>
  </si>
  <si>
    <t>HH602651-BLA</t>
  </si>
  <si>
    <t>SV904921-CMT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</si>
  <si>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</si>
  <si>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</si>
  <si>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</si>
  <si>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</si>
  <si>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</si>
  <si>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</si>
  <si>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</si>
  <si>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</si>
  <si>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LG956725-BLA</t>
  </si>
  <si>
    <t>LG956771-MAU</t>
  </si>
  <si>
    <t>SF947669-SML</t>
  </si>
  <si>
    <t>190231901358</t>
  </si>
  <si>
    <t>190231901440</t>
  </si>
  <si>
    <t>190231901273</t>
  </si>
  <si>
    <t>190231902836</t>
  </si>
  <si>
    <t>190231935308</t>
  </si>
  <si>
    <t>190231902461</t>
  </si>
  <si>
    <t>190231902485</t>
  </si>
  <si>
    <t>190231902492</t>
  </si>
  <si>
    <t>190231902508</t>
  </si>
  <si>
    <t>190231902751</t>
  </si>
  <si>
    <t>190231902782</t>
  </si>
  <si>
    <t>190231902843</t>
  </si>
  <si>
    <t>190231902850</t>
  </si>
  <si>
    <t>190231902867</t>
  </si>
  <si>
    <t>190231902874</t>
  </si>
  <si>
    <t>190231902881</t>
  </si>
  <si>
    <t>190231902898</t>
  </si>
  <si>
    <t>190231331865</t>
  </si>
  <si>
    <t>190231331889</t>
  </si>
  <si>
    <t>190231928836</t>
  </si>
  <si>
    <t>190231928867</t>
  </si>
  <si>
    <t>190231928874</t>
  </si>
  <si>
    <t>190231928881</t>
  </si>
  <si>
    <t>190231902461_3</t>
  </si>
  <si>
    <t>190231902461_4</t>
  </si>
  <si>
    <t>190231902461_2</t>
  </si>
  <si>
    <t>190231902485_4</t>
  </si>
  <si>
    <t>190231902485_2</t>
  </si>
  <si>
    <t>190231902485_3</t>
  </si>
  <si>
    <t>190231902492_3</t>
  </si>
  <si>
    <t>190231902492_2</t>
  </si>
  <si>
    <t>190231902492_4</t>
  </si>
  <si>
    <t>190231902508_2</t>
  </si>
  <si>
    <t>190231902508_4</t>
  </si>
  <si>
    <t>190231902508_3</t>
  </si>
  <si>
    <t>190231901358_3</t>
  </si>
  <si>
    <t>190231901358_2</t>
  </si>
  <si>
    <t>190231901358_4</t>
  </si>
  <si>
    <t>190231902751_4</t>
  </si>
  <si>
    <t>190231902751_3</t>
  </si>
  <si>
    <t>190231902751_2</t>
  </si>
  <si>
    <t>190231902836_3</t>
  </si>
  <si>
    <t>190231902836_2</t>
  </si>
  <si>
    <t>190231902836_4</t>
  </si>
  <si>
    <t>A9177499-BLA</t>
  </si>
  <si>
    <t>A9177499-OLV</t>
  </si>
  <si>
    <t>LG938042-DYR</t>
  </si>
  <si>
    <t>S9255599-BLA</t>
  </si>
  <si>
    <t>SE939951-BLA</t>
  </si>
  <si>
    <t>SG940551-COC</t>
  </si>
  <si>
    <t>SG948281-COA</t>
  </si>
  <si>
    <t>SG948281-COC</t>
  </si>
  <si>
    <t>VG940551-BLA</t>
  </si>
  <si>
    <t>370507</t>
  </si>
  <si>
    <t>PR-3705072-3</t>
  </si>
  <si>
    <t>370512</t>
  </si>
  <si>
    <t>PR-3705122-3</t>
  </si>
  <si>
    <t>370542</t>
  </si>
  <si>
    <t>PR-3705422-3</t>
  </si>
  <si>
    <t>PR-3705072-2</t>
  </si>
  <si>
    <t>PR-3705122-2</t>
  </si>
  <si>
    <t>PR-3705422-2</t>
  </si>
  <si>
    <t>PR-3705072-1</t>
  </si>
  <si>
    <t>PR-3705122-1</t>
  </si>
  <si>
    <t>PR-3705422-1</t>
  </si>
  <si>
    <t>PR-3705072-4</t>
  </si>
  <si>
    <t>PR-3705122-4</t>
  </si>
  <si>
    <t>PR-3705422-4</t>
  </si>
  <si>
    <t>370557</t>
  </si>
  <si>
    <t>PR-3705572-3</t>
  </si>
  <si>
    <t>PR-3705572-1</t>
  </si>
  <si>
    <t>PR-3705572-2</t>
  </si>
  <si>
    <t>PR-3705572-4</t>
  </si>
  <si>
    <t>370562</t>
  </si>
  <si>
    <t>PR-3705622-3</t>
  </si>
  <si>
    <t>PR-3705622-1</t>
  </si>
  <si>
    <t>PR-3705622-2</t>
  </si>
  <si>
    <t>PR-3705622-4</t>
  </si>
  <si>
    <t>370567</t>
  </si>
  <si>
    <t>PR-3705672-3</t>
  </si>
  <si>
    <t>PR-3705672-1</t>
  </si>
  <si>
    <t>PR-3705672-2</t>
  </si>
  <si>
    <t>PR-3705672-4</t>
  </si>
  <si>
    <t>370317</t>
  </si>
  <si>
    <t>PR-3703172-3</t>
  </si>
  <si>
    <t>PR-3703172-1</t>
  </si>
  <si>
    <t>PR-3703172-2</t>
  </si>
  <si>
    <t>PR-3703172-4</t>
  </si>
  <si>
    <t>370383</t>
  </si>
  <si>
    <t>PR-3703832-3</t>
  </si>
  <si>
    <t>PR-3703832-1</t>
  </si>
  <si>
    <t>PR-3703832-2</t>
  </si>
  <si>
    <t>PR-3703832-4</t>
  </si>
  <si>
    <t>370332</t>
  </si>
  <si>
    <t>PR-3703322-3</t>
  </si>
  <si>
    <t>PR-3703322-1</t>
  </si>
  <si>
    <t>PR-3703322-2</t>
  </si>
  <si>
    <t>PR-3703322-4</t>
  </si>
  <si>
    <t>370392</t>
  </si>
  <si>
    <t>PR-3703922-3</t>
  </si>
  <si>
    <t>PR-3703922-1</t>
  </si>
  <si>
    <t>PR-3703922-2</t>
  </si>
  <si>
    <t>PR-3703922-4</t>
  </si>
  <si>
    <t>370337</t>
  </si>
  <si>
    <t>PR-3703372-3</t>
  </si>
  <si>
    <t>PR-3703372-1</t>
  </si>
  <si>
    <t>PR-3703372-2</t>
  </si>
  <si>
    <t>PR-3703372-4</t>
  </si>
  <si>
    <t>370342</t>
  </si>
  <si>
    <t>PR-3703422-3</t>
  </si>
  <si>
    <t>PR-3703422-1</t>
  </si>
  <si>
    <t>PR-3703422-2</t>
  </si>
  <si>
    <t>PR-3703422-4</t>
  </si>
  <si>
    <t>370347</t>
  </si>
  <si>
    <t>PR-3703472-3</t>
  </si>
  <si>
    <t>PR-3703472-1</t>
  </si>
  <si>
    <t>PR-3703472-2</t>
  </si>
  <si>
    <t>PR-3703472-4</t>
  </si>
  <si>
    <t>370366</t>
  </si>
  <si>
    <t>PR-3703662-3</t>
  </si>
  <si>
    <t>PR-3703662-1</t>
  </si>
  <si>
    <t>PR-3703662-2</t>
  </si>
  <si>
    <t>PR-3703662-4</t>
  </si>
  <si>
    <t>370302</t>
  </si>
  <si>
    <t>PR-3703022-3</t>
  </si>
  <si>
    <t>PR-3703022-1</t>
  </si>
  <si>
    <t>PR-3703022-2</t>
  </si>
  <si>
    <t>PR-3703022-4</t>
  </si>
  <si>
    <t>370407</t>
  </si>
  <si>
    <t>PR-3704072-3</t>
  </si>
  <si>
    <t>PR-3704072-1</t>
  </si>
  <si>
    <t>PR-3704072-2</t>
  </si>
  <si>
    <t>PR-3704072-4</t>
  </si>
  <si>
    <t>370442</t>
  </si>
  <si>
    <t>PR-3704422-3</t>
  </si>
  <si>
    <t>PR-3704422-1</t>
  </si>
  <si>
    <t>PR-3704422-2</t>
  </si>
  <si>
    <t>PR-3704422-4</t>
  </si>
  <si>
    <t>370482</t>
  </si>
  <si>
    <t>PR-3704822-3</t>
  </si>
  <si>
    <t>PR-3704822-1</t>
  </si>
  <si>
    <t>PR-3704822-2</t>
  </si>
  <si>
    <t>PR-3704822-4</t>
  </si>
  <si>
    <t>370692</t>
  </si>
  <si>
    <t>PR-3706922-3</t>
  </si>
  <si>
    <t>PR-3706922-1</t>
  </si>
  <si>
    <t>PR-3706922-2</t>
  </si>
  <si>
    <t>PR-3706922-4</t>
  </si>
  <si>
    <t>370702</t>
  </si>
  <si>
    <t>PR-3707022-3</t>
  </si>
  <si>
    <t>PR-3707022-1</t>
  </si>
  <si>
    <t>PR-3707022-2</t>
  </si>
  <si>
    <t>PR-3707022-4</t>
  </si>
  <si>
    <t>370732</t>
  </si>
  <si>
    <t>PR-3707322-3</t>
  </si>
  <si>
    <t>PR-3707322-1</t>
  </si>
  <si>
    <t>PR-3707322-2</t>
  </si>
  <si>
    <t>PR-3707322-4</t>
  </si>
  <si>
    <t>370742</t>
  </si>
  <si>
    <t>PR-3707422-3</t>
  </si>
  <si>
    <t>PR-3707422-1</t>
  </si>
  <si>
    <t>PR-3707422-2</t>
  </si>
  <si>
    <t>PR-3707422-4</t>
  </si>
  <si>
    <t>370737</t>
  </si>
  <si>
    <t>PR-3707372-4</t>
  </si>
  <si>
    <t>SG948222-NAT</t>
  </si>
  <si>
    <t>VG940581-BLA</t>
  </si>
  <si>
    <t>AG929270-BLA</t>
  </si>
  <si>
    <t>AG929205-BLA</t>
  </si>
  <si>
    <t>AG929205-MAU</t>
  </si>
  <si>
    <t>AG929270-MAU</t>
  </si>
  <si>
    <t>AG930105-BLA</t>
  </si>
  <si>
    <t>AG930105-MAU</t>
  </si>
  <si>
    <t>AG930105-STO</t>
  </si>
  <si>
    <t>FF938114-BLA</t>
  </si>
  <si>
    <t>SG949214-CML</t>
  </si>
  <si>
    <t>JG901970-OLV</t>
  </si>
  <si>
    <t>JG943608-CPO</t>
  </si>
  <si>
    <t>SA917705-BLA</t>
  </si>
  <si>
    <t>SA917705-SMU</t>
  </si>
  <si>
    <t>SF941071-RUS</t>
  </si>
  <si>
    <t>SF943608-BLA</t>
  </si>
  <si>
    <t>SF943608-RUS</t>
  </si>
  <si>
    <t>SG940905-COA</t>
  </si>
  <si>
    <t>SG940905-COC</t>
  </si>
  <si>
    <t>SG940905-MAU</t>
  </si>
  <si>
    <t>371597</t>
  </si>
  <si>
    <t>PR-3715972-3</t>
  </si>
  <si>
    <t>371602</t>
  </si>
  <si>
    <t>PR-3716022-3</t>
  </si>
  <si>
    <t>PR-3715972-2</t>
  </si>
  <si>
    <t>PR-3716022-2</t>
  </si>
  <si>
    <t>PR-3715972-1</t>
  </si>
  <si>
    <t>PR-3716022-1</t>
  </si>
  <si>
    <t>PR-3715972-4</t>
  </si>
  <si>
    <t>PR-3716022-4</t>
  </si>
  <si>
    <t>371642</t>
  </si>
  <si>
    <t>PR-3716422-3</t>
  </si>
  <si>
    <t>PR-3716422-1</t>
  </si>
  <si>
    <t>PR-3716422-2</t>
  </si>
  <si>
    <t>PR-3716422-4</t>
  </si>
  <si>
    <t>371667</t>
  </si>
  <si>
    <t>PR-3716672-3</t>
  </si>
  <si>
    <t>PR-3716672-1</t>
  </si>
  <si>
    <t>PR-3716672-2</t>
  </si>
  <si>
    <t>PR-3716672-4</t>
  </si>
  <si>
    <t>371672</t>
  </si>
  <si>
    <t>PR-3716722-3</t>
  </si>
  <si>
    <t>PR-3716722-1</t>
  </si>
  <si>
    <t>PR-3716722-2</t>
  </si>
  <si>
    <t>PR-3716722-4</t>
  </si>
  <si>
    <t>371687</t>
  </si>
  <si>
    <t>PR-3716872-3</t>
  </si>
  <si>
    <t>PR-3716872-1</t>
  </si>
  <si>
    <t>PR-3716872-2</t>
  </si>
  <si>
    <t>PR-3716872-4</t>
  </si>
  <si>
    <t>371757</t>
  </si>
  <si>
    <t>PR-3717572-3</t>
  </si>
  <si>
    <t>PR-3717572-1</t>
  </si>
  <si>
    <t>PR-3717572-2</t>
  </si>
  <si>
    <t>PR-3717572-4</t>
  </si>
  <si>
    <t>371767</t>
  </si>
  <si>
    <t>PR-3717672-3</t>
  </si>
  <si>
    <t>PR-3717672-1</t>
  </si>
  <si>
    <t>PR-3717672-2</t>
  </si>
  <si>
    <t>PR-3717672-4</t>
  </si>
  <si>
    <t>371807</t>
  </si>
  <si>
    <t>PR-3718072-3</t>
  </si>
  <si>
    <t>PR-3718072-1</t>
  </si>
  <si>
    <t>PR-3718072-2</t>
  </si>
  <si>
    <t>PR-3718072-4</t>
  </si>
  <si>
    <t>371812</t>
  </si>
  <si>
    <t>PR-3718122-3</t>
  </si>
  <si>
    <t>PR-3718122-1</t>
  </si>
  <si>
    <t>PR-3718122-2</t>
  </si>
  <si>
    <t>PR-3718122-4</t>
  </si>
  <si>
    <t>370747</t>
  </si>
  <si>
    <t>PR-3707472-3</t>
  </si>
  <si>
    <t>PR-3707472-1</t>
  </si>
  <si>
    <t>PR-3707472-2</t>
  </si>
  <si>
    <t>PR-3707472-4</t>
  </si>
  <si>
    <t>371157</t>
  </si>
  <si>
    <t>PR-3711572-3</t>
  </si>
  <si>
    <t>PR-3711572-1</t>
  </si>
  <si>
    <t>PR-3711572-2</t>
  </si>
  <si>
    <t>PR-3711572-4</t>
  </si>
  <si>
    <t>371162</t>
  </si>
  <si>
    <t>PR-3711622-3</t>
  </si>
  <si>
    <t>PR-3711622-1</t>
  </si>
  <si>
    <t>PR-3711622-2</t>
  </si>
  <si>
    <t>PR-3711622-4</t>
  </si>
  <si>
    <t>371112</t>
  </si>
  <si>
    <t>PR-3711122-3</t>
  </si>
  <si>
    <t>PR-3711122-1</t>
  </si>
  <si>
    <t>PR-3711122-2</t>
  </si>
  <si>
    <t>PR-3711122-4</t>
  </si>
  <si>
    <t>371187</t>
  </si>
  <si>
    <t>PR-3711872-3</t>
  </si>
  <si>
    <t>PR-3711872-1</t>
  </si>
  <si>
    <t>PR-3711872-2</t>
  </si>
  <si>
    <t>PR-3711872-4</t>
  </si>
  <si>
    <t>371207</t>
  </si>
  <si>
    <t>PR-3712072-3</t>
  </si>
  <si>
    <t>PR-3712072-1</t>
  </si>
  <si>
    <t>PR-3712072-2</t>
  </si>
  <si>
    <t>PR-3712072-4</t>
  </si>
  <si>
    <t>371212</t>
  </si>
  <si>
    <t>PR-3712122-3</t>
  </si>
  <si>
    <t>PR-3712122-1</t>
  </si>
  <si>
    <t>PR-3712122-2</t>
  </si>
  <si>
    <t>PR-3712122-4</t>
  </si>
  <si>
    <t>371222</t>
  </si>
  <si>
    <t>PR-3712222-3</t>
  </si>
  <si>
    <t>PR-3712222-1</t>
  </si>
  <si>
    <t>PR-3712222-2</t>
  </si>
  <si>
    <t>PR-3712222-4</t>
  </si>
  <si>
    <t>371247</t>
  </si>
  <si>
    <t>PR-3712472-3</t>
  </si>
  <si>
    <t>PR-3712472-1</t>
  </si>
  <si>
    <t>PR-3712472-2</t>
  </si>
  <si>
    <t>PR-3712472-4</t>
  </si>
  <si>
    <t>371252</t>
  </si>
  <si>
    <t>PR-3712522-3</t>
  </si>
  <si>
    <t>PR-3712522-1</t>
  </si>
  <si>
    <t>PR-3712522-2</t>
  </si>
  <si>
    <t>PR-3712522-4</t>
  </si>
  <si>
    <t>371257</t>
  </si>
  <si>
    <t>PR-3712572-3</t>
  </si>
  <si>
    <t>PR-3712572-1</t>
  </si>
  <si>
    <t>PR-3712572-2</t>
  </si>
  <si>
    <t>PR-3712572-4</t>
  </si>
  <si>
    <t>371262</t>
  </si>
  <si>
    <t>PR-3712622-3</t>
  </si>
  <si>
    <t>PR-3712622-1</t>
  </si>
  <si>
    <t>PR-3712622-2</t>
  </si>
  <si>
    <t>PR-3712622-4</t>
  </si>
  <si>
    <t>371302</t>
  </si>
  <si>
    <t>PR-3713022-3</t>
  </si>
  <si>
    <t>PR-3713022-1</t>
  </si>
  <si>
    <t>PR-3713022-2</t>
  </si>
  <si>
    <t>PR-3713022-4</t>
  </si>
  <si>
    <t>371307</t>
  </si>
  <si>
    <t>PR-3713072-3</t>
  </si>
  <si>
    <t>PR-3713072-1</t>
  </si>
  <si>
    <t>PR-3713072-2</t>
  </si>
  <si>
    <t>PR-3713072-4</t>
  </si>
  <si>
    <t>371087</t>
  </si>
  <si>
    <t>PR-3710872-3</t>
  </si>
  <si>
    <t>PR-3710872-1</t>
  </si>
  <si>
    <t>PR-3710872-2</t>
  </si>
  <si>
    <t>PR-3710872-4</t>
  </si>
  <si>
    <t>371312</t>
  </si>
  <si>
    <t>PR-3713122-3</t>
  </si>
  <si>
    <t>PR-3713122-1</t>
  </si>
  <si>
    <t>PR-3713122-2</t>
  </si>
  <si>
    <t>PR-3713122-4</t>
  </si>
  <si>
    <t>370857</t>
  </si>
  <si>
    <t>PR-3708572-3</t>
  </si>
  <si>
    <t>PR-3708572-1</t>
  </si>
  <si>
    <t>PR-3708572-2</t>
  </si>
  <si>
    <t>PR-3708572-4</t>
  </si>
  <si>
    <t>370987</t>
  </si>
  <si>
    <t>PR-3709872-3</t>
  </si>
  <si>
    <t>PR-3709872-1</t>
  </si>
  <si>
    <t>PR-3709872-2</t>
  </si>
  <si>
    <t>PR-3709872-4</t>
  </si>
  <si>
    <t>370787</t>
  </si>
  <si>
    <t>PR-3707872-3</t>
  </si>
  <si>
    <t>PR-3707872-1</t>
  </si>
  <si>
    <t>PR-3707872-2</t>
  </si>
  <si>
    <t>PR-3707872-4</t>
  </si>
  <si>
    <t>370817</t>
  </si>
  <si>
    <t>PR-3708172-3</t>
  </si>
  <si>
    <t>PR-3708172-1</t>
  </si>
  <si>
    <t>PR-3708172-2</t>
  </si>
  <si>
    <t>PR-3708172-4</t>
  </si>
  <si>
    <t>371317</t>
  </si>
  <si>
    <t>PR-3713172-3</t>
  </si>
  <si>
    <t>PR-3713172-1</t>
  </si>
  <si>
    <t>PR-3713172-2</t>
  </si>
  <si>
    <t>PR-3713172-4</t>
  </si>
  <si>
    <t>371337</t>
  </si>
  <si>
    <t>PR-3713372-3</t>
  </si>
  <si>
    <t>PR-3713372-1</t>
  </si>
  <si>
    <t>PR-3713372-2</t>
  </si>
  <si>
    <t>PR-3713372-4</t>
  </si>
  <si>
    <t>371342</t>
  </si>
  <si>
    <t>PR-3713422-3</t>
  </si>
  <si>
    <t>PR-3713422-1</t>
  </si>
  <si>
    <t>PR-3713422-2</t>
  </si>
  <si>
    <t>PR-3713422-4</t>
  </si>
  <si>
    <t>371347</t>
  </si>
  <si>
    <t>PR-3713472-3</t>
  </si>
  <si>
    <t>PR-3713472-1</t>
  </si>
  <si>
    <t>PR-3713472-2</t>
  </si>
  <si>
    <t>PR-3713472-4</t>
  </si>
  <si>
    <t>371357</t>
  </si>
  <si>
    <t>PR-3713572-3</t>
  </si>
  <si>
    <t>PR-3713572-1</t>
  </si>
  <si>
    <t>PR-3713572-2</t>
  </si>
  <si>
    <t>PR-3713572-4</t>
  </si>
  <si>
    <t>371362</t>
  </si>
  <si>
    <t>PR-3713622-3</t>
  </si>
  <si>
    <t>PR-3713622-1</t>
  </si>
  <si>
    <t>PR-3713622-2</t>
  </si>
  <si>
    <t>PR-3713622-4</t>
  </si>
  <si>
    <t>371372</t>
  </si>
  <si>
    <t>PR-3713722-3</t>
  </si>
  <si>
    <t>PR-3713722-1</t>
  </si>
  <si>
    <t>PR-3713722-2</t>
  </si>
  <si>
    <t>PR-3713722-4</t>
  </si>
  <si>
    <t>371392</t>
  </si>
  <si>
    <t>PR-3713922-3</t>
  </si>
  <si>
    <t>PR-3713922-1</t>
  </si>
  <si>
    <t>PR-3713922-2</t>
  </si>
  <si>
    <t>PR-3713922-4</t>
  </si>
  <si>
    <t>371412</t>
  </si>
  <si>
    <t>PR-3714122-3</t>
  </si>
  <si>
    <t>PR-3714122-1</t>
  </si>
  <si>
    <t>PR-3714122-2</t>
  </si>
  <si>
    <t>PR-3714122-4</t>
  </si>
  <si>
    <t>370992</t>
  </si>
  <si>
    <t>PR-3709922-3</t>
  </si>
  <si>
    <t>PR-3709922-1</t>
  </si>
  <si>
    <t>PR-3709922-2</t>
  </si>
  <si>
    <t>PR-3709922-4</t>
  </si>
  <si>
    <t>371488</t>
  </si>
  <si>
    <t>PR-3714882-3</t>
  </si>
  <si>
    <t>PR-3714882-1</t>
  </si>
  <si>
    <t>PR-3714882-2</t>
  </si>
  <si>
    <t>PR-3714882-4</t>
  </si>
  <si>
    <t>371092</t>
  </si>
  <si>
    <t>PR-3710922-3</t>
  </si>
  <si>
    <t>PR-3710922-1</t>
  </si>
  <si>
    <t>PR-3710922-2</t>
  </si>
  <si>
    <t>PR-3710922-4</t>
  </si>
  <si>
    <t>371107</t>
  </si>
  <si>
    <t>PR-3711072-3</t>
  </si>
  <si>
    <t>PR-3711072-1</t>
  </si>
  <si>
    <t>PR-3711072-2</t>
  </si>
  <si>
    <t>PR-3711072-4</t>
  </si>
  <si>
    <t>371497</t>
  </si>
  <si>
    <t>PR-3714972-3</t>
  </si>
  <si>
    <t>PR-3714972-1</t>
  </si>
  <si>
    <t>PR-3714972-2</t>
  </si>
  <si>
    <t>PR-3714972-4</t>
  </si>
  <si>
    <t>371512</t>
  </si>
  <si>
    <t>PR-3715122-3</t>
  </si>
  <si>
    <t>PR-3715122-1</t>
  </si>
  <si>
    <t>PR-3715122-2</t>
  </si>
  <si>
    <t>PR-3715122-4</t>
  </si>
  <si>
    <t>371002</t>
  </si>
  <si>
    <t>PR-3710022-3</t>
  </si>
  <si>
    <t>PR-3710022-1</t>
  </si>
  <si>
    <t>PR-3710022-2</t>
  </si>
  <si>
    <t>PR-3710022-4</t>
  </si>
  <si>
    <t>371917</t>
  </si>
  <si>
    <t>PR-3719172-3</t>
  </si>
  <si>
    <t>PR-3719172-1</t>
  </si>
  <si>
    <t>PR-3719172-2</t>
  </si>
  <si>
    <t>PR-3719172-4</t>
  </si>
  <si>
    <t>G9076599-BLA</t>
  </si>
  <si>
    <t>G9076599-BLS</t>
  </si>
  <si>
    <t>G9076599-LTE</t>
  </si>
  <si>
    <t>G9076599-STO</t>
  </si>
  <si>
    <t>SG907651-BLA</t>
  </si>
  <si>
    <t>GG932220-MBY</t>
  </si>
  <si>
    <t>GG932220-TAU</t>
  </si>
  <si>
    <t>WB935520-LTR</t>
  </si>
  <si>
    <t>PG9349140-DRT</t>
  </si>
  <si>
    <t>PG9349140-BLA</t>
  </si>
  <si>
    <t>PG9349140-BON</t>
  </si>
  <si>
    <t>PG934921-BON</t>
  </si>
  <si>
    <t>VG934021-COR</t>
  </si>
  <si>
    <t>GG932206-WHI</t>
  </si>
  <si>
    <t>Imágenes</t>
  </si>
  <si>
    <t>Full_Path</t>
  </si>
  <si>
    <t>Departamento_Signal</t>
  </si>
  <si>
    <t>Group_Name</t>
  </si>
  <si>
    <t>GUESS MAINLINE ECOM IMAGES</t>
  </si>
  <si>
    <t>NOELLE</t>
  </si>
  <si>
    <t>LEVANTE</t>
  </si>
  <si>
    <t>YARMILLA</t>
  </si>
  <si>
    <t>CRESIDIA</t>
  </si>
  <si>
    <t>G:/Carpetas/GUESS MAINLINE ECOM IMAGES/2024/243 - FALL 2024/JPG/CRESIDIA/PG9349140-BLACK-CRESIDIA-B-.jpg</t>
  </si>
  <si>
    <t>G:/Carpetas/GUESS MAINLINE ECOM IMAGES/2024/243 - FALL 2024/JPG/CRESIDIA/PG9349140-BLACK-CRESIDIA-F-.jpg</t>
  </si>
  <si>
    <t>G:/Carpetas/GUESS MAINLINE ECOM IMAGES/2024/243 - FALL 2024/JPG/CRESIDIA/PG9349140-BLACK-CRESIDIA-I-.jpg</t>
  </si>
  <si>
    <t>G:/Carpetas/GUESS MAINLINE ECOM IMAGES/2024/243 - FALL 2024/JPG/CRESIDIA/PG9349140-BONE-CRESIDIA-B-.jpg</t>
  </si>
  <si>
    <t>G:/Carpetas/GUESS MAINLINE ECOM IMAGES/2024/243 - FALL 2024/JPG/CRESIDIA/PG9349140-BONE-CRESIDIA-F-.jpg</t>
  </si>
  <si>
    <t>G:/Carpetas/GUESS MAINLINE ECOM IMAGES/2024/243 - FALL 2024/JPG/CRESIDIA/PG9349140-BONE-CRESIDIA-I-.jpg</t>
  </si>
  <si>
    <t>G:/Carpetas/GUESS MAINLINE ECOM IMAGES/2024/243 - FALL 2024/JPG/CRESIDIA/PG9349140-DARKTAUPE-CRESIDIA-B-.jpg</t>
  </si>
  <si>
    <t>G:/Carpetas/GUESS MAINLINE ECOM IMAGES/2024/243 - FALL 2024/JPG/CRESIDIA/PG9349140-DARKTAUPE-CRESIDIA-F-.jpg</t>
  </si>
  <si>
    <t>G:/Carpetas/GUESS MAINLINE ECOM IMAGES/2024/243 - FALL 2024/JPG/CRESIDIA/PG9349140-DARKTAUPE-CRESIDIA-I-.jpg</t>
  </si>
  <si>
    <t>ECOMIETTA</t>
  </si>
  <si>
    <t>SAMIA</t>
  </si>
  <si>
    <t>SORA</t>
  </si>
  <si>
    <t>TRISSA</t>
  </si>
  <si>
    <t>Frontal</t>
  </si>
  <si>
    <t>Posterior</t>
  </si>
  <si>
    <t>Frontal Alternativa</t>
  </si>
  <si>
    <t>PG9349140-BLA (3)</t>
  </si>
  <si>
    <t>PG9349140-BLA (1)</t>
  </si>
  <si>
    <t>PG9349140-BLA (4)</t>
  </si>
  <si>
    <t>PG9349140-BON (3)</t>
  </si>
  <si>
    <t>PG9349140-BON (1)</t>
  </si>
  <si>
    <t>PG9349140-BON (4)</t>
  </si>
  <si>
    <t>PG9349140-DRT (3)</t>
  </si>
  <si>
    <t>PG9349140-DRT (1)</t>
  </si>
  <si>
    <t>PG9349140-DRT (4)</t>
  </si>
  <si>
    <t>Cliente</t>
  </si>
  <si>
    <t>BG8500137-BLA</t>
  </si>
  <si>
    <t>BG8500137-COG</t>
  </si>
  <si>
    <t>BG8500140-BLA</t>
  </si>
  <si>
    <t>BG8500156-BLA</t>
  </si>
  <si>
    <t>BG8500156-COG</t>
  </si>
  <si>
    <t>BG877812-BLA</t>
  </si>
  <si>
    <t>BG877812-CSL</t>
  </si>
  <si>
    <t>BG877812-IVO</t>
  </si>
  <si>
    <t>EYG839525-BLA</t>
  </si>
  <si>
    <t>EYG839575-BLA</t>
  </si>
  <si>
    <t>GIULLY</t>
  </si>
  <si>
    <t>DARYNA</t>
  </si>
  <si>
    <t>POWERPLAY</t>
  </si>
  <si>
    <t>ZALINA</t>
  </si>
  <si>
    <t>SILVANA</t>
  </si>
  <si>
    <t>G:/Carpetas/GUESS MAINLINE ECOM IMAGES/2025/251 - SPRING 2025/JPG/ECO GEMMA/EYG839575-BLACK-ECOGEMMA-B-.jpg</t>
  </si>
  <si>
    <t>ECOGEMMA</t>
  </si>
  <si>
    <t>G:/Carpetas/GUESS MAINLINE ECOM IMAGES/2025/251 - SPRING 2025/JPG/ECO GEMMA/EYG839575-BLACK-ECOGEMMA-Q-.jpg</t>
  </si>
  <si>
    <t>G:/Carpetas/GUESS MAINLINE ECOM IMAGES/2025/251 - SPRING 2025/JPG/ECO GEMMA/EYG839575-BLACK-ECOGEMMA-I-.jpg</t>
  </si>
  <si>
    <t>G:/Carpetas/GUESS MAINLINE ECOM IMAGES/2025/251 - SPRING 2025/JPG/ECO GEMMA/EYG839575-BLACK-ECOGEMMA-F-.jpg</t>
  </si>
  <si>
    <t>G:/Carpetas/GUESS MAINLINE ECOM IMAGES/2025/251 - SPRING 2025/JPG/ECO GEMMA/EYG839525-BLACK-ECOGEMMA-F-.jpg</t>
  </si>
  <si>
    <t>G:/Carpetas/GUESS MAINLINE ECOM IMAGES/2025/251 - SPRING 2025/JPG/ECO GEMMA/EYG839525-BLACK-ECOGEMMA-I-.jpg</t>
  </si>
  <si>
    <t>G:/Carpetas/GUESS MAINLINE ECOM IMAGES/2025/251 - SPRING 2025/JPG/ECO GEMMA/EYG839525-BLACK-ECOGEMMA-B-.jpg</t>
  </si>
  <si>
    <t>G:/Carpetas/GUESS MAINLINE ECOM IMAGES/2025/251 - SPRING 2025/JPG/ECO GEMMA/EYG839525-BLACK-ECOGEMMA-Q-.jpg</t>
  </si>
  <si>
    <t>LAUREL</t>
  </si>
  <si>
    <t>G:/Carpetas/GUESS MAINLINE ECOM IMAGES/2024/244 - HOLIDAY 2024/JPG/LAUREL/BG8500152-BLACK-LAUREL-I-.jpg</t>
  </si>
  <si>
    <t>G:/Carpetas/GUESS MAINLINE ECOM IMAGES/2024/244 - HOLIDAY 2024/JPG/LAUREL/BG8500152-BLACK-LAUREL-F-.jpg</t>
  </si>
  <si>
    <t>G:/Carpetas/GUESS MAINLINE ECOM IMAGES/2024/244 - HOLIDAY 2024/JPG/LAUREL/BG8500152-BLACK-LAUREL-B-.jpg</t>
  </si>
  <si>
    <t>ARNELA</t>
  </si>
  <si>
    <t>IZZY</t>
  </si>
  <si>
    <t>MERIDIAN</t>
  </si>
  <si>
    <t>SILVYE</t>
  </si>
  <si>
    <t>G:/Carpetas/GUESS MAINLINE ECOM IMAGES/2025/251 - SPRING 2025/JPG/MERIDIAN/BG877812-BLACK-MERIDIAN-I-.jpg</t>
  </si>
  <si>
    <t>G:/Carpetas/GUESS MAINLINE ECOM IMAGES/2025/251 - SPRING 2025/JPG/MERIDIAN/BG877812-BLACK-MERIDIAN-B-.jpg</t>
  </si>
  <si>
    <t>G:/Carpetas/GUESS MAINLINE ECOM IMAGES/2025/251 - SPRING 2025/JPG/MERIDIAN/BG877812-BLACK-MERIDIAN-F-.jpg</t>
  </si>
  <si>
    <t>G:/Carpetas/GUESS MAINLINE ECOM IMAGES/2025/251 - SPRING 2025/JPG/MERIDIAN/BG877812-BLACK-MERIDIAN-Q-.jpg</t>
  </si>
  <si>
    <t>G:/Carpetas/GUESS MAINLINE ECOM IMAGES/2025/251 - SPRING 2025/JPG/MERIDIAN/BG877812-CORNSILK-MERIDIAN-F-.jpg</t>
  </si>
  <si>
    <t>G:/Carpetas/GUESS MAINLINE ECOM IMAGES/2025/251 - SPRING 2025/JPG/MERIDIAN/BG877812-CORNSILK-MERIDIAN-I-.jpg</t>
  </si>
  <si>
    <t>G:/Carpetas/GUESS MAINLINE ECOM IMAGES/2025/251 - SPRING 2025/JPG/MERIDIAN/BG877812-CORNSILK-MERIDIAN-B-.jpg</t>
  </si>
  <si>
    <t>G:/Carpetas/GUESS MAINLINE ECOM IMAGES/2025/251 - SPRING 2025/JPG/MERIDIAN/BG877812-CORNSILK-MERIDIAN-Q-.jpg</t>
  </si>
  <si>
    <t>G:/Carpetas/GUESS MAINLINE ECOM IMAGES/2025/251 - SPRING 2025/JPG/MERIDIAN/BG877812-IVORY-MERIDIAN-B-.jpg</t>
  </si>
  <si>
    <t>G:/Carpetas/GUESS MAINLINE ECOM IMAGES/2025/251 - SPRING 2025/JPG/MERIDIAN/BG877812-IVORY-MERIDIAN-F-.jpg</t>
  </si>
  <si>
    <t>G:/Carpetas/GUESS MAINLINE ECOM IMAGES/2025/251 - SPRING 2025/JPG/MERIDIAN/BG877812-IVORY-MERIDIAN-I-.jpg</t>
  </si>
  <si>
    <t>G:/Carpetas/GUESS MAINLINE ECOM IMAGES/2025/251 - SPRING 2025/JPG/MERIDIAN/BG877812-IVORY-MERIDIAN-Q-.jpg</t>
  </si>
  <si>
    <t>G:/Carpetas/GUESS MAINLINE ECOM IMAGES/2025/251 - SPRING 2025/JPG/LAUREL/BG8500156-BLACK-LAUREL-F-.jpg</t>
  </si>
  <si>
    <t>G:/Carpetas/GUESS MAINLINE ECOM IMAGES/2025/251 - SPRING 2025/JPG/LAUREL/BG8500156-BLACK-LAUREL-B-.jpg</t>
  </si>
  <si>
    <t>G:/Carpetas/GUESS MAINLINE ECOM IMAGES/2025/251 - SPRING 2025/JPG/LAUREL/BG8500156-BLACK-LAUREL-I-.jpg</t>
  </si>
  <si>
    <t>G:/Carpetas/GUESS MAINLINE ECOM IMAGES/2025/251 - SPRING 2025/JPG/LAUREL/BG8500156-COGNAC-LAUREL-B-.jpg</t>
  </si>
  <si>
    <t>G:/Carpetas/GUESS MAINLINE ECOM IMAGES/2025/251 - SPRING 2025/JPG/LAUREL/BG8500156-COGNAC-LAUREL-F-.jpg</t>
  </si>
  <si>
    <t>G:/Carpetas/GUESS MAINLINE ECOM IMAGES/2025/251 - SPRING 2025/JPG/LAUREL/BG8500156-COGNAC-LAUREL-I-.jpg</t>
  </si>
  <si>
    <t>G:/Carpetas/GUESS MAINLINE ECOM IMAGES/2024/244 - HOLIDAY 2024/JPG/MERIDIAN/BG877806-IVORY-MERIDIAN-B-.jpg</t>
  </si>
  <si>
    <t>G:/Carpetas/GUESS MAINLINE ECOM IMAGES/2024/244 - HOLIDAY 2024/JPG/MERIDIAN/BG877806-IVORY-MERIDIAN-I-.jpg</t>
  </si>
  <si>
    <t>G:/Carpetas/GUESS MAINLINE ECOM IMAGES/2024/244 - HOLIDAY 2024/JPG/MERIDIAN/BG877806-IVORY-MERIDIAN-Q-.jpg</t>
  </si>
  <si>
    <t>G:/Carpetas/GUESS MAINLINE ECOM IMAGES/2024/244 - HOLIDAY 2024/JPG/MERIDIAN/BG877806-IVORY-MERIDIAN-F-.jpg</t>
  </si>
  <si>
    <t>G:/Carpetas/GUESS MAINLINE ECOM IMAGES/2024/244 - HOLIDAY 2024/JPG/LAUREL/BG8500137-BLACK-LAUREL-I-.jpg</t>
  </si>
  <si>
    <t>G:/Carpetas/GUESS MAINLINE ECOM IMAGES/2024/244 - HOLIDAY 2024/JPG/LAUREL/BG8500137-BLACK-LAUREL-F-.jpg</t>
  </si>
  <si>
    <t>G:/Carpetas/GUESS MAINLINE ECOM IMAGES/2024/244 - HOLIDAY 2024/JPG/LAUREL/BG8500137-BLACK-LAUREL-B-.jpg</t>
  </si>
  <si>
    <t>G:/Carpetas/GUESS MAINLINE ECOM IMAGES/2024/244 - HOLIDAY 2024/JPG/LAUREL/BG8500137-COGNAC-LAUREL-F-.jpg</t>
  </si>
  <si>
    <t>G:/Carpetas/GUESS MAINLINE ECOM IMAGES/2024/244 - HOLIDAY 2024/JPG/LAUREL/BG8500137-COGNAC-LAUREL-B-.jpg</t>
  </si>
  <si>
    <t>G:/Carpetas/GUESS MAINLINE ECOM IMAGES/2024/244 - HOLIDAY 2024/JPG/LAUREL/BG8500137-COGNAC-LAUREL-I-.jpg</t>
  </si>
  <si>
    <t>alto.imagen</t>
  </si>
  <si>
    <t>ancho.imagen</t>
  </si>
  <si>
    <t>alto.canvas</t>
  </si>
  <si>
    <t>ancho.canvas</t>
  </si>
  <si>
    <t>resolución</t>
  </si>
  <si>
    <t>esquema.color</t>
  </si>
  <si>
    <t>gravedad</t>
  </si>
  <si>
    <t>Center</t>
  </si>
  <si>
    <t>RGB</t>
  </si>
  <si>
    <t>extension.final</t>
  </si>
  <si>
    <t>densidad</t>
  </si>
  <si>
    <t>calidad</t>
  </si>
  <si>
    <t>formato</t>
  </si>
  <si>
    <t>.jpg</t>
  </si>
  <si>
    <t>jpeg</t>
  </si>
  <si>
    <t>EVG951305-BLA (Posterior)</t>
  </si>
  <si>
    <t>EVG951305-BLA (Superior/Interior)</t>
  </si>
  <si>
    <t>EVG951305-BLA (Angulo 3/4)</t>
  </si>
  <si>
    <t>EVG951305-BLA (Maniqui)</t>
  </si>
  <si>
    <t>EVG951305-BLA (Frontal)</t>
  </si>
  <si>
    <t>GG932206-WHI (Angulo 3/4)</t>
  </si>
  <si>
    <t>GG932206-WHI (Frontal)</t>
  </si>
  <si>
    <t>GG932206-WHI (Posterior)</t>
  </si>
  <si>
    <t>GG932206-WHI (Superior/Interior)</t>
  </si>
  <si>
    <t>GG932220-MBY (Angulo 3/4)</t>
  </si>
  <si>
    <t>GG932220-MBY (Posterior)</t>
  </si>
  <si>
    <t>GG932220-MBY (Superior/Interior)</t>
  </si>
  <si>
    <t>GG932220-MBY (Frontal)</t>
  </si>
  <si>
    <t>GG932220-TAU (Posterior)</t>
  </si>
  <si>
    <t>GG932220-TAU (Angulo 3/4)</t>
  </si>
  <si>
    <t>GG932220-TAU (Superior/Interior)</t>
  </si>
  <si>
    <t>GG932220-TAU (Frontal)</t>
  </si>
  <si>
    <t>PG934906-BON (Posterior)</t>
  </si>
  <si>
    <t>PG934906-BON (Frontal)</t>
  </si>
  <si>
    <t>PG934906-BON (Superior/Interior)</t>
  </si>
  <si>
    <t>PG934906-BON (Angulo 3/4)</t>
  </si>
  <si>
    <t>PG934907-DRT (Posterior)</t>
  </si>
  <si>
    <t>PG934907-DRT (Angulo 3/4)</t>
  </si>
  <si>
    <t>PG934907-DRT (Maniqui)</t>
  </si>
  <si>
    <t>PG934907-DRT (Superior/Interior)</t>
  </si>
  <si>
    <t>PG934907-DRT (Frontal)</t>
  </si>
  <si>
    <t>PG9349140-BLA (Posterior)</t>
  </si>
  <si>
    <t>PG9349140-BLA (Superior/Interior)</t>
  </si>
  <si>
    <t>PG9349140-BLA (Frontal)</t>
  </si>
  <si>
    <t>PG9349140-BON (Posterior)</t>
  </si>
  <si>
    <t>PG9349140-BON (Superior/Interior)</t>
  </si>
  <si>
    <t>PG9349140-BON (Frontal)</t>
  </si>
  <si>
    <t>PG9349140-DRT (Posterior)</t>
  </si>
  <si>
    <t>PG9349140-DRT (Frontal)</t>
  </si>
  <si>
    <t>PG9349140-DRT (Superior/Interior)</t>
  </si>
  <si>
    <t>PG934921-BON (Posterior)</t>
  </si>
  <si>
    <t>PG934921-BON (Frontal)</t>
  </si>
  <si>
    <t>PG934921-BON (Angulo 3/4)</t>
  </si>
  <si>
    <t>PG934921-BON (Superior/Interior)</t>
  </si>
  <si>
    <t>VB934521-STO (Superior/Interior)</t>
  </si>
  <si>
    <t>VB934521-STO (Posterior)</t>
  </si>
  <si>
    <t>VB934521-STO (Frontal)</t>
  </si>
  <si>
    <t>VB934521-STO (Angulo 3/4)</t>
  </si>
  <si>
    <t>VG934021-COR (Frontal)</t>
  </si>
  <si>
    <t>VG934021-COR (Superior/Interior)</t>
  </si>
  <si>
    <t>VG934021-COR (Angulo 3/4)</t>
  </si>
  <si>
    <t>VG934021-COR (Posterior)</t>
  </si>
  <si>
    <t>VG950722-FOR (Posterior)</t>
  </si>
  <si>
    <t>VG950722-FOR (Maniqui)</t>
  </si>
  <si>
    <t>VG950722-FOR (Angulo 3/4)</t>
  </si>
  <si>
    <t>VG950722-FOR (Superior/Interior)</t>
  </si>
  <si>
    <t>VG950722-FOR (Frontal)</t>
  </si>
  <si>
    <t>WB935520-LTR (Superior/Interior)</t>
  </si>
  <si>
    <t>WB935520-LTR (Posterior)</t>
  </si>
  <si>
    <t>WB935520-LTR (Frontal)</t>
  </si>
  <si>
    <t>WB935520-LTR (Angulo 3/4)</t>
  </si>
  <si>
    <t>ZS787924-BLA (Posterior)</t>
  </si>
  <si>
    <t>ZS787924-BLA (Superior/Interior)</t>
  </si>
  <si>
    <t>ZS787924-BLA (Angulo 3/4)</t>
  </si>
  <si>
    <t>ZS787924-BLA (Maniqui)</t>
  </si>
  <si>
    <t>ZS787924-BLA (Frontal)</t>
  </si>
  <si>
    <t>Style_Code</t>
  </si>
  <si>
    <t>PG9349140</t>
  </si>
  <si>
    <t>TV949622-BLO</t>
  </si>
  <si>
    <t>B0D9R1FKJJ</t>
  </si>
  <si>
    <t>TV949622-PWL</t>
  </si>
  <si>
    <t>B0D9QZPSN5</t>
  </si>
  <si>
    <t>B0DTZ59NPY</t>
  </si>
  <si>
    <t>B09R28L74R</t>
  </si>
  <si>
    <t>B0BLHPYQJC</t>
  </si>
  <si>
    <t>B0DQB2DD15</t>
  </si>
  <si>
    <t>TV949622</t>
  </si>
  <si>
    <t>G:/Carpetas/GUESS MAINLINE ECOM IMAGES/2025/251 - SPRING 2025/JPG/ARNELA/TV949622-PEWTERLOGO-ARNELA-B-.jpg</t>
  </si>
  <si>
    <t>B0D9QZPSN5.BACK</t>
  </si>
  <si>
    <t>G:/Carpetas/GUESS MAINLINE ECOM IMAGES/2025/251 - SPRING 2025/JPG/ARNELA/TV949622-PEWTERLOGO-ARNELA-F-.jpg</t>
  </si>
  <si>
    <t>B0D9QZPSN5.MAIN</t>
  </si>
  <si>
    <t>EYG839525</t>
  </si>
  <si>
    <t>B0DTZ59NPY.BACK</t>
  </si>
  <si>
    <t>B0DTZ59NPY.MAIN</t>
  </si>
  <si>
    <t>G:/Carpetas/GUESS MAINLINE ECOM IMAGES/2025/251 - SPRING 2025/JPG/ECO GEMMA/EYG839525-BLACK-ECOGEMMA-F-2-.jpg</t>
  </si>
  <si>
    <t>B0DTZ59NPY.PT04</t>
  </si>
  <si>
    <t>B0DTZ59NPY.PT02</t>
  </si>
  <si>
    <t>B0DTZ59NPY.PT01</t>
  </si>
  <si>
    <t>EYG839575</t>
  </si>
  <si>
    <t>B0DQB2DD15.BACK</t>
  </si>
  <si>
    <t>B0DQB2DD15.MAIN</t>
  </si>
  <si>
    <t>B0DQB2DD15.PT02</t>
  </si>
  <si>
    <t>B0DQB2DD15.PT01</t>
  </si>
  <si>
    <t>Set completo</t>
  </si>
  <si>
    <t>Falta posterior e interior</t>
  </si>
  <si>
    <t>Falta Set completo</t>
  </si>
  <si>
    <t>Tiene 1 imagen, falta set completo</t>
  </si>
  <si>
    <t>Imágenes Signal</t>
  </si>
  <si>
    <t>Imágenes en Amazon</t>
  </si>
  <si>
    <t>Imágenes faltantes (a subir)</t>
  </si>
  <si>
    <t>Total: Amazon + Subida</t>
  </si>
  <si>
    <t>Imagen Original</t>
  </si>
  <si>
    <t>AA946219-PKM</t>
  </si>
  <si>
    <t>AG961181-BSM</t>
  </si>
  <si>
    <t>BG941919-BLA</t>
  </si>
  <si>
    <t>BG941919-WHI</t>
  </si>
  <si>
    <t>BG947942-NAT</t>
  </si>
  <si>
    <t>EG938851-BER</t>
  </si>
  <si>
    <t>EG938851-EME</t>
  </si>
  <si>
    <t>EG938851-SML</t>
  </si>
  <si>
    <t>EG940905-DYR</t>
  </si>
  <si>
    <t>G9255599-BLS</t>
  </si>
  <si>
    <t>G9455142-BLA</t>
  </si>
  <si>
    <t>G9455142-WAT</t>
  </si>
  <si>
    <t>G9455146-BLA</t>
  </si>
  <si>
    <t>G9455147-BLA</t>
  </si>
  <si>
    <t>G9483140-BLA</t>
  </si>
  <si>
    <t>G9483140-GRT</t>
  </si>
  <si>
    <t>GA961470-BLA</t>
  </si>
  <si>
    <t>GA961470-WML</t>
  </si>
  <si>
    <t>GR914878-TAU</t>
  </si>
  <si>
    <t>HG961606-NAT</t>
  </si>
  <si>
    <t>HG961606-WHI</t>
  </si>
  <si>
    <t>HG961620-NAT</t>
  </si>
  <si>
    <t>HG961620-WHI</t>
  </si>
  <si>
    <t>HH948125-COA</t>
  </si>
  <si>
    <t>HH948125-MOS</t>
  </si>
  <si>
    <t>HH948125-NAT</t>
  </si>
  <si>
    <t>HH961525-CAR</t>
  </si>
  <si>
    <t>HH961570-CAR</t>
  </si>
  <si>
    <t>LE938069-BLA</t>
  </si>
  <si>
    <t>LG904725-CRE</t>
  </si>
  <si>
    <t>LG904725-RED</t>
  </si>
  <si>
    <t>LG938022-OLV</t>
  </si>
  <si>
    <t>LG948369-BLA</t>
  </si>
  <si>
    <t>LG978805-BLA</t>
  </si>
  <si>
    <t>LG978805-LIL</t>
  </si>
  <si>
    <t>LG978805-MIL</t>
  </si>
  <si>
    <t>LG978820-BLA</t>
  </si>
  <si>
    <t>LG978820-LIL</t>
  </si>
  <si>
    <t>LG978820-MIL</t>
  </si>
  <si>
    <t>LG978832-BLA</t>
  </si>
  <si>
    <t>LG978832-LIL</t>
  </si>
  <si>
    <t>LG978832-MIL</t>
  </si>
  <si>
    <t>MM942969-BLA</t>
  </si>
  <si>
    <t>MM942971-BLA</t>
  </si>
  <si>
    <t>MM942971-WAT</t>
  </si>
  <si>
    <t>MM942976-BLA</t>
  </si>
  <si>
    <t>NL961525-BLA</t>
  </si>
  <si>
    <t>NL961570-BLA</t>
  </si>
  <si>
    <t>NL961580-BLA</t>
  </si>
  <si>
    <t>PB942971-MCM</t>
  </si>
  <si>
    <t>PB942976-MCM</t>
  </si>
  <si>
    <t>S9410599-PDN</t>
  </si>
  <si>
    <t>S9455142-BLA</t>
  </si>
  <si>
    <t>S9455146-BLA</t>
  </si>
  <si>
    <t>S9455146-DEN</t>
  </si>
  <si>
    <t>S9455146-KHA</t>
  </si>
  <si>
    <t>S9455147-BLA</t>
  </si>
  <si>
    <t>S9455147-KHA</t>
  </si>
  <si>
    <t>SF904414-HAZ</t>
  </si>
  <si>
    <t>SF904424-HAZ</t>
  </si>
  <si>
    <t>SF941022-CAM</t>
  </si>
  <si>
    <t>SF941022-PDN</t>
  </si>
  <si>
    <t>SF941022-WHI</t>
  </si>
  <si>
    <t>SF941070-BLA</t>
  </si>
  <si>
    <t>SF941070-PDN</t>
  </si>
  <si>
    <t>SF941070-WHI</t>
  </si>
  <si>
    <t>SF941071-PDN</t>
  </si>
  <si>
    <t>SF943605-BLA</t>
  </si>
  <si>
    <t>SF943605-RED</t>
  </si>
  <si>
    <t>SG917705-ROS</t>
  </si>
  <si>
    <t>SG938069-COC</t>
  </si>
  <si>
    <t>SG948505-COA</t>
  </si>
  <si>
    <t>SG948505-COC</t>
  </si>
  <si>
    <t>SG948505-LTR</t>
  </si>
  <si>
    <t>SG948506-COA</t>
  </si>
  <si>
    <t>SG948506-COC</t>
  </si>
  <si>
    <t>SG948506-LTR</t>
  </si>
  <si>
    <t>SG954712-BLA</t>
  </si>
  <si>
    <t>VG940551-DYR</t>
  </si>
  <si>
    <t>190231885894</t>
  </si>
  <si>
    <t>SPECIAL MARKETS ECOM</t>
  </si>
  <si>
    <t>G:/Carpetas/SPECIAL MARKETS ECOM/2024/FALL 24/ECOM/A9177499-OLIVE-EASLEY-BZ.jpg</t>
  </si>
  <si>
    <t>EASLEY</t>
  </si>
  <si>
    <t>A9177499</t>
  </si>
  <si>
    <t>190231885894_2</t>
  </si>
  <si>
    <t>190231869689</t>
  </si>
  <si>
    <t>G:/Carpetas/SPECIAL MARKETS ECOM/2024/FALL 24/ECOM/G9255599-BLUSH-NIKO-BZ.jpg</t>
  </si>
  <si>
    <t>NIKO</t>
  </si>
  <si>
    <t>G9255599</t>
  </si>
  <si>
    <t>190231869689_2</t>
  </si>
  <si>
    <t>190231886730</t>
  </si>
  <si>
    <t>G:/Carpetas/SPECIAL MARKETS ECOM/2024/FALL 24/ECOM/GR914878-TAUPE-BALLANTYNE MINI (GR)-BZ.jpg</t>
  </si>
  <si>
    <t>BALLANTYNE MINI (GR)</t>
  </si>
  <si>
    <t>GR914878</t>
  </si>
  <si>
    <t>190231886730_2</t>
  </si>
  <si>
    <t>190231870494</t>
  </si>
  <si>
    <t>G:/Carpetas/SPECIAL MARKETS ECOM/2024/FALL 24/ECOM/JG901970-OLIVE-CHARLESTOWN-BZ.jpg</t>
  </si>
  <si>
    <t>CHARLESTOWN</t>
  </si>
  <si>
    <t>JG901970</t>
  </si>
  <si>
    <t>190231870494_2</t>
  </si>
  <si>
    <t>G:/Carpetas/SPECIAL MARKETS ECOM/2024/FALL 24/ECOM/A9177499-OLIVE-EASLEY-RZ.jpg</t>
  </si>
  <si>
    <t>190231885894_0</t>
  </si>
  <si>
    <t>G:/Carpetas/SPECIAL MARKETS ECOM/2024/FALL 24/ECOM/G9255599-BLUSH-NIKO-RZ.jpg</t>
  </si>
  <si>
    <t>190231869689_0</t>
  </si>
  <si>
    <t>G:/Carpetas/SPECIAL MARKETS ECOM/2024/FALL 24/ECOM/GR914878-TAUPE-BALLANTYNE MINI (GR)-RZ.jpg</t>
  </si>
  <si>
    <t>190231886730_0</t>
  </si>
  <si>
    <t>G:/Carpetas/SPECIAL MARKETS ECOM/2024/FALL 24/ECOM/JG901970-OLIVE-CHARLESTOWN-RZ.jpg</t>
  </si>
  <si>
    <t>190231870494_0</t>
  </si>
  <si>
    <t>G:/Carpetas/SPECIAL MARKETS ECOM/2024/FALL 24/ECOM/A9177499-OLIVE-EASLEY-PZ.jpg</t>
  </si>
  <si>
    <t>190231885894_1</t>
  </si>
  <si>
    <t>G:/Carpetas/SPECIAL MARKETS ECOM/2024/FALL 24/ECOM/G9255599-BLUSH-NIKO-PZ.jpg</t>
  </si>
  <si>
    <t>190231869689_1</t>
  </si>
  <si>
    <t>G:/Carpetas/SPECIAL MARKETS ECOM/2024/FALL 24/ECOM/GR914878-TAUPE-BALLANTYNE MINI (GR)-PZ.jpg</t>
  </si>
  <si>
    <t>190231886730_1</t>
  </si>
  <si>
    <t>G:/Carpetas/SPECIAL MARKETS ECOM/2024/FALL 24/ECOM/JG901970-OLIVE-CHARLESTOWN-PZ.jpg</t>
  </si>
  <si>
    <t>190231870494_1</t>
  </si>
  <si>
    <t>G:/Carpetas/SPECIAL MARKETS ECOM/2024/FALL 24/ECOM/A9177499-OLIVE-EASLEY-TZ.jpg</t>
  </si>
  <si>
    <t>190231885894_3</t>
  </si>
  <si>
    <t>G:/Carpetas/SPECIAL MARKETS ECOM/2024/FALL 24/ECOM/G9255599-BLUSH-NIKO-TZ.jpg</t>
  </si>
  <si>
    <t>190231869689_3</t>
  </si>
  <si>
    <t>G:/Carpetas/SPECIAL MARKETS ECOM/2024/FALL 24/ECOM/GR914878-TAUPE-BALLANTYNE MINI (GR)-TZ.jpg</t>
  </si>
  <si>
    <t>190231886730_3</t>
  </si>
  <si>
    <t>G:/Carpetas/SPECIAL MARKETS ECOM/2024/FALL 24/ECOM/JG901970-OLIVE-CHARLESTOWN-TZ.jpg</t>
  </si>
  <si>
    <t>190231870494_3</t>
  </si>
  <si>
    <t>190231870548</t>
  </si>
  <si>
    <t>G:/Carpetas/SPECIAL MARKETS ECOM/2024/FALL 24/ECOM/JG943608-CAPPUCCINO-BERKTON-BZ.jpg</t>
  </si>
  <si>
    <t>BERKTON</t>
  </si>
  <si>
    <t>JG943608</t>
  </si>
  <si>
    <t>190231870548_2</t>
  </si>
  <si>
    <t>G:/Carpetas/SPECIAL MARKETS ECOM/2024/FALL 24/ECOM/JG943608-CAPPUCCINO-BERKTON-PZ.jpg</t>
  </si>
  <si>
    <t>190231870548_1</t>
  </si>
  <si>
    <t>G:/Carpetas/SPECIAL MARKETS ECOM/2024/FALL 24/ECOM/JG943608-CAPPUCCINO-BERKTON-RZ.jpg</t>
  </si>
  <si>
    <t>190231870548_0</t>
  </si>
  <si>
    <t>G:/Carpetas/SPECIAL MARKETS ECOM/2024/FALL 24/ECOM/JG943608-CAPPUCCINO-BERKTON-TZ.jpg</t>
  </si>
  <si>
    <t>190231870548_3</t>
  </si>
  <si>
    <t>190231885993</t>
  </si>
  <si>
    <t>G:/Carpetas/SPECIAL MARKETS ECOM/2024/FALL 24/ECOM/LE938069-BLACK-MAISEY MINI (LE)-BZ.jpg</t>
  </si>
  <si>
    <t>MAISEY MINI (LE)</t>
  </si>
  <si>
    <t>LE938069</t>
  </si>
  <si>
    <t>190231885993_2</t>
  </si>
  <si>
    <t>G:/Carpetas/SPECIAL MARKETS ECOM/2024/FALL 24/ECOM/LE938069-BLACK-MAISEY MINI (LE)-PZ.jpg</t>
  </si>
  <si>
    <t>190231885993_1</t>
  </si>
  <si>
    <t>G:/Carpetas/SPECIAL MARKETS ECOM/2024/FALL 24/ECOM/LE938069-BLACK-MAISEY MINI (LE)-RZ.jpg</t>
  </si>
  <si>
    <t>190231885993_0</t>
  </si>
  <si>
    <t>G:/Carpetas/SPECIAL MARKETS ECOM/2024/FALL 24/ECOM/LE938069-BLACK-MAISEY MINI (LE)-TZ.jpg</t>
  </si>
  <si>
    <t>190231885993_3</t>
  </si>
  <si>
    <t>190231870623</t>
  </si>
  <si>
    <t>G:/Carpetas/SPECIAL MARKETS ECOM/2024/FALL 24/ECOM/LG938022-OLIVE-MAISEY (LG)-BZ.jpg</t>
  </si>
  <si>
    <t>MAISEY (LG)</t>
  </si>
  <si>
    <t>LG938022</t>
  </si>
  <si>
    <t>190231870623_2</t>
  </si>
  <si>
    <t>G:/Carpetas/SPECIAL MARKETS ECOM/2024/FALL 24/ECOM/LG938022-OLIVE-MAISEY (LG)-PZ.jpg</t>
  </si>
  <si>
    <t>190231870623_1</t>
  </si>
  <si>
    <t>G:/Carpetas/SPECIAL MARKETS ECOM/2024/FALL 24/ECOM/LG938022-OLIVE-MAISEY (LG)-RZ.jpg</t>
  </si>
  <si>
    <t>190231870623_0</t>
  </si>
  <si>
    <t>G:/Carpetas/SPECIAL MARKETS ECOM/2024/FALL 24/ECOM/LG938022-OLIVE-MAISEY (LG)-TZ.jpg</t>
  </si>
  <si>
    <t>190231870623_3</t>
  </si>
  <si>
    <t>190231871101</t>
  </si>
  <si>
    <t>G:/Carpetas/SPECIAL MARKETS ECOM/2024/FALL 24/ECOM/SF941071-RUST-HADDINGTON-BZ.jpg</t>
  </si>
  <si>
    <t>HADDINGTON</t>
  </si>
  <si>
    <t>SF941071</t>
  </si>
  <si>
    <t>190231871101_2</t>
  </si>
  <si>
    <t>G:/Carpetas/SPECIAL MARKETS ECOM/2024/FALL 24/ECOM/SF941071-RUST-HADDINGTON-PZ.jpg</t>
  </si>
  <si>
    <t>190231871101_1</t>
  </si>
  <si>
    <t>G:/Carpetas/SPECIAL MARKETS ECOM/2024/FALL 24/ECOM/SF941071-RUST-HADDINGTON-RZ.jpg</t>
  </si>
  <si>
    <t>190231871101_0</t>
  </si>
  <si>
    <t>G:/Carpetas/SPECIAL MARKETS ECOM/2024/FALL 24/ECOM/SF941071-RUST-HADDINGTON-TZ.jpg</t>
  </si>
  <si>
    <t>190231871101_3</t>
  </si>
  <si>
    <t>190231871248</t>
  </si>
  <si>
    <t>G:/Carpetas/SPECIAL MARKETS ECOM/2024/FALL 24/ECOM/SF943605-BLACK-BERKTON-BZ.jpg</t>
  </si>
  <si>
    <t>SF943605</t>
  </si>
  <si>
    <t>190231871248_2</t>
  </si>
  <si>
    <t>G:/Carpetas/SPECIAL MARKETS ECOM/2024/FALL 24/ECOM/SF943605-BLACK-BERKTON-PZ.jpg</t>
  </si>
  <si>
    <t>190231871248_1</t>
  </si>
  <si>
    <t>G:/Carpetas/SPECIAL MARKETS ECOM/2024/FALL 24/ECOM/SF943605-BLACK-BERKTON-RZ.jpg</t>
  </si>
  <si>
    <t>190231871248_0</t>
  </si>
  <si>
    <t>G:/Carpetas/SPECIAL MARKETS ECOM/2024/FALL 24/ECOM/SF943605-BLACK-BERKTON-TZ.jpg</t>
  </si>
  <si>
    <t>190231871248_3</t>
  </si>
  <si>
    <t>190231871262</t>
  </si>
  <si>
    <t>G:/Carpetas/SPECIAL MARKETS ECOM/2024/FALL 24/ECOM/SF943605-RED-BERKTON-BZ.jpg</t>
  </si>
  <si>
    <t>190231871262_2</t>
  </si>
  <si>
    <t>G:/Carpetas/SPECIAL MARKETS ECOM/2024/FALL 24/ECOM/SF943605-RED-BERKTON-PZ.jpg</t>
  </si>
  <si>
    <t>190231871262_1</t>
  </si>
  <si>
    <t>G:/Carpetas/SPECIAL MARKETS ECOM/2024/FALL 24/ECOM/SF943605-RED-BERKTON-RZ.jpg</t>
  </si>
  <si>
    <t>190231871262_0</t>
  </si>
  <si>
    <t>G:/Carpetas/SPECIAL MARKETS ECOM/2024/FALL 24/ECOM/SF943605-RED-BERKTON-TZ.jpg</t>
  </si>
  <si>
    <t>190231871262_3</t>
  </si>
  <si>
    <t>190231871286</t>
  </si>
  <si>
    <t>G:/Carpetas/SPECIAL MARKETS ECOM/2024/FALL 24/ECOM/SF943608-BLACK-BERKTON-BZ.jpg</t>
  </si>
  <si>
    <t>SF943608</t>
  </si>
  <si>
    <t>190231871286_2</t>
  </si>
  <si>
    <t>G:/Carpetas/SPECIAL MARKETS ECOM/2024/FALL 24/ECOM/SF943608-BLACK-BERKTON-PZ.jpg</t>
  </si>
  <si>
    <t>190231871286_1</t>
  </si>
  <si>
    <t>G:/Carpetas/SPECIAL MARKETS ECOM/2024/FALL 24/ECOM/SF943608-BLACK-BERKTON-RZ.jpg</t>
  </si>
  <si>
    <t>190231871286_0</t>
  </si>
  <si>
    <t>G:/Carpetas/SPECIAL MARKETS ECOM/2024/FALL 24/ECOM/SF943608-BLACK-BERKTON-TZ.jpg</t>
  </si>
  <si>
    <t>190231871286_3</t>
  </si>
  <si>
    <t>190231871316</t>
  </si>
  <si>
    <t>G:/Carpetas/SPECIAL MARKETS ECOM/2024/FALL 24/ECOM/SF943608-RUST-BERKTON-BZ.jpg</t>
  </si>
  <si>
    <t>190231871316_2</t>
  </si>
  <si>
    <t>G:/Carpetas/SPECIAL MARKETS ECOM/2024/FALL 24/ECOM/SF943608-RUST-BERKTON-PZ.jpg</t>
  </si>
  <si>
    <t>190231871316_1</t>
  </si>
  <si>
    <t>G:/Carpetas/SPECIAL MARKETS ECOM/2024/FALL 24/ECOM/SF943608-RUST-BERKTON-RZ.jpg</t>
  </si>
  <si>
    <t>190231871316_0</t>
  </si>
  <si>
    <t>G:/Carpetas/SPECIAL MARKETS ECOM/2024/FALL 24/ECOM/SF943608-RUST-BERKTON-TZ.jpg</t>
  </si>
  <si>
    <t>190231871316_3</t>
  </si>
  <si>
    <t>190231886174</t>
  </si>
  <si>
    <t>G:/Carpetas/SPECIAL MARKETS ECOM/2024/FALL 24/ECOM/SG917705-ROSE-EASLEY-BZ.jpg</t>
  </si>
  <si>
    <t>SG917705</t>
  </si>
  <si>
    <t>190231886174_2</t>
  </si>
  <si>
    <t>G:/Carpetas/SPECIAL MARKETS ECOM/2024/FALL 24/ECOM/SG917705-ROSE-EASLEY-PZ.jpg</t>
  </si>
  <si>
    <t>190231886174_1</t>
  </si>
  <si>
    <t>G:/Carpetas/SPECIAL MARKETS ECOM/2024/FALL 24/ECOM/SG917705-ROSE-EASLEY-RZ.jpg</t>
  </si>
  <si>
    <t>190231886174_0</t>
  </si>
  <si>
    <t>G:/Carpetas/SPECIAL MARKETS ECOM/2024/FALL 24/ECOM/SG917705-ROSE-EASLEY-TZ.jpg</t>
  </si>
  <si>
    <t>190231886174_3</t>
  </si>
  <si>
    <t>190231886228</t>
  </si>
  <si>
    <t>G:/Carpetas/SPECIAL MARKETS ECOM/2024/FALL 24/ECOM/SG938069-COCOA-MAISEY MINI (SG)-BZ.jpg</t>
  </si>
  <si>
    <t>MAISEY MINI (SG)</t>
  </si>
  <si>
    <t>SG938069</t>
  </si>
  <si>
    <t>190231886228_2</t>
  </si>
  <si>
    <t>G:/Carpetas/SPECIAL MARKETS ECOM/2024/FALL 24/ECOM/SG938069-COCOA-MAISEY MINI (SG)-PZ.jpg</t>
  </si>
  <si>
    <t>190231886228_1</t>
  </si>
  <si>
    <t>G:/Carpetas/SPECIAL MARKETS ECOM/2024/FALL 24/ECOM/SG938069-COCOA-MAISEY MINI (SG)-RZ.jpg</t>
  </si>
  <si>
    <t>190231886228_0</t>
  </si>
  <si>
    <t>G:/Carpetas/SPECIAL MARKETS ECOM/2024/FALL 24/ECOM/SG938069-COCOA-MAISEY MINI (SG)-TZ.jpg</t>
  </si>
  <si>
    <t>190231886228_3</t>
  </si>
  <si>
    <t>190231871781</t>
  </si>
  <si>
    <t>G:/Carpetas/SPECIAL MARKETS ECOM/2024/FALL 24/ECOM/VG940551-BLACK-FIDDLEWOOD SLG (VG)-BZ.jpg</t>
  </si>
  <si>
    <t>FIDDLEWOOD SLG (VG)</t>
  </si>
  <si>
    <t>VG940551</t>
  </si>
  <si>
    <t>190231871781_2</t>
  </si>
  <si>
    <t>G:/Carpetas/SPECIAL MARKETS ECOM/2024/FALL 24/ECOM/VG940551-BLACK-FIDDLEWOOD SLG (VG)-PZ.jpg</t>
  </si>
  <si>
    <t>190231871781_1</t>
  </si>
  <si>
    <t>G:/Carpetas/SPECIAL MARKETS ECOM/2024/FALL 24/ECOM/VG940551-BLACK-FIDDLEWOOD SLG (VG)-RZ.jpg</t>
  </si>
  <si>
    <t>190231871781_0</t>
  </si>
  <si>
    <t>G:/Carpetas/SPECIAL MARKETS ECOM/2024/FALL 24/ECOM/VG940551-BLACK-FIDDLEWOOD SLG (VG)-TZ.jpg</t>
  </si>
  <si>
    <t>190231871781_3</t>
  </si>
  <si>
    <t>190231939177</t>
  </si>
  <si>
    <t>G:/Carpetas/SPECIAL MARKETS ECOM/2024/Spring 25/ECOM/G9455142-BLACK-ABBAS-BZ.jpg</t>
  </si>
  <si>
    <t>ABBAS</t>
  </si>
  <si>
    <t>G9455142</t>
  </si>
  <si>
    <t>190231939177_2</t>
  </si>
  <si>
    <t>G:/Carpetas/SPECIAL MARKETS ECOM/2024/Spring 25/ECOM/G9455142-BLACK-ABBAS-PZ.jpg</t>
  </si>
  <si>
    <t>190231939177_1</t>
  </si>
  <si>
    <t>G:/Carpetas/SPECIAL MARKETS ECOM/2024/Spring 25/ECOM/G9455142-BLACK-ABBAS-RZ.jpg</t>
  </si>
  <si>
    <t>190231939177_0</t>
  </si>
  <si>
    <t>G:/Carpetas/SPECIAL MARKETS ECOM/2024/Spring 25/ECOM/G9455142-BLACK-ABBAS-TZ.jpg</t>
  </si>
  <si>
    <t>190231939177_3</t>
  </si>
  <si>
    <t>190231939184</t>
  </si>
  <si>
    <t>G:/Carpetas/SPECIAL MARKETS ECOM/2024/Spring 25/ECOM/G9455142-WATERMELON-ABBAS-BZ.jpg</t>
  </si>
  <si>
    <t>190231939184_2</t>
  </si>
  <si>
    <t>G:/Carpetas/SPECIAL MARKETS ECOM/2024/Spring 25/ECOM/G9455142-WATERMELON-ABBAS-PZ.jpg</t>
  </si>
  <si>
    <t>190231939184_1</t>
  </si>
  <si>
    <t>G:/Carpetas/SPECIAL MARKETS ECOM/2024/Spring 25/ECOM/G9455142-WATERMELON-ABBAS-RZ.jpg</t>
  </si>
  <si>
    <t>190231939184_0</t>
  </si>
  <si>
    <t>G:/Carpetas/SPECIAL MARKETS ECOM/2024/Spring 25/ECOM/G9455142-WATERMELON-ABBAS-TZ.jpg</t>
  </si>
  <si>
    <t>190231939184_3</t>
  </si>
  <si>
    <t>190231939207</t>
  </si>
  <si>
    <t>G:/Carpetas/SPECIAL MARKETS ECOM/2024/Spring 25/ECOM/G9455146-BLACK-ABBAS-BZ.jpg</t>
  </si>
  <si>
    <t>G9455146</t>
  </si>
  <si>
    <t>190231939207_2</t>
  </si>
  <si>
    <t>G:/Carpetas/SPECIAL MARKETS ECOM/2024/Spring 25/ECOM/G9455146-BLACK-ABBAS-PZ.jpg</t>
  </si>
  <si>
    <t>190231939207_1</t>
  </si>
  <si>
    <t>G:/Carpetas/SPECIAL MARKETS ECOM/2024/Spring 25/ECOM/G9455146-BLACK-ABBAS-RZ.jpg</t>
  </si>
  <si>
    <t>190231939207_0</t>
  </si>
  <si>
    <t>G:/Carpetas/SPECIAL MARKETS ECOM/2024/Spring 25/ECOM/G9455146-BLACK-ABBAS-TZ.jpg</t>
  </si>
  <si>
    <t>190231939207_3</t>
  </si>
  <si>
    <t>190231939238</t>
  </si>
  <si>
    <t>G:/Carpetas/SPECIAL MARKETS ECOM/2024/Spring 25/ECOM/G9455147-BLACK-ABBAS-BZ.jpg</t>
  </si>
  <si>
    <t>G9455147</t>
  </si>
  <si>
    <t>190231939238_2</t>
  </si>
  <si>
    <t>G:/Carpetas/SPECIAL MARKETS ECOM/2024/Spring 25/ECOM/G9455147-BLACK-ABBAS-PZ.jpg</t>
  </si>
  <si>
    <t>190231939238_1</t>
  </si>
  <si>
    <t>G:/Carpetas/SPECIAL MARKETS ECOM/2024/Spring 25/ECOM/G9455147-BLACK-ABBAS-RZ.jpg</t>
  </si>
  <si>
    <t>190231939238_0</t>
  </si>
  <si>
    <t>G:/Carpetas/SPECIAL MARKETS ECOM/2024/Spring 25/ECOM/G9455147-BLACK-ABBAS-TZ.jpg</t>
  </si>
  <si>
    <t>190231939238_3</t>
  </si>
  <si>
    <t>190231935650</t>
  </si>
  <si>
    <t>G:/Carpetas/SPECIAL MARKETS ECOM/2024/Spring 25/ECOM/GA961470-BLACK-AMANZA-BZ.jpg</t>
  </si>
  <si>
    <t>AMANZA</t>
  </si>
  <si>
    <t>GA961470</t>
  </si>
  <si>
    <t>190231935650_2</t>
  </si>
  <si>
    <t>G:/Carpetas/SPECIAL MARKETS ECOM/2024/Spring 25/ECOM/GA961470-BLACK-AMANZA-PZ.jpg</t>
  </si>
  <si>
    <t>190231935650_1</t>
  </si>
  <si>
    <t>G:/Carpetas/SPECIAL MARKETS ECOM/2024/Spring 25/ECOM/GA961470-BLACK-AMANZA-RZ.jpg</t>
  </si>
  <si>
    <t>190231935650_0</t>
  </si>
  <si>
    <t>G:/Carpetas/SPECIAL MARKETS ECOM/2024/Spring 25/ECOM/GA961470-BLACK-AMANZA-TZ.jpg</t>
  </si>
  <si>
    <t>190231935650_3</t>
  </si>
  <si>
    <t>190231939405</t>
  </si>
  <si>
    <t>G:/Carpetas/SPECIAL MARKETS ECOM/2024/Spring 25/ECOM/HG961606-NATURAL-NICHOLE-BZ.jpg</t>
  </si>
  <si>
    <t>NICHOLE</t>
  </si>
  <si>
    <t>HG961606</t>
  </si>
  <si>
    <t>190231939405_2</t>
  </si>
  <si>
    <t>G:/Carpetas/SPECIAL MARKETS ECOM/2024/Spring 25/ECOM/HG961606-NATURAL-NICHOLE-PZ.jpg</t>
  </si>
  <si>
    <t>190231939405_1</t>
  </si>
  <si>
    <t>G:/Carpetas/SPECIAL MARKETS ECOM/2024/Spring 25/ECOM/HG961606-NATURAL-NICHOLE-RZ.jpg</t>
  </si>
  <si>
    <t>190231939405_0</t>
  </si>
  <si>
    <t>G:/Carpetas/SPECIAL MARKETS ECOM/2024/Spring 25/ECOM/HG961606-NATURAL-NICHOLE-TZ.jpg</t>
  </si>
  <si>
    <t>190231939405_3</t>
  </si>
  <si>
    <t>190231939412</t>
  </si>
  <si>
    <t>G:/Carpetas/SPECIAL MARKETS ECOM/2024/Spring 25/ECOM/HG961606-WHITE-NICHOLE-BZ.jpg</t>
  </si>
  <si>
    <t>190231939412_2</t>
  </si>
  <si>
    <t>G:/Carpetas/SPECIAL MARKETS ECOM/2024/Spring 25/ECOM/HG961606-WHITE-NICHOLE-PZ.jpg</t>
  </si>
  <si>
    <t>190231939412_1</t>
  </si>
  <si>
    <t>G:/Carpetas/SPECIAL MARKETS ECOM/2024/Spring 25/ECOM/HG961606-WHITE-NICHOLE-RZ.jpg</t>
  </si>
  <si>
    <t>190231939412_0</t>
  </si>
  <si>
    <t>G:/Carpetas/SPECIAL MARKETS ECOM/2024/Spring 25/ECOM/HG961606-WHITE-NICHOLE-TZ.jpg</t>
  </si>
  <si>
    <t>190231939412_3</t>
  </si>
  <si>
    <t>190231939443</t>
  </si>
  <si>
    <t>G:/Carpetas/SPECIAL MARKETS ECOM/2024/Spring 25/ECOM/HG961620-NATURAL-NICHOLE-BZ.jpg</t>
  </si>
  <si>
    <t>HG961620</t>
  </si>
  <si>
    <t>190231939443_2</t>
  </si>
  <si>
    <t>G:/Carpetas/SPECIAL MARKETS ECOM/2024/Spring 25/ECOM/HG961620-NATURAL-NICHOLE-PZ.jpg</t>
  </si>
  <si>
    <t>190231939443_1</t>
  </si>
  <si>
    <t>G:/Carpetas/SPECIAL MARKETS ECOM/2024/Spring 25/ECOM/HG961620-NATURAL-NICHOLE-RZ.jpg</t>
  </si>
  <si>
    <t>190231939443_0</t>
  </si>
  <si>
    <t>G:/Carpetas/SPECIAL MARKETS ECOM/2024/Spring 25/ECOM/HG961620-NATURAL-NICHOLE-TZ.jpg</t>
  </si>
  <si>
    <t>190231939443_3</t>
  </si>
  <si>
    <t>190231939450</t>
  </si>
  <si>
    <t>G:/Carpetas/SPECIAL MARKETS ECOM/2024/Spring 25/ECOM/HG961620-WHITE-NICHOLE-BZ.jpg</t>
  </si>
  <si>
    <t>190231939450_2</t>
  </si>
  <si>
    <t>G:/Carpetas/SPECIAL MARKETS ECOM/2024/Spring 25/ECOM/HG961620-WHITE-NICHOLE-PZ.jpg</t>
  </si>
  <si>
    <t>190231939450_1</t>
  </si>
  <si>
    <t>G:/Carpetas/SPECIAL MARKETS ECOM/2024/Spring 25/ECOM/HG961620-WHITE-NICHOLE-RZ.jpg</t>
  </si>
  <si>
    <t>190231939450_0</t>
  </si>
  <si>
    <t>G:/Carpetas/SPECIAL MARKETS ECOM/2024/Spring 25/ECOM/HG961620-WHITE-NICHOLE-TZ.jpg</t>
  </si>
  <si>
    <t>190231939450_3</t>
  </si>
  <si>
    <t>190231935759</t>
  </si>
  <si>
    <t>G:/Carpetas/SPECIAL MARKETS ECOM/2024/Spring 25/ECOM/HH948125-COAL-DELPHINE-BZ.jpg</t>
  </si>
  <si>
    <t>DELPHINE</t>
  </si>
  <si>
    <t>HH948125</t>
  </si>
  <si>
    <t>190231935759_2</t>
  </si>
  <si>
    <t>G:/Carpetas/SPECIAL MARKETS ECOM/2024/Spring 25/ECOM/HH948125-COAL-DELPHINE-PZ.jpg</t>
  </si>
  <si>
    <t>190231935759_1</t>
  </si>
  <si>
    <t>G:/Carpetas/SPECIAL MARKETS ECOM/2024/Spring 25/ECOM/HH948125-COAL-DELPHINE-RZ.jpg</t>
  </si>
  <si>
    <t>190231935759_0</t>
  </si>
  <si>
    <t>G:/Carpetas/SPECIAL MARKETS ECOM/2024/Spring 25/ECOM/HH948125-COAL-DELPHINE-TZ.jpg</t>
  </si>
  <si>
    <t>190231935759_3</t>
  </si>
  <si>
    <t>190231935766</t>
  </si>
  <si>
    <t>G:/Carpetas/SPECIAL MARKETS ECOM/2024/Spring 25/ECOM/HH948125-MOSS-DELPHINE-BZ.jpg</t>
  </si>
  <si>
    <t>190231935766_2</t>
  </si>
  <si>
    <t>G:/Carpetas/SPECIAL MARKETS ECOM/2024/Spring 25/ECOM/HH948125-MOSS-DELPHINE-PZ.jpg</t>
  </si>
  <si>
    <t>190231935766_1</t>
  </si>
  <si>
    <t>G:/Carpetas/SPECIAL MARKETS ECOM/2024/Spring 25/ECOM/HH948125-MOSS-DELPHINE-RZ.jpg</t>
  </si>
  <si>
    <t>190231935766_0</t>
  </si>
  <si>
    <t>G:/Carpetas/SPECIAL MARKETS ECOM/2024/Spring 25/ECOM/HH948125-MOSS-DELPHINE-TZ.jpg</t>
  </si>
  <si>
    <t>190231935766_3</t>
  </si>
  <si>
    <t>190231935773</t>
  </si>
  <si>
    <t>G:/Carpetas/SPECIAL MARKETS ECOM/2024/Spring 25/ECOM/HH948125-NATURAL-DELPHINE-BZ.jpg</t>
  </si>
  <si>
    <t>190231935773_2</t>
  </si>
  <si>
    <t>G:/Carpetas/SPECIAL MARKETS ECOM/2024/Spring 25/ECOM/HH948125-NATURAL-DELPHINE-PZ.jpg</t>
  </si>
  <si>
    <t>190231935773_1</t>
  </si>
  <si>
    <t>G:/Carpetas/SPECIAL MARKETS ECOM/2024/Spring 25/ECOM/HH948125-NATURAL-DELPHINE-RZ.jpg</t>
  </si>
  <si>
    <t>190231935773_0</t>
  </si>
  <si>
    <t>G:/Carpetas/SPECIAL MARKETS ECOM/2024/Spring 25/ECOM/HH948125-NATURAL-DELPHINE-TZ.jpg</t>
  </si>
  <si>
    <t>190231935773_3</t>
  </si>
  <si>
    <t>190231939467</t>
  </si>
  <si>
    <t>G:/Carpetas/SPECIAL MARKETS ECOM/2024/Spring 25/ECOM/HH961525-CARAMEL-MADIX-BZ.jpg</t>
  </si>
  <si>
    <t>MADIX</t>
  </si>
  <si>
    <t>HH961525</t>
  </si>
  <si>
    <t>190231939467_2</t>
  </si>
  <si>
    <t>G:/Carpetas/SPECIAL MARKETS ECOM/2024/Spring 25/ECOM/HH961525-CARAMEL-MADIX-PZ.jpg</t>
  </si>
  <si>
    <t>190231939467_1</t>
  </si>
  <si>
    <t>G:/Carpetas/SPECIAL MARKETS ECOM/2024/Spring 25/ECOM/HH961525-CARAMEL-MADIX-RZ.jpg</t>
  </si>
  <si>
    <t>190231939467_0</t>
  </si>
  <si>
    <t>G:/Carpetas/SPECIAL MARKETS ECOM/2024/Spring 25/ECOM/HH961525-CARAMEL-MADIX-TZ.jpg</t>
  </si>
  <si>
    <t>190231939467_3</t>
  </si>
  <si>
    <t>190231939474</t>
  </si>
  <si>
    <t>G:/Carpetas/SPECIAL MARKETS ECOM/2024/Spring 25/ECOM/HH961570-CARAMEL-MADIX-BZ.jpg</t>
  </si>
  <si>
    <t>HH961570</t>
  </si>
  <si>
    <t>190231939474_2</t>
  </si>
  <si>
    <t>G:/Carpetas/SPECIAL MARKETS ECOM/2024/Spring 25/ECOM/HH961570-CARAMEL-MADIX-PZ.jpg</t>
  </si>
  <si>
    <t>190231939474_1</t>
  </si>
  <si>
    <t>G:/Carpetas/SPECIAL MARKETS ECOM/2024/Spring 25/ECOM/HH961570-CARAMEL-MADIX-RZ.jpg</t>
  </si>
  <si>
    <t>190231939474_0</t>
  </si>
  <si>
    <t>G:/Carpetas/SPECIAL MARKETS ECOM/2024/Spring 25/ECOM/HH961570-CARAMEL-MADIX-TZ.jpg</t>
  </si>
  <si>
    <t>190231939474_3</t>
  </si>
  <si>
    <t>190231939498</t>
  </si>
  <si>
    <t>G:/Carpetas/SPECIAL MARKETS ECOM/2024/Spring 25/ECOM/MM942969-BLACK-TIDEWOOD-BZ.jpg</t>
  </si>
  <si>
    <t>TIDEWOOD</t>
  </si>
  <si>
    <t>MM942969</t>
  </si>
  <si>
    <t>190231939498_2</t>
  </si>
  <si>
    <t>G:/Carpetas/SPECIAL MARKETS ECOM/2024/Spring 25/ECOM/MM942969-BLACK-TIDEWOOD-PZ.jpg</t>
  </si>
  <si>
    <t>190231939498_1</t>
  </si>
  <si>
    <t>G:/Carpetas/SPECIAL MARKETS ECOM/2024/Spring 25/ECOM/MM942969-BLACK-TIDEWOOD-RZ.jpg</t>
  </si>
  <si>
    <t>190231939498_0</t>
  </si>
  <si>
    <t>G:/Carpetas/SPECIAL MARKETS ECOM/2024/Spring 25/ECOM/MM942969-BLACK-TIDEWOOD-TZ.jpg</t>
  </si>
  <si>
    <t>190231939498_3</t>
  </si>
  <si>
    <t>190231939528</t>
  </si>
  <si>
    <t>G:/Carpetas/SPECIAL MARKETS ECOM/2024/Spring 25/ECOM/MM942971-BLACK-TIDEWOOD-BZ.jpg</t>
  </si>
  <si>
    <t>MM942971</t>
  </si>
  <si>
    <t>190231939528_2</t>
  </si>
  <si>
    <t>G:/Carpetas/SPECIAL MARKETS ECOM/2024/Spring 25/ECOM/MM942971-BLACK-TIDEWOOD-PZ.jpg</t>
  </si>
  <si>
    <t>190231939528_1</t>
  </si>
  <si>
    <t>G:/Carpetas/SPECIAL MARKETS ECOM/2024/Spring 25/ECOM/MM942971-BLACK-TIDEWOOD-RZ.jpg</t>
  </si>
  <si>
    <t>190231939528_0</t>
  </si>
  <si>
    <t>G:/Carpetas/SPECIAL MARKETS ECOM/2024/Spring 25/ECOM/MM942971-BLACK-TIDEWOOD-TZ.jpg</t>
  </si>
  <si>
    <t>190231939528_3</t>
  </si>
  <si>
    <t>190231939535</t>
  </si>
  <si>
    <t>G:/Carpetas/SPECIAL MARKETS ECOM/2024/Spring 25/ECOM/MM942971-WATERMELON-TIDEWOOD-BZ.jpg</t>
  </si>
  <si>
    <t>190231939535_2</t>
  </si>
  <si>
    <t>G:/Carpetas/SPECIAL MARKETS ECOM/2024/Spring 25/ECOM/MM942971-WATERMELON-TIDEWOOD-PZ.jpg</t>
  </si>
  <si>
    <t>190231939535_1</t>
  </si>
  <si>
    <t>G:/Carpetas/SPECIAL MARKETS ECOM/2024/Spring 25/ECOM/MM942971-WATERMELON-TIDEWOOD-RZ.jpg</t>
  </si>
  <si>
    <t>190231939535_0</t>
  </si>
  <si>
    <t>G:/Carpetas/SPECIAL MARKETS ECOM/2024/Spring 25/ECOM/MM942971-WATERMELON-TIDEWOOD-TZ.jpg</t>
  </si>
  <si>
    <t>190231939535_3</t>
  </si>
  <si>
    <t>190231939559</t>
  </si>
  <si>
    <t>G:/Carpetas/SPECIAL MARKETS ECOM/2024/Spring 25/ECOM/MM942976-BLACK-TIDEWOOD-BZ.jpg</t>
  </si>
  <si>
    <t>MM942976</t>
  </si>
  <si>
    <t>190231939559_2</t>
  </si>
  <si>
    <t>G:/Carpetas/SPECIAL MARKETS ECOM/2024/Spring 25/ECOM/MM942976-BLACK-TIDEWOOD-PZ.jpg</t>
  </si>
  <si>
    <t>190231939559_1</t>
  </si>
  <si>
    <t>G:/Carpetas/SPECIAL MARKETS ECOM/2024/Spring 25/ECOM/MM942976-BLACK-TIDEWOOD-RZ.jpg</t>
  </si>
  <si>
    <t>190231939559_0</t>
  </si>
  <si>
    <t>G:/Carpetas/SPECIAL MARKETS ECOM/2024/Spring 25/ECOM/MM942976-BLACK-TIDEWOOD-TZ.jpg</t>
  </si>
  <si>
    <t>190231939559_3</t>
  </si>
  <si>
    <t>190231939580</t>
  </si>
  <si>
    <t>G:/Carpetas/SPECIAL MARKETS ECOM/2024/Spring 25/ECOM/NL961525-BLACK-MADIX-BZ.jpg</t>
  </si>
  <si>
    <t>NL961525</t>
  </si>
  <si>
    <t>190231939580_2</t>
  </si>
  <si>
    <t>G:/Carpetas/SPECIAL MARKETS ECOM/2024/Spring 25/ECOM/NL961525-BLACK-MADIX-PZ.jpg</t>
  </si>
  <si>
    <t>190231939580_1</t>
  </si>
  <si>
    <t>G:/Carpetas/SPECIAL MARKETS ECOM/2024/Spring 25/ECOM/NL961525-BLACK-MADIX-RZ.jpg</t>
  </si>
  <si>
    <t>190231939580_0</t>
  </si>
  <si>
    <t>G:/Carpetas/SPECIAL MARKETS ECOM/2024/Spring 25/ECOM/NL961525-BLACK-MADIX-TZ.jpg</t>
  </si>
  <si>
    <t>190231939580_3</t>
  </si>
  <si>
    <t>190231939597</t>
  </si>
  <si>
    <t>G:/Carpetas/SPECIAL MARKETS ECOM/2024/Spring 25/ECOM/NL961570-BLACK-MADIX-BZ.jpg</t>
  </si>
  <si>
    <t>NL961570</t>
  </si>
  <si>
    <t>190231939597_2</t>
  </si>
  <si>
    <t>G:/Carpetas/SPECIAL MARKETS ECOM/2024/Spring 25/ECOM/NL961570-BLACK-MADIX-PZ.jpg</t>
  </si>
  <si>
    <t>190231939597_1</t>
  </si>
  <si>
    <t>G:/Carpetas/SPECIAL MARKETS ECOM/2024/Spring 25/ECOM/NL961570-BLACK-MADIX-RZ.jpg</t>
  </si>
  <si>
    <t>190231939597_0</t>
  </si>
  <si>
    <t>G:/Carpetas/SPECIAL MARKETS ECOM/2024/Spring 25/ECOM/NL961570-BLACK-MADIX-TZ.jpg</t>
  </si>
  <si>
    <t>190231939597_3</t>
  </si>
  <si>
    <t>190231939603</t>
  </si>
  <si>
    <t>G:/Carpetas/SPECIAL MARKETS ECOM/2024/Spring 25/ECOM/NL961580-BLACK-MADIX-BZ.jpg</t>
  </si>
  <si>
    <t>NL961580</t>
  </si>
  <si>
    <t>190231939603_2</t>
  </si>
  <si>
    <t>G:/Carpetas/SPECIAL MARKETS ECOM/2024/Spring 25/ECOM/NL961580-BLACK-MADIX-PZ.jpg</t>
  </si>
  <si>
    <t>190231939603_1</t>
  </si>
  <si>
    <t>G:/Carpetas/SPECIAL MARKETS ECOM/2024/Spring 25/ECOM/NL961580-BLACK-MADIX-RZ.jpg</t>
  </si>
  <si>
    <t>190231939603_0</t>
  </si>
  <si>
    <t>G:/Carpetas/SPECIAL MARKETS ECOM/2024/Spring 25/ECOM/NL961580-BLACK-MADIX-TZ.jpg</t>
  </si>
  <si>
    <t>190231939603_3</t>
  </si>
  <si>
    <t>190231939689</t>
  </si>
  <si>
    <t>G:/Carpetas/SPECIAL MARKETS ECOM/2024/Spring 25/ECOM/S9455142-BLACK-ABBAS-BZ.jpg</t>
  </si>
  <si>
    <t>S9455142</t>
  </si>
  <si>
    <t>190231939689_2</t>
  </si>
  <si>
    <t>G:/Carpetas/SPECIAL MARKETS ECOM/2024/Spring 25/ECOM/S9455142-BLACK-ABBAS-PZ.jpg</t>
  </si>
  <si>
    <t>190231939689_1</t>
  </si>
  <si>
    <t>G:/Carpetas/SPECIAL MARKETS ECOM/2024/Spring 25/ECOM/S9455142-BLACK-ABBAS-RZ.jpg</t>
  </si>
  <si>
    <t>190231939689_0</t>
  </si>
  <si>
    <t>G:/Carpetas/SPECIAL MARKETS ECOM/2024/Spring 25/ECOM/S9455142-BLACK-ABBAS-TZ.jpg</t>
  </si>
  <si>
    <t>190231939689_3</t>
  </si>
  <si>
    <t>190231939719</t>
  </si>
  <si>
    <t>G:/Carpetas/SPECIAL MARKETS ECOM/2024/Spring 25/ECOM/S9455146-BLACK-ABBAS-BZ.jpg</t>
  </si>
  <si>
    <t>S9455146</t>
  </si>
  <si>
    <t>190231939719_2</t>
  </si>
  <si>
    <t>G:/Carpetas/SPECIAL MARKETS ECOM/2024/Spring 25/ECOM/S9455146-BLACK-ABBAS-PZ.jpg</t>
  </si>
  <si>
    <t>190231939719_1</t>
  </si>
  <si>
    <t>G:/Carpetas/SPECIAL MARKETS ECOM/2024/Spring 25/ECOM/S9455146-BLACK-ABBAS-RZ.jpg</t>
  </si>
  <si>
    <t>190231939719_0</t>
  </si>
  <si>
    <t>G:/Carpetas/SPECIAL MARKETS ECOM/2024/Spring 25/ECOM/S9455146-BLACK-ABBAS-TZ.jpg</t>
  </si>
  <si>
    <t>190231939719_3</t>
  </si>
  <si>
    <t>190231939726</t>
  </si>
  <si>
    <t>G:/Carpetas/SPECIAL MARKETS ECOM/2024/Spring 25/ECOM/S9455146-DENIM-ABBAS-BZ.jpg</t>
  </si>
  <si>
    <t>190231939726_2</t>
  </si>
  <si>
    <t>G:/Carpetas/SPECIAL MARKETS ECOM/2024/Spring 25/ECOM/S9455146-DENIM-ABBAS-PZ.jpg</t>
  </si>
  <si>
    <t>190231939726_1</t>
  </si>
  <si>
    <t>G:/Carpetas/SPECIAL MARKETS ECOM/2024/Spring 25/ECOM/S9455146-DENIM-ABBAS-RZ.jpg</t>
  </si>
  <si>
    <t>190231939726_0</t>
  </si>
  <si>
    <t>G:/Carpetas/SPECIAL MARKETS ECOM/2024/Spring 25/ECOM/S9455146-DENIM-ABBAS-TZ.jpg</t>
  </si>
  <si>
    <t>190231939726_3</t>
  </si>
  <si>
    <t>190231939733</t>
  </si>
  <si>
    <t>G:/Carpetas/SPECIAL MARKETS ECOM/2024/Spring 25/ECOM/S9455146-KHAKI-ABBAS-BZ.jpg</t>
  </si>
  <si>
    <t>190231939733_2</t>
  </si>
  <si>
    <t>G:/Carpetas/SPECIAL MARKETS ECOM/2024/Spring 25/ECOM/S9455146-KHAKI-ABBAS-PZ.jpg</t>
  </si>
  <si>
    <t>190231939733_1</t>
  </si>
  <si>
    <t>G:/Carpetas/SPECIAL MARKETS ECOM/2024/Spring 25/ECOM/S9455146-KHAKI-ABBAS-RZ.jpg</t>
  </si>
  <si>
    <t>190231939733_0</t>
  </si>
  <si>
    <t>G:/Carpetas/SPECIAL MARKETS ECOM/2024/Spring 25/ECOM/S9455146-KHAKI-ABBAS-TZ.jpg</t>
  </si>
  <si>
    <t>190231939733_3</t>
  </si>
  <si>
    <t>190231939740</t>
  </si>
  <si>
    <t>G:/Carpetas/SPECIAL MARKETS ECOM/2024/Spring 25/ECOM/S9455147-BLACK-ABBAS-BZ.jpg</t>
  </si>
  <si>
    <t>S9455147</t>
  </si>
  <si>
    <t>190231939740_2</t>
  </si>
  <si>
    <t>G:/Carpetas/SPECIAL MARKETS ECOM/2024/Spring 25/ECOM/S9455147-BLACK-ABBAS-PZ.jpg</t>
  </si>
  <si>
    <t>190231939740_1</t>
  </si>
  <si>
    <t>G:/Carpetas/SPECIAL MARKETS ECOM/2024/Spring 25/ECOM/S9455147-BLACK-ABBAS-RZ.jpg</t>
  </si>
  <si>
    <t>190231939740_0</t>
  </si>
  <si>
    <t>G:/Carpetas/SPECIAL MARKETS ECOM/2024/Spring 25/ECOM/S9455147-BLACK-ABBAS-TZ.jpg</t>
  </si>
  <si>
    <t>190231939740_3</t>
  </si>
  <si>
    <t>190231939764</t>
  </si>
  <si>
    <t>G:/Carpetas/SPECIAL MARKETS ECOM/2024/Spring 25/ECOM/S9455147-KHAKI-ABBAS-BZ.jpg</t>
  </si>
  <si>
    <t>190231939764_2</t>
  </si>
  <si>
    <t>G:/Carpetas/SPECIAL MARKETS ECOM/2024/Spring 25/ECOM/S9455147-KHAKI-ABBAS-PZ.jpg</t>
  </si>
  <si>
    <t>190231939764_1</t>
  </si>
  <si>
    <t>G:/Carpetas/SPECIAL MARKETS ECOM/2024/Spring 25/ECOM/S9455147-KHAKI-ABBAS-RZ.jpg</t>
  </si>
  <si>
    <t>190231939764_0</t>
  </si>
  <si>
    <t>G:/Carpetas/SPECIAL MARKETS ECOM/2024/Spring 25/ECOM/S9455147-KHAKI-ABBAS-TZ.jpg</t>
  </si>
  <si>
    <t>190231939764_3</t>
  </si>
  <si>
    <t>190231936428</t>
  </si>
  <si>
    <t>G:/Carpetas/SPECIAL MARKETS ECOM/2024/Spring 25/ECOM/SF941022-CAMEL-HADDINGTON-BZ.jpg</t>
  </si>
  <si>
    <t>SF941022</t>
  </si>
  <si>
    <t>190231936428_2</t>
  </si>
  <si>
    <t>G:/Carpetas/SPECIAL MARKETS ECOM/2024/Spring 25/ECOM/SF941022-CAMEL-HADDINGTON-PZ.jpg</t>
  </si>
  <si>
    <t>190231936428_1</t>
  </si>
  <si>
    <t>G:/Carpetas/SPECIAL MARKETS ECOM/2024/Spring 25/ECOM/SF941022-CAMEL-HADDINGTON-RZ.jpg</t>
  </si>
  <si>
    <t>190231936428_0</t>
  </si>
  <si>
    <t>G:/Carpetas/SPECIAL MARKETS ECOM/2024/Spring 25/ECOM/SF941022-CAMEL-HADDINGTON-TZ.jpg</t>
  </si>
  <si>
    <t>190231936428_3</t>
  </si>
  <si>
    <t>190231936459</t>
  </si>
  <si>
    <t>G:/Carpetas/SPECIAL MARKETS ECOM/2024/Spring 25/ECOM/SF941022-WHITE-HADDINGTON-BZ.jpg</t>
  </si>
  <si>
    <t>190231936459_2</t>
  </si>
  <si>
    <t>G:/Carpetas/SPECIAL MARKETS ECOM/2024/Spring 25/ECOM/SF941022-WHITE-HADDINGTON-PZ.jpg</t>
  </si>
  <si>
    <t>190231936459_1</t>
  </si>
  <si>
    <t>G:/Carpetas/SPECIAL MARKETS ECOM/2024/Spring 25/ECOM/SF941022-WHITE-HADDINGTON-RZ.jpg</t>
  </si>
  <si>
    <t>190231936459_0</t>
  </si>
  <si>
    <t>G:/Carpetas/SPECIAL MARKETS ECOM/2024/Spring 25/ECOM/SF941022-WHITE-HADDINGTON-TZ.jpg</t>
  </si>
  <si>
    <t>190231936459_3</t>
  </si>
  <si>
    <t>190231936695</t>
  </si>
  <si>
    <t>G:/Carpetas/SPECIAL MARKETS ECOM/2024/Spring 25/ECOM/SG948505-COAL-HAYWORTH-BZ.jpg</t>
  </si>
  <si>
    <t>HAYWORTH</t>
  </si>
  <si>
    <t>SG948505</t>
  </si>
  <si>
    <t>190231936695_2</t>
  </si>
  <si>
    <t>G:/Carpetas/SPECIAL MARKETS ECOM/2024/Spring 25/ECOM/SG948505-COAL-HAYWORTH-PZ.jpg</t>
  </si>
  <si>
    <t>190231936695_1</t>
  </si>
  <si>
    <t>G:/Carpetas/SPECIAL MARKETS ECOM/2024/Spring 25/ECOM/SG948505-COAL-HAYWORTH-RZ.jpg</t>
  </si>
  <si>
    <t>190231936695_0</t>
  </si>
  <si>
    <t>G:/Carpetas/SPECIAL MARKETS ECOM/2024/Spring 25/ECOM/SG948505-COAL-HAYWORTH-TZ.jpg</t>
  </si>
  <si>
    <t>190231936695_3</t>
  </si>
  <si>
    <t>190231936701</t>
  </si>
  <si>
    <t>G:/Carpetas/SPECIAL MARKETS ECOM/2024/Spring 25/ECOM/SG948505-COCOA-HAYWORTH-BZ.jpg</t>
  </si>
  <si>
    <t>190231936701_2</t>
  </si>
  <si>
    <t>G:/Carpetas/SPECIAL MARKETS ECOM/2024/Spring 25/ECOM/SG948505-COCOA-HAYWORTH-PZ.jpg</t>
  </si>
  <si>
    <t>190231936701_1</t>
  </si>
  <si>
    <t>G:/Carpetas/SPECIAL MARKETS ECOM/2024/Spring 25/ECOM/SG948505-COCOA-HAYWORTH-RZ.jpg</t>
  </si>
  <si>
    <t>190231936701_0</t>
  </si>
  <si>
    <t>G:/Carpetas/SPECIAL MARKETS ECOM/2024/Spring 25/ECOM/SG948505-COCOA-HAYWORTH-TZ.jpg</t>
  </si>
  <si>
    <t>190231936701_3</t>
  </si>
  <si>
    <t>190231936732</t>
  </si>
  <si>
    <t>G:/Carpetas/SPECIAL MARKETS ECOM/2024/Spring 25/ECOM/SG948506-COAL-HAYWORTH-BZ.jpg</t>
  </si>
  <si>
    <t>SG948506</t>
  </si>
  <si>
    <t>190231936732_2</t>
  </si>
  <si>
    <t>G:/Carpetas/SPECIAL MARKETS ECOM/2024/Spring 25/ECOM/SG948506-COAL-HAYWORTH-PZ.jpg</t>
  </si>
  <si>
    <t>190231936732_1</t>
  </si>
  <si>
    <t>G:/Carpetas/SPECIAL MARKETS ECOM/2024/Spring 25/ECOM/SG948506-COAL-HAYWORTH-RZ.jpg</t>
  </si>
  <si>
    <t>190231936732_0</t>
  </si>
  <si>
    <t>G:/Carpetas/SPECIAL MARKETS ECOM/2024/Spring 25/ECOM/SG948506-COAL-HAYWORTH-TZ.jpg</t>
  </si>
  <si>
    <t>190231936732_3</t>
  </si>
  <si>
    <t>190231936749</t>
  </si>
  <si>
    <t>G:/Carpetas/SPECIAL MARKETS ECOM/2024/Spring 25/ECOM/SG948506-COCOA-HAYWORTH-BZ.jpg</t>
  </si>
  <si>
    <t>190231936749_2</t>
  </si>
  <si>
    <t>G:/Carpetas/SPECIAL MARKETS ECOM/2024/Spring 25/ECOM/SG948506-COCOA-HAYWORTH-PZ.jpg</t>
  </si>
  <si>
    <t>190231936749_1</t>
  </si>
  <si>
    <t>G:/Carpetas/SPECIAL MARKETS ECOM/2024/Spring 25/ECOM/SG948506-COCOA-HAYWORTH-RZ.jpg</t>
  </si>
  <si>
    <t>190231936749_0</t>
  </si>
  <si>
    <t>G:/Carpetas/SPECIAL MARKETS ECOM/2024/Spring 25/ECOM/SG948506-COCOA-HAYWORTH-TZ.jpg</t>
  </si>
  <si>
    <t>190231936749_3</t>
  </si>
  <si>
    <t>BG8500137</t>
  </si>
  <si>
    <t>BG8500137-BLA (4)</t>
  </si>
  <si>
    <t>BG8500137-BLA (1)</t>
  </si>
  <si>
    <t>BG8500137-BLA (3)</t>
  </si>
  <si>
    <t>BG8500137-COG (4)</t>
  </si>
  <si>
    <t>BG8500137-COG (1)</t>
  </si>
  <si>
    <t>BG8500137-COG (3)</t>
  </si>
  <si>
    <t>BG8500152</t>
  </si>
  <si>
    <t>BG8500152-BLA (3)</t>
  </si>
  <si>
    <t>BG8500152-BLA (1)</t>
  </si>
  <si>
    <t>BG8500152-BLA (4)</t>
  </si>
  <si>
    <t>BG8500156</t>
  </si>
  <si>
    <t>BG8500156-BLA (3)</t>
  </si>
  <si>
    <t>BG8500156-BLA (1)</t>
  </si>
  <si>
    <t>BG8500156-BLA (4)</t>
  </si>
  <si>
    <t>BG8500156-COG (3)</t>
  </si>
  <si>
    <t>BG8500156-COG (4)</t>
  </si>
  <si>
    <t>BG8500156-COG (1)</t>
  </si>
  <si>
    <t>BG877806</t>
  </si>
  <si>
    <t>BG877806-IVO (2)</t>
  </si>
  <si>
    <t>BG877806-IVO (4)</t>
  </si>
  <si>
    <t>BG877806-IVO (3)</t>
  </si>
  <si>
    <t>BG877806-IVO (1)</t>
  </si>
  <si>
    <t>BG877812</t>
  </si>
  <si>
    <t>BG877812-BLA (1)</t>
  </si>
  <si>
    <t>BG877812-BLA (2)</t>
  </si>
  <si>
    <t>BG877812-BLA (4)</t>
  </si>
  <si>
    <t>BG877812-BLA (3)</t>
  </si>
  <si>
    <t>BG877812-CSL (3)</t>
  </si>
  <si>
    <t>BG877812-CSL (1)</t>
  </si>
  <si>
    <t>BG877812-CSL (4)</t>
  </si>
  <si>
    <t>BG877812-CSL (2)</t>
  </si>
  <si>
    <t>BG877812-IVO (3)</t>
  </si>
  <si>
    <t>BG877812-IVO (1)</t>
  </si>
  <si>
    <t>BG877812-IVO (2)</t>
  </si>
  <si>
    <t>BG877812-IVO (4)</t>
  </si>
  <si>
    <t>S:/Carpetas/GUESS MAINLINE ECOM IMAGES/2024/243 - FALL 2024/JPG/LAUREL/SG8500146-COALLOGO-LAUREL-F-.jpg</t>
  </si>
  <si>
    <t>S:/Carpetas/GUESS MAINLINE ECOM IMAGES/2024/243 - FALL 2024/JPG/LAUREL/SG8500146-COALLOGO-LAUREL-B-.jpg</t>
  </si>
  <si>
    <t>S:/Carpetas/GUESS MAINLINE ECOM IMAGES/2024/243 - FALL 2024/JPG/LAUREL/SG8500146-COALLOGO-LAUREL-I-.jpg</t>
  </si>
  <si>
    <t>S:/Carpetas/GUESS MAINLINE ECOM IMAGES/2024/244 - HOLIDAY 2024/JPG/LAUREL/BG8500152-BLACK-LAUREL-I-.jpg</t>
  </si>
  <si>
    <t>S:/Carpetas/GUESS MAINLINE ECOM IMAGES/2024/244 - HOLIDAY 2024/JPG/LAUREL/BG8500152-BLACK-LAUREL-F-.jpg</t>
  </si>
  <si>
    <t>S:/Carpetas/GUESS MAINLINE ECOM IMAGES/2024/244 - HOLIDAY 2024/JPG/LAUREL/BG8500152-BLACK-LAUREL-B-.jpg</t>
  </si>
  <si>
    <t>S:/Carpetas/GUESS MAINLINE ECOM IMAGES/2024/244 - HOLIDAY 2024/JPG/NOELLE/ZG787924-BONE-NOELLE-B-.jpg</t>
  </si>
  <si>
    <t>S:/Carpetas/GUESS MAINLINE ECOM IMAGES/2024/244 - HOLIDAY 2024/JPG/NOELLE/ZG787924-BONE-NOELLE-Q-.jpg</t>
  </si>
  <si>
    <t>S:/Carpetas/GUESS MAINLINE ECOM IMAGES/2024/244 - HOLIDAY 2024/JPG/NOELLE/ZG787924-BONE-NOELLE-I-.jpg</t>
  </si>
  <si>
    <t>S:/Carpetas/GUESS MAINLINE ECOM IMAGES/2024/244 - HOLIDAY 2024/JPG/NOELLE/ZG787924-BONE-NOELLE-F-.jpg</t>
  </si>
  <si>
    <t>S:/Carpetas/GUESS MAINLINE ECOM IMAGES/2024/244 - HOLIDAY 2024/JPG/IZZY/SG865422-COALLOGO-IZZY-B-.jpg</t>
  </si>
  <si>
    <t>S:/Carpetas/GUESS MAINLINE ECOM IMAGES/2024/244 - HOLIDAY 2024/JPG/IZZY/SG865422-COALLOGO-IZZY-F-.jpg</t>
  </si>
  <si>
    <t>S:/Carpetas/GUESS MAINLINE ECOM IMAGES/2024/244 - HOLIDAY 2024/JPG/IZZY/SG865422-COALLOGO-IZZY-I-.jpg</t>
  </si>
  <si>
    <t>S:/Carpetas/GUESS MAINLINE ECOM IMAGES/2024/244 - HOLIDAY 2024/JPG/IZZY/SG865422-COALLOGO-IZZY-Q-.jpg</t>
  </si>
  <si>
    <t>S:/Carpetas/GUESS MAINLINE ECOM IMAGES/2024/244 - HOLIDAY 2024/JPG/IZZY/SG865422-LATTELOGOBROWN-IZZY-Q-.jpg</t>
  </si>
  <si>
    <t>S:/Carpetas/GUESS MAINLINE ECOM IMAGES/2024/244 - HOLIDAY 2024/JPG/IZZY/SG865422-LATTELOGOBROWN-IZZY-I-.jpg</t>
  </si>
  <si>
    <t>S:/Carpetas/GUESS MAINLINE ECOM IMAGES/2024/244 - HOLIDAY 2024/JPG/IZZY/SG865422-LATTELOGOBROWN-IZZY-B-.jpg</t>
  </si>
  <si>
    <t>S:/Carpetas/GUESS MAINLINE ECOM IMAGES/2024/244 - HOLIDAY 2024/JPG/IZZY/SG865422-LATTELOGOBROWN-IZZY-F-.jpg</t>
  </si>
  <si>
    <t>S:/Carpetas/GUESS MAINLINE ECOM IMAGES/2024/243 - FALL 2024/JPG/LAUREL/SG8500157-LATTELOGO-LAUREL-F-.jpg</t>
  </si>
  <si>
    <t>S:/Carpetas/GUESS MAINLINE ECOM IMAGES/2024/243 - FALL 2024/JPG/LAUREL/SG8500157-LATTELOGO-LAUREL-I-.jpg</t>
  </si>
  <si>
    <t>S:/Carpetas/GUESS MAINLINE ECOM IMAGES/2024/243 - FALL 2024/JPG/LAUREL/SG8500157-LATTELOGO-LAUREL-B-.jpg</t>
  </si>
  <si>
    <t>Archivo Original</t>
  </si>
  <si>
    <t>S:/Carpetas/GUESS MAINLINE ECOM IMAGES/2021/FALL 2021/MANHATTAN/BG699432-BLACK-MANHATTAN-B-.jpg</t>
  </si>
  <si>
    <t>MANHATTAN</t>
  </si>
  <si>
    <t>BG699432</t>
  </si>
  <si>
    <t>S:/Carpetas/GUESS MAINLINE ECOM IMAGES/2021/FALL 2021/MANHATTAN/ST699432-BROWN-MANHATTAN-B-.jpg</t>
  </si>
  <si>
    <t>ST699432</t>
  </si>
  <si>
    <t>S:/Carpetas/GUESS MAINLINE ECOM IMAGES/2021/HOLIDAY 2021/ECO BRENTON/EVG839023-BLACK-ECOBRENTON-B-.jpg</t>
  </si>
  <si>
    <t>ECOBRENTON</t>
  </si>
  <si>
    <t>EVG839023</t>
  </si>
  <si>
    <t>S:/Carpetas/GUESS MAINLINE ECOM IMAGES/2021/HOLIDAY 2021/ECO GEMMA/EYG839532-BLACK-ECOGEMMA-B-.jpg</t>
  </si>
  <si>
    <t>EYG839532</t>
  </si>
  <si>
    <t>S:/Carpetas/GUESS MAINLINE ECOM IMAGES/2021/FALL 2021/MANHATTAN/BG699432-BLACK-MANHATTAN-F-.jpg</t>
  </si>
  <si>
    <t>S:/Carpetas/GUESS MAINLINE ECOM IMAGES/2021/FALL 2021/MANHATTAN/ST699432-BROWN-MANHATTAN-F-.jpg</t>
  </si>
  <si>
    <t>S:/Carpetas/GUESS MAINLINE ECOM IMAGES/2021/HOLIDAY 2021/ECO BRENTON/EVG839023-BLACK-ECOBRENTON-F-.jpg</t>
  </si>
  <si>
    <t>S:/Carpetas/GUESS MAINLINE ECOM IMAGES/2021/FALL 2021/MANHATTAN/BG699432-BLACK-MANHATTAN-I-.jpg</t>
  </si>
  <si>
    <t>S:/Carpetas/GUESS MAINLINE ECOM IMAGES/2021/FALL 2021/MANHATTAN/ST699432-BROWN-MANHATTAN-I-.jpg</t>
  </si>
  <si>
    <t>S:/Carpetas/GUESS MAINLINE ECOM IMAGES/2021/HOLIDAY 2021/ECO BRENTON/EVG839023-BLACK-ECOBRENTON-I-.jpg</t>
  </si>
  <si>
    <t>S:/Carpetas/GUESS MAINLINE ECOM IMAGES/2021/FALL 2021/MANHATTAN/BG699432-BLACK-MANHATTAN-Q-.jpg</t>
  </si>
  <si>
    <t>S:/Carpetas/GUESS MAINLINE ECOM IMAGES/2021/FALL 2021/MANHATTAN/ST699432-BROWN-MANHATTAN-Q-.jpg</t>
  </si>
  <si>
    <t>S:/Carpetas/GUESS MAINLINE ECOM IMAGES/2021/HOLIDAY 2021/ECO BRENTON/EVG839023-BLACK-ECOBRENTON-Q-.jpg</t>
  </si>
  <si>
    <t>S:/Carpetas/GUESS MAINLINE ECOM IMAGES/2021/HOLIDAY 2021/ECO BRENTON/EVG839023-BLACK-ECOBRENTON-F-2-.jpg</t>
  </si>
  <si>
    <t>S:/Carpetas/GUESS MAINLINE ECOM IMAGES/2021/HOLIDAY 2021/ECO GEMMA/EYG839532-BLACK-ECOGEMMA-F-.jpg</t>
  </si>
  <si>
    <t>S:/Carpetas/GUESS MAINLINE ECOM IMAGES/2021/HOLIDAY 2021/ECO GEMMA/EYG839532-BLACK-ECOGEMMA-I-.jpg</t>
  </si>
  <si>
    <t>S:/Carpetas/GUESS MAINLINE ECOM IMAGES/2021/HOLIDAY 2021/ECO GEMMA/EYG839532-BLACK-ECOGEMMA-Q-.jpg</t>
  </si>
  <si>
    <t>S:/Carpetas/GUESS MAINLINE ECOM IMAGES/2022/222 - SUMMER 2022/JPGS/ECO BRENTON/EVG839019-BLACK-ECOBRENTON-B-.jpg</t>
  </si>
  <si>
    <t>EVG839019</t>
  </si>
  <si>
    <t>S:/Carpetas/GUESS MAINLINE ECOM IMAGES/2022/222 - SUMMER 2022/JPGS/ECO BRENTON/EVG839019-BLACK-ECOBRENTON-F-.jpg</t>
  </si>
  <si>
    <t>S:/Carpetas/GUESS MAINLINE ECOM IMAGES/2022/222 - SUMMER 2022/JPGS/ECO BRENTON/EVG839019-BLACK-ECOBRENTON-I-.jpg</t>
  </si>
  <si>
    <t>S:/Carpetas/GUESS MAINLINE ECOM IMAGES/2022/222 - SUMMER 2022/JPGS/ECO BRENTON/EVG839019-BLACK-ECOBRENTON-Q-.jpg</t>
  </si>
  <si>
    <t>S:/Carpetas/GUESS MAINLINE ECOM IMAGES/2022/224 - HOLIDAY 2022/JPGS/0 ADDITIONAL HOLIDAY IMAGES/EVG839019-BLACK-ECOBRENTON-F-2-.jpg</t>
  </si>
  <si>
    <t>190231605515_6</t>
  </si>
  <si>
    <t>S:/Carpetas/GUESS MAINLINE ECOM IMAGES/2022/224 - HOLIDAY 2022/JPGS/0 ADDITIONAL HOLIDAY IMAGES/EYG839572-BLACK-ECOGEMMA-F-.jpg</t>
  </si>
  <si>
    <t>EYG839572</t>
  </si>
  <si>
    <t>S:/Carpetas/GUESS MAINLINE ECOM IMAGES/2022/224 - HOLIDAY 2022/JPGS/ECO BRENTON/EBG839019-COALLOGO-ECOBRENTON-B-.jpg</t>
  </si>
  <si>
    <t>EBG839019</t>
  </si>
  <si>
    <t>S:/Carpetas/GUESS MAINLINE ECOM IMAGES/2022/224 - HOLIDAY 2022/JPGS/ECO BRENTON/EBG839019-COALLOGO-ECOBRENTON-F-.jpg</t>
  </si>
  <si>
    <t>S:/Carpetas/GUESS MAINLINE ECOM IMAGES/2022/224 - HOLIDAY 2022/JPGS/ECO BRENTON/EBG839019-COALLOGO-ECOBRENTON-I-.jpg</t>
  </si>
  <si>
    <t>S:/Carpetas/GUESS MAINLINE ECOM IMAGES/2022/224 - HOLIDAY 2022/JPGS/ECO BRENTON/EBG839019-COALLOGO-ECOBRENTON-Q-.jpg</t>
  </si>
  <si>
    <t>S:/Carpetas/GUESS MAINLINE ECOM IMAGES/2022/224 - HOLIDAY 2022/JPGS/ECO BRENTON/EBG839019-LATTELOGO-ECOBRENTON-B-.jpg</t>
  </si>
  <si>
    <t>S:/Carpetas/GUESS MAINLINE ECOM IMAGES/2022/224 - HOLIDAY 2022/JPGS/ECO BRENTON/EBG839019-LATTELOGO-ECOBRENTON-F-.jpg</t>
  </si>
  <si>
    <t>S:/Carpetas/GUESS MAINLINE ECOM IMAGES/2022/224 - HOLIDAY 2022/JPGS/ECO BRENTON/EBG839019-LATTELOGO-ECOBRENTON-I-.jpg</t>
  </si>
  <si>
    <t>S:/Carpetas/GUESS MAINLINE ECOM IMAGES/2022/224 - HOLIDAY 2022/JPGS/ECO BRENTON/EBG839019-LATTELOGO-ECOBRENTON-Q-.jpg</t>
  </si>
  <si>
    <t>S:/Carpetas/GUESS MAINLINE ECOM IMAGES/2022/224 - HOLIDAY 2022/JPGS/ECO BRENTON/EBG839023-COALLOGO-ECOBRENTON-B-.jpg</t>
  </si>
  <si>
    <t>EBG839023</t>
  </si>
  <si>
    <t>S:/Carpetas/GUESS MAINLINE ECOM IMAGES/2022/224 - HOLIDAY 2022/JPGS/ECO BRENTON/EBG839023-COALLOGO-ECOBRENTON-F-.jpg</t>
  </si>
  <si>
    <t>S:/Carpetas/GUESS MAINLINE ECOM IMAGES/2022/224 - HOLIDAY 2022/JPGS/ECO BRENTON/EBG839023-COALLOGO-ECOBRENTON-F-2-.jpg</t>
  </si>
  <si>
    <t>S:/Carpetas/GUESS MAINLINE ECOM IMAGES/2022/224 - HOLIDAY 2022/JPGS/ECO BRENTON/EBG839023-COALLOGO-ECOBRENTON-I-.jpg</t>
  </si>
  <si>
    <t>S:/Carpetas/GUESS MAINLINE ECOM IMAGES/2022/224 - HOLIDAY 2022/JPGS/ECO BRENTON/EBG839023-COALLOGO-ECOBRENTON-Q-.jpg</t>
  </si>
  <si>
    <t>S:/Carpetas/GUESS MAINLINE ECOM IMAGES/2022/224 - HOLIDAY 2022/JPGS/ECO BRENTON/EBG839023-LATTELOGO-ECOBRENTON-B-.jpg</t>
  </si>
  <si>
    <t>S:/Carpetas/GUESS MAINLINE ECOM IMAGES/2022/224 - HOLIDAY 2022/JPGS/ECO BRENTON/EBG839023-LATTELOGO-ECOBRENTON-F-.jpg</t>
  </si>
  <si>
    <t>S:/Carpetas/GUESS MAINLINE ECOM IMAGES/2022/224 - HOLIDAY 2022/JPGS/ECO BRENTON/EBG839023-LATTELOGO-ECOBRENTON-F-2-.jpg</t>
  </si>
  <si>
    <t>S:/Carpetas/GUESS MAINLINE ECOM IMAGES/2022/224 - HOLIDAY 2022/JPGS/ECO BRENTON/EBG839023-LATTELOGO-ECOBRENTON-I-.jpg</t>
  </si>
  <si>
    <t>S:/Carpetas/GUESS MAINLINE ECOM IMAGES/2022/224 - HOLIDAY 2022/JPGS/ECO BRENTON/EBG839023-LATTELOGO-ECOBRENTON-Q-.jpg</t>
  </si>
  <si>
    <t>S:/Carpetas/GUESS MAINLINE ECOM IMAGES/2022/224 - HOLIDAY 2022/JPGS/ECO GEMMA/EYG839572-BLACK-ECOGEMMA-B-.jpg</t>
  </si>
  <si>
    <t>S:/Carpetas/GUESS MAINLINE ECOM IMAGES/2022/224 - HOLIDAY 2022/JPGS/ECO GEMMA/EYG839572-BLACK-ECOGEMMA-I-.jpg</t>
  </si>
  <si>
    <t>S:/Carpetas/GUESS MAINLINE ECOM IMAGES/2022/224 - HOLIDAY 2022/JPGS/ECO GEMMA/EYG839572-BLACK-ECOGEMMA-Q-.jpg</t>
  </si>
  <si>
    <t>S:/Carpetas/GUESS MAINLINE ECOM IMAGES/2023/231 - SPRING 2023/JPEG/MANHATTAN/SG699432-COALLOGO-MANHATTAN-B-.jpg</t>
  </si>
  <si>
    <t>SG699432</t>
  </si>
  <si>
    <t>S:/Carpetas/GUESS MAINLINE ECOM IMAGES/2023/231 - SPRING 2023/JPEG/MANHATTAN/SG699432-COALLOGO-MANHATTAN-F-.jpg</t>
  </si>
  <si>
    <t>S:/Carpetas/GUESS MAINLINE ECOM IMAGES/2023/231 - SPRING 2023/JPEG/MANHATTAN/SG699432-COALLOGO-MANHATTAN-I-.jpg</t>
  </si>
  <si>
    <t>S:/Carpetas/GUESS MAINLINE ECOM IMAGES/2023/231 - SPRING 2023/JPEG/MANHATTAN/SG699432-COALLOGO-MANHATTAN-Q-.jpg</t>
  </si>
  <si>
    <t>S:/Carpetas/GUESS MAINLINE ECOM IMAGES/2023/231 - SPRING 2023/JPEG/NOELLE/ZG787913-BLACK-NOELLE-B-.jpg</t>
  </si>
  <si>
    <t>ZG787913</t>
  </si>
  <si>
    <t>S:/Carpetas/GUESS MAINLINE ECOM IMAGES/2023/231 - SPRING 2023/JPEG/NOELLE/ZG787913-BLACK-NOELLE-F-.jpg</t>
  </si>
  <si>
    <t>S:/Carpetas/GUESS MAINLINE ECOM IMAGES/2023/231 - SPRING 2023/JPEG/NOELLE/ZG787913-BLACK-NOELLE-I-.jpg</t>
  </si>
  <si>
    <t>S:/Carpetas/GUESS MAINLINE ECOM IMAGES/2023/231 - SPRING 2023/JPEG/NOELLE/ZG787913-BLACK-NOELLE-Q-.jpg</t>
  </si>
  <si>
    <t>S:/Carpetas/GUESS MAINLINE ECOM IMAGES/2023/231 - SPRING 2023/JPEG/NOELLE/ZG787924-BLACK-NOELLE-B-.jpg</t>
  </si>
  <si>
    <t>ZG787924</t>
  </si>
  <si>
    <t>S:/Carpetas/GUESS MAINLINE ECOM IMAGES/2023/231 - SPRING 2023/JPEG/NOELLE/ZG787924-BLACK-NOELLE-F-.jpg</t>
  </si>
  <si>
    <t>S:/Carpetas/GUESS MAINLINE ECOM IMAGES/2023/231 - SPRING 2023/JPEG/NOELLE/ZG787924-BLACK-NOELLE-I-.jpg</t>
  </si>
  <si>
    <t>S:/Carpetas/GUESS MAINLINE ECOM IMAGES/2023/231 - SPRING 2023/JPEG/NOELLE/ZG787924-BLACK-NOELLE-Q-.jpg</t>
  </si>
  <si>
    <t>S:/Carpetas/GUESS MAINLINE ECOM IMAGES/2023/231 - SPRING 2023/JPEG/NOELLE/ZG787971-BLACK-NOELLE-B-.jpg</t>
  </si>
  <si>
    <t>ZG787971</t>
  </si>
  <si>
    <t>S:/Carpetas/GUESS MAINLINE ECOM IMAGES/2023/231 - SPRING 2023/JPEG/NOELLE/ZG787971-BLACK-NOELLE-F-.jpg</t>
  </si>
  <si>
    <t>S:/Carpetas/GUESS MAINLINE ECOM IMAGES/2023/231 - SPRING 2023/JPEG/NOELLE/ZG787971-BLACK-NOELLE-I-.jpg</t>
  </si>
  <si>
    <t>S:/Carpetas/GUESS MAINLINE ECOM IMAGES/2023/231 - SPRING 2023/JPEG/NOELLE/ZG787971-BLACK-NOELLE-Q-.jpg</t>
  </si>
  <si>
    <t>S:/Carpetas/GUESS MAINLINE ECOM IMAGES/2024/241 - SPRING 2024/JPG/ECO GEMMA/EYG839517-BLACK-ECOGEMMA-B-.jpg</t>
  </si>
  <si>
    <t>EYG839517</t>
  </si>
  <si>
    <t>S:/Carpetas/GUESS MAINLINE ECOM IMAGES/2024/241 - SPRING 2024/JPG/ECO GEMMA/EYG839517-BLACK-ECOGEMMA-F-.jpg</t>
  </si>
  <si>
    <t>S:/Carpetas/GUESS MAINLINE ECOM IMAGES/2024/241 - SPRING 2024/JPG/ECO GEMMA/EYG839517-BLACK-ECOGEMMA-I-.jpg</t>
  </si>
  <si>
    <t>S:/Carpetas/GUESS MAINLINE ECOM IMAGES/2024/241 - SPRING 2024/JPG/ECO GEMMA/EYG839517-BLACK-ECOGEMMA-Q-.jpg</t>
  </si>
  <si>
    <t>S:/Carpetas/GUESS MAINLINE ECOM IMAGES/2024/241 - SPRING 2024/JPG/POWER PLAY/BG900633-BLACK-POWERPLAY-B-.jpg</t>
  </si>
  <si>
    <t>BG900633</t>
  </si>
  <si>
    <t>S:/Carpetas/GUESS MAINLINE ECOM IMAGES/2024/241 - SPRING 2024/JPG/POWER PLAY/BG900633-BLACK-POWERPLAY-F-.jpg</t>
  </si>
  <si>
    <t>S:/Carpetas/GUESS MAINLINE ECOM IMAGES/2024/241 - SPRING 2024/JPG/POWER PLAY/BG900633-BLACK-POWERPLAY-I-.jpg</t>
  </si>
  <si>
    <t>S:/Carpetas/GUESS MAINLINE ECOM IMAGES/2024/241 - SPRING 2024/JPG/POWER PLAY/BG900633-BLACK-POWERPLAY-Q-.jpg</t>
  </si>
  <si>
    <t>S:/Carpetas/GUESS MAINLINE ECOM IMAGES/2024/241 - SPRING 2024/JPG/VIKKY II/SG931828-COAL-VIKKYII-B-.jpg</t>
  </si>
  <si>
    <t>VIKKYII</t>
  </si>
  <si>
    <t>SG931828</t>
  </si>
  <si>
    <t>S:/Carpetas/GUESS MAINLINE ECOM IMAGES/2024/241 - SPRING 2024/JPG/VIKKY II/SG931828-COAL-VIKKYII-F-.jpg</t>
  </si>
  <si>
    <t>S:/Carpetas/GUESS MAINLINE ECOM IMAGES/2024/241 - SPRING 2024/JPG/VIKKY II/SG931828-COAL-VIKKYII-F-2-.jpg</t>
  </si>
  <si>
    <t>S:/Carpetas/GUESS MAINLINE ECOM IMAGES/2024/241 - SPRING 2024/JPG/VIKKY II/SG931828-COAL-VIKKYII-F-3-.jpg</t>
  </si>
  <si>
    <t>S:/Carpetas/GUESS MAINLINE ECOM IMAGES/2024/241 - SPRING 2024/JPG/VIKKY II/SG931828-COAL-VIKKYII-I-.jpg</t>
  </si>
  <si>
    <t>S:/Carpetas/GUESS MAINLINE ECOM IMAGES/2024/241 - SPRING 2024/JPG/VIKKY II/SG931828-COAL-VIKKYII-Q-.jpg</t>
  </si>
  <si>
    <t>S:/Carpetas/GUESS MAINLINE ECOM IMAGES/2024/242 - SUMMER 2024/JPG/VIKKY II/SG931828-LATTELOGOBROWN-VIKKYII-B-.jpg</t>
  </si>
  <si>
    <t>S:/Carpetas/GUESS MAINLINE ECOM IMAGES/2024/242 - SUMMER 2024/JPG/VIKKY II/SG931828-LATTELOGOBROWN-VIKKYII-F-.jpg</t>
  </si>
  <si>
    <t>S:/Carpetas/GUESS MAINLINE ECOM IMAGES/2024/242 - SUMMER 2024/JPG/VIKKY II/SG931828-LATTELOGOBROWN-VIKKYII-F-2-.jpg</t>
  </si>
  <si>
    <t>S:/Carpetas/GUESS MAINLINE ECOM IMAGES/2024/242 - SUMMER 2024/JPG/VIKKY II/SG931828-LATTELOGOBROWN-VIKKYII-F-3-.jpg</t>
  </si>
  <si>
    <t>S:/Carpetas/GUESS MAINLINE ECOM IMAGES/2024/242 - SUMMER 2024/JPG/VIKKY II/SG931828-LATTELOGOBROWN-VIKKYII-I-.jpg</t>
  </si>
  <si>
    <t>S:/Carpetas/GUESS MAINLINE ECOM IMAGES/2024/242 - SUMMER 2024/JPG/VIKKY II/SG931828-LATTELOGOBROWN-VIKKYII-Q-.jpg</t>
  </si>
  <si>
    <t>S:/Carpetas/GUESS MAINLINE ECOM IMAGES/2024/243 - FALL 2024/JPG/ANNITA/KB949906-BLACK-ANNITA-B-.jpg</t>
  </si>
  <si>
    <t>ANNITA</t>
  </si>
  <si>
    <t>KB949906</t>
  </si>
  <si>
    <t>S:/Carpetas/GUESS MAINLINE ECOM IMAGES/2024/243 - FALL 2024/JPG/ANNITA/KB949906-BLACK-ANNITA-F-.jpg</t>
  </si>
  <si>
    <t>S:/Carpetas/GUESS MAINLINE ECOM IMAGES/2024/243 - FALL 2024/JPG/ANNITA/KB949906-BLACK-ANNITA-I-.jpg</t>
  </si>
  <si>
    <t>S:/Carpetas/GUESS MAINLINE ECOM IMAGES/2024/243 - FALL 2024/JPG/ANNITA/KB949906-BLACK-ANNITA-Q-.jpg</t>
  </si>
  <si>
    <t>S:/Carpetas/GUESS MAINLINE ECOM IMAGES/2024/243 - FALL 2024/JPG/DARYNA/SG949312-BROWNLOGO-DARYNA-B-.jpg</t>
  </si>
  <si>
    <t>SG949312</t>
  </si>
  <si>
    <t>S:/Carpetas/GUESS MAINLINE ECOM IMAGES/2024/243 - FALL 2024/JPG/DARYNA/SG949312-BROWNLOGO-DARYNA-F-.jpg</t>
  </si>
  <si>
    <t>S:/Carpetas/GUESS MAINLINE ECOM IMAGES/2024/243 - FALL 2024/JPG/DARYNA/SG949312-BROWNLOGO-DARYNA-I-.jpg</t>
  </si>
  <si>
    <t>S:/Carpetas/GUESS MAINLINE ECOM IMAGES/2024/243 - FALL 2024/JPG/DARYNA/SG949312-BROWNLOGO-DARYNA-Q-.jpg</t>
  </si>
  <si>
    <t>S:/Carpetas/GUESS MAINLINE ECOM IMAGES/2024/243 - FALL 2024/JPG/DARYNA/SG949318-BROWNLOGO-DARYNA-B-.jpg</t>
  </si>
  <si>
    <t>SG949318</t>
  </si>
  <si>
    <t>S:/Carpetas/GUESS MAINLINE ECOM IMAGES/2024/243 - FALL 2024/JPG/DARYNA/SG949318-BROWNLOGO-DARYNA-F-.jpg</t>
  </si>
  <si>
    <t>S:/Carpetas/GUESS MAINLINE ECOM IMAGES/2024/243 - FALL 2024/JPG/DARYNA/SG949318-BROWNLOGO-DARYNA-I-.jpg</t>
  </si>
  <si>
    <t>S:/Carpetas/GUESS MAINLINE ECOM IMAGES/2024/243 - FALL 2024/JPG/DARYNA/SG949318-BROWNLOGO-DARYNA-Q-.jpg</t>
  </si>
  <si>
    <t>S:/Carpetas/GUESS MAINLINE ECOM IMAGES/2024/243 - FALL 2024/JPG/DARYNA/SG949318-CREAMLOGO-DARYNA-B-.jpg</t>
  </si>
  <si>
    <t>S:/Carpetas/GUESS MAINLINE ECOM IMAGES/2024/243 - FALL 2024/JPG/DARYNA/SG949318-CREAMLOGO-DARYNA-F-.jpg</t>
  </si>
  <si>
    <t>S:/Carpetas/GUESS MAINLINE ECOM IMAGES/2024/243 - FALL 2024/JPG/DARYNA/SG949318-CREAMLOGO-DARYNA-I-.jpg</t>
  </si>
  <si>
    <t>S:/Carpetas/GUESS MAINLINE ECOM IMAGES/2024/243 - FALL 2024/JPG/DARYNA/SG949318-CREAMLOGO-DARYNA-Q-.jpg</t>
  </si>
  <si>
    <t>S:/Carpetas/GUESS MAINLINE ECOM IMAGES/2024/243 - FALL 2024/JPG/DARYNA/VG949306-BLACK-DARYNA-B-.jpg</t>
  </si>
  <si>
    <t>VG949306</t>
  </si>
  <si>
    <t>S:/Carpetas/GUESS MAINLINE ECOM IMAGES/2024/243 - FALL 2024/JPG/DARYNA/VG949306-BLACK-DARYNA-F-.jpg</t>
  </si>
  <si>
    <t>S:/Carpetas/GUESS MAINLINE ECOM IMAGES/2024/243 - FALL 2024/JPG/DARYNA/VG949306-BLACK-DARYNA-I-.jpg</t>
  </si>
  <si>
    <t>S:/Carpetas/GUESS MAINLINE ECOM IMAGES/2024/243 - FALL 2024/JPG/DARYNA/VG949306-BLACK-DARYNA-Q-.jpg</t>
  </si>
  <si>
    <t>S:/Carpetas/GUESS MAINLINE ECOM IMAGES/2024/243 - FALL 2024/JPG/DARYNA/VG949312-BLACK-DARYNA-B-.jpg</t>
  </si>
  <si>
    <t>VG949312</t>
  </si>
  <si>
    <t>S:/Carpetas/GUESS MAINLINE ECOM IMAGES/2024/243 - FALL 2024/JPG/DARYNA/VG949312-BLACK-DARYNA-F-.jpg</t>
  </si>
  <si>
    <t>S:/Carpetas/GUESS MAINLINE ECOM IMAGES/2024/243 - FALL 2024/JPG/DARYNA/VG949312-BLACK-DARYNA-I-.jpg</t>
  </si>
  <si>
    <t>S:/Carpetas/GUESS MAINLINE ECOM IMAGES/2024/243 - FALL 2024/JPG/DARYNA/VG949312-BLACK-DARYNA-Q-.jpg</t>
  </si>
  <si>
    <t>S:/Carpetas/GUESS MAINLINE ECOM IMAGES/2024/243 - FALL 2024/JPG/DARYNA/VG949318-BLACK-DARYNA-B-.jpg</t>
  </si>
  <si>
    <t>VG949318</t>
  </si>
  <si>
    <t>S:/Carpetas/GUESS MAINLINE ECOM IMAGES/2024/243 - FALL 2024/JPG/DARYNA/VG949318-BLACK-DARYNA-F-.jpg</t>
  </si>
  <si>
    <t>S:/Carpetas/GUESS MAINLINE ECOM IMAGES/2024/243 - FALL 2024/JPG/DARYNA/VG949318-BLACK-DARYNA-I-.jpg</t>
  </si>
  <si>
    <t>S:/Carpetas/GUESS MAINLINE ECOM IMAGES/2024/243 - FALL 2024/JPG/DARYNA/VG949318-BLACK-DARYNA-Q-.jpg</t>
  </si>
  <si>
    <t>S:/Carpetas/GUESS MAINLINE ECOM IMAGES/2024/243 - FALL 2024/JPG/GIULLY/QK874809-ALMOND-GIULLY-B-.jpg</t>
  </si>
  <si>
    <t>QK874809</t>
  </si>
  <si>
    <t>S:/Carpetas/GUESS MAINLINE ECOM IMAGES/2024/243 - FALL 2024/JPG/GIULLY/QK874809-ALMOND-GIULLY-F-.jpg</t>
  </si>
  <si>
    <t>S:/Carpetas/GUESS MAINLINE ECOM IMAGES/2024/243 - FALL 2024/JPG/GIULLY/QK874809-ALMOND-GIULLY-I-.jpg</t>
  </si>
  <si>
    <t>S:/Carpetas/GUESS MAINLINE ECOM IMAGES/2024/243 - FALL 2024/JPG/GIULLY/QK874809-ALMOND-GIULLY-Q-.jpg</t>
  </si>
  <si>
    <t>S:/Carpetas/GUESS MAINLINE ECOM IMAGES/2024/243 - FALL 2024/JPG/GIULLY/QK874809-BLACK-GIULLY-B-.jpg</t>
  </si>
  <si>
    <t>S:/Carpetas/GUESS MAINLINE ECOM IMAGES/2024/243 - FALL 2024/JPG/GIULLY/QK874809-BLACK-GIULLY-F-.jpg</t>
  </si>
  <si>
    <t>S:/Carpetas/GUESS MAINLINE ECOM IMAGES/2024/243 - FALL 2024/JPG/GIULLY/QK874809-BLACK-GIULLY-I-.jpg</t>
  </si>
  <si>
    <t>S:/Carpetas/GUESS MAINLINE ECOM IMAGES/2024/243 - FALL 2024/JPG/GIULLY/QK874809-BLACK-GIULLY-Q-.jpg</t>
  </si>
  <si>
    <t>S:/Carpetas/GUESS MAINLINE ECOM IMAGES/2024/243 - FALL 2024/JPG/GIULLY/QK8748137-ALMOND-GIULLY-B-.jpg</t>
  </si>
  <si>
    <t>QK8748137</t>
  </si>
  <si>
    <t>S:/Carpetas/GUESS MAINLINE ECOM IMAGES/2024/243 - FALL 2024/JPG/GIULLY/QK8748137-ALMOND-GIULLY-F-.jpg</t>
  </si>
  <si>
    <t>S:/Carpetas/GUESS MAINLINE ECOM IMAGES/2024/243 - FALL 2024/JPG/GIULLY/QK8748137-ALMOND-GIULLY-I-.jpg</t>
  </si>
  <si>
    <t>S:/Carpetas/GUESS MAINLINE ECOM IMAGES/2024/243 - FALL 2024/JPG/GIULLY/QK8748137-BURGUNDY-GIULLY-B-.jpg</t>
  </si>
  <si>
    <t>S:/Carpetas/GUESS MAINLINE ECOM IMAGES/2024/243 - FALL 2024/JPG/GIULLY/QK8748137-BURGUNDY-GIULLY-F-.jpg</t>
  </si>
  <si>
    <t>S:/Carpetas/GUESS MAINLINE ECOM IMAGES/2024/243 - FALL 2024/JPG/GIULLY/QK8748137-BURGUNDY-GIULLY-I-.jpg</t>
  </si>
  <si>
    <t>S:/Carpetas/GUESS MAINLINE ECOM IMAGES/2024/243 - FALL 2024/JPG/GIULLY/QK874814-ALMOND-GIULLY-B-.jpg</t>
  </si>
  <si>
    <t>QK874814</t>
  </si>
  <si>
    <t>S:/Carpetas/GUESS MAINLINE ECOM IMAGES/2024/243 - FALL 2024/JPG/GIULLY/QK874814-ALMOND-GIULLY-F-.jpg</t>
  </si>
  <si>
    <t>S:/Carpetas/GUESS MAINLINE ECOM IMAGES/2024/243 - FALL 2024/JPG/GIULLY/QK874814-ALMOND-GIULLY-I-.jpg</t>
  </si>
  <si>
    <t>S:/Carpetas/GUESS MAINLINE ECOM IMAGES/2024/243 - FALL 2024/JPG/GIULLY/QK874814-ALMOND-GIULLY-Q-.jpg</t>
  </si>
  <si>
    <t>S:/Carpetas/GUESS MAINLINE ECOM IMAGES/2024/243 - FALL 2024/JPG/GIULLY/QK874814-BLACK-GIULLY-B-.jpg</t>
  </si>
  <si>
    <t>S:/Carpetas/GUESS MAINLINE ECOM IMAGES/2024/243 - FALL 2024/JPG/GIULLY/QK874814-BLACK-GIULLY-F-.jpg</t>
  </si>
  <si>
    <t>S:/Carpetas/GUESS MAINLINE ECOM IMAGES/2024/243 - FALL 2024/JPG/GIULLY/QK874814-BLACK-GIULLY-I-.jpg</t>
  </si>
  <si>
    <t>S:/Carpetas/GUESS MAINLINE ECOM IMAGES/2024/243 - FALL 2024/JPG/GIULLY/QK874814-BLACK-GIULLY-Q-.jpg</t>
  </si>
  <si>
    <t>S:/Carpetas/GUESS MAINLINE ECOM IMAGES/2024/243 - FALL 2024/JPG/GIULLY/QK874814-BURGUNDY-GIULLY-B-.jpg</t>
  </si>
  <si>
    <t>S:/Carpetas/GUESS MAINLINE ECOM IMAGES/2024/243 - FALL 2024/JPG/GIULLY/QK874814-BURGUNDY-GIULLY-F-.jpg</t>
  </si>
  <si>
    <t>S:/Carpetas/GUESS MAINLINE ECOM IMAGES/2024/243 - FALL 2024/JPG/GIULLY/QK874814-BURGUNDY-GIULLY-I-.jpg</t>
  </si>
  <si>
    <t>S:/Carpetas/GUESS MAINLINE ECOM IMAGES/2024/243 - FALL 2024/JPG/GIULLY/QK874814-BURGUNDY-GIULLY-Q-.jpg</t>
  </si>
  <si>
    <t>S:/Carpetas/GUESS MAINLINE ECOM IMAGES/2024/243 - FALL 2024/JPG/GIULLY/QK8748157-BLACK-GIULLY-B-.jpg</t>
  </si>
  <si>
    <t>QK8748157</t>
  </si>
  <si>
    <t>S:/Carpetas/GUESS MAINLINE ECOM IMAGES/2024/243 - FALL 2024/JPG/GIULLY/QK8748157-BLACK-GIULLY-F-.jpg</t>
  </si>
  <si>
    <t>S:/Carpetas/GUESS MAINLINE ECOM IMAGES/2024/243 - FALL 2024/JPG/GIULLY/QK8748157-BLACK-GIULLY-I-.jpg</t>
  </si>
  <si>
    <t>S:/Carpetas/GUESS MAINLINE ECOM IMAGES/2024/243 - FALL 2024/JPG/GIULLY/QK874820-BLACK-GIULLY-B-.jpg</t>
  </si>
  <si>
    <t>QK874820</t>
  </si>
  <si>
    <t>S:/Carpetas/GUESS MAINLINE ECOM IMAGES/2024/243 - FALL 2024/JPG/GIULLY/QK874820-BLACK-GIULLY-F-.jpg</t>
  </si>
  <si>
    <t>S:/Carpetas/GUESS MAINLINE ECOM IMAGES/2024/243 - FALL 2024/JPG/GIULLY/QK874820-BLACK-GIULLY-I-.jpg</t>
  </si>
  <si>
    <t>S:/Carpetas/GUESS MAINLINE ECOM IMAGES/2024/243 - FALL 2024/JPG/GIULLY/QK874820-BLACK-GIULLY-Q-.jpg</t>
  </si>
  <si>
    <t>S:/Carpetas/GUESS MAINLINE ECOM IMAGES/2024/243 - FALL 2024/JPG/GIULLY/QK874820-BURGUNDY-GIULLY-B-.jpg</t>
  </si>
  <si>
    <t>S:/Carpetas/GUESS MAINLINE ECOM IMAGES/2024/243 - FALL 2024/JPG/GIULLY/QK874820-BURGUNDY-GIULLY-F-.jpg</t>
  </si>
  <si>
    <t>S:/Carpetas/GUESS MAINLINE ECOM IMAGES/2024/243 - FALL 2024/JPG/GIULLY/QK874820-BURGUNDY-GIULLY-I-.jpg</t>
  </si>
  <si>
    <t>S:/Carpetas/GUESS MAINLINE ECOM IMAGES/2024/243 - FALL 2024/JPG/GIULLY/QK874820-BURGUNDY-GIULLY-Q-.jpg</t>
  </si>
  <si>
    <t>S:/Carpetas/GUESS MAINLINE ECOM IMAGES/2024/243 - FALL 2024/JPG/GIULLY/QK874820-OLIVE-GIULLY-B-.jpg</t>
  </si>
  <si>
    <t>S:/Carpetas/GUESS MAINLINE ECOM IMAGES/2024/243 - FALL 2024/JPG/GIULLY/QK874820-OLIVE-GIULLY-F-.jpg</t>
  </si>
  <si>
    <t>S:/Carpetas/GUESS MAINLINE ECOM IMAGES/2024/243 - FALL 2024/JPG/GIULLY/QK874820-OLIVE-GIULLY-I-.jpg</t>
  </si>
  <si>
    <t>S:/Carpetas/GUESS MAINLINE ECOM IMAGES/2024/243 - FALL 2024/JPG/GIULLY/QK874820-OLIVE-GIULLY-Q-.jpg</t>
  </si>
  <si>
    <t>S:/Carpetas/GUESS MAINLINE ECOM IMAGES/2024/243 - FALL 2024/JPG/LAUREL/SD8500146-DOVELOGO-LAUREL-B-.jpg</t>
  </si>
  <si>
    <t>SD8500146</t>
  </si>
  <si>
    <t>S:/Carpetas/GUESS MAINLINE ECOM IMAGES/2024/243 - FALL 2024/JPG/LAUREL/SD8500146-DOVELOGO-LAUREL-F-.jpg</t>
  </si>
  <si>
    <t>S:/Carpetas/GUESS MAINLINE ECOM IMAGES/2024/243 - FALL 2024/JPG/LAUREL/SD8500146-DOVELOGO-LAUREL-I-.jpg</t>
  </si>
  <si>
    <t>SG8500146</t>
  </si>
  <si>
    <t>S:/Carpetas/GUESS MAINLINE ECOM IMAGES/2024/243 - FALL 2024/JPG/LAUREL/SG8500146-LATTELOGO-LAUREL-B-.jpg</t>
  </si>
  <si>
    <t>S:/Carpetas/GUESS MAINLINE ECOM IMAGES/2024/243 - FALL 2024/JPG/LAUREL/SG8500146-LATTELOGO-LAUREL-F-.jpg</t>
  </si>
  <si>
    <t>S:/Carpetas/GUESS MAINLINE ECOM IMAGES/2024/243 - FALL 2024/JPG/LAUREL/SG8500146-LATTELOGO-LAUREL-I-.jpg</t>
  </si>
  <si>
    <t>S:/Carpetas/GUESS MAINLINE ECOM IMAGES/2024/243 - FALL 2024/JPG/LAUREL/SG8500152-LATTELOGO-LAUREL-B-.jpg</t>
  </si>
  <si>
    <t>SG8500152</t>
  </si>
  <si>
    <t>S:/Carpetas/GUESS MAINLINE ECOM IMAGES/2024/243 - FALL 2024/JPG/LAUREL/SG8500152-LATTELOGO-LAUREL-F-.jpg</t>
  </si>
  <si>
    <t>S:/Carpetas/GUESS MAINLINE ECOM IMAGES/2024/243 - FALL 2024/JPG/LAUREL/SG8500152-LATTELOGO-LAUREL-I-.jpg</t>
  </si>
  <si>
    <t>S:/Carpetas/GUESS MAINLINE ECOM IMAGES/2024/243 - FALL 2024/JPG/LAUREL/SG8500156-LATTELOGO-LAUREL-B-.jpg</t>
  </si>
  <si>
    <t>SG8500156</t>
  </si>
  <si>
    <t>S:/Carpetas/GUESS MAINLINE ECOM IMAGES/2024/243 - FALL 2024/JPG/LAUREL/SG8500156-LATTELOGO-LAUREL-F-.jpg</t>
  </si>
  <si>
    <t>S:/Carpetas/GUESS MAINLINE ECOM IMAGES/2024/243 - FALL 2024/JPG/LAUREL/SG8500156-LATTELOGO-LAUREL-I-.jpg</t>
  </si>
  <si>
    <t>SG8500157</t>
  </si>
  <si>
    <t>S:/Carpetas/GUESS MAINLINE ECOM IMAGES/2024/243 - FALL 2024/JPG/LAUREL/SG8500163-COALLOGO-LAUREL-B-.jpg</t>
  </si>
  <si>
    <t>SG8500163</t>
  </si>
  <si>
    <t>S:/Carpetas/GUESS MAINLINE ECOM IMAGES/2024/243 - FALL 2024/JPG/LAUREL/SG8500163-COALLOGO-LAUREL-F-.jpg</t>
  </si>
  <si>
    <t>S:/Carpetas/GUESS MAINLINE ECOM IMAGES/2024/243 - FALL 2024/JPG/LAUREL/SG8500163-COALLOGO-LAUREL-I-.jpg</t>
  </si>
  <si>
    <t>S:/Carpetas/GUESS MAINLINE ECOM IMAGES/2024/243 - FALL 2024/JPG/LAUREL/VC8500140-BLACK-LAUREL-B-.jpg</t>
  </si>
  <si>
    <t>VC8500140</t>
  </si>
  <si>
    <t>S:/Carpetas/GUESS MAINLINE ECOM IMAGES/2024/243 - FALL 2024/JPG/LAUREL/VC8500140-BLACK-LAUREL-F-.jpg</t>
  </si>
  <si>
    <t>S:/Carpetas/GUESS MAINLINE ECOM IMAGES/2024/243 - FALL 2024/JPG/LAUREL/VC8500140-BLACK-LAUREL-I-.jpg</t>
  </si>
  <si>
    <t>S:/Carpetas/GUESS MAINLINE ECOM IMAGES/2024/243 - FALL 2024/JPG/LAUREL/VC8500146-BLACK-LAUREL-B-.jpg</t>
  </si>
  <si>
    <t>VC8500146</t>
  </si>
  <si>
    <t>S:/Carpetas/GUESS MAINLINE ECOM IMAGES/2024/243 - FALL 2024/JPG/LAUREL/VC8500146-BLACK-LAUREL-F-.jpg</t>
  </si>
  <si>
    <t>S:/Carpetas/GUESS MAINLINE ECOM IMAGES/2024/243 - FALL 2024/JPG/LAUREL/VC8500146-BLACK-LAUREL-I-.jpg</t>
  </si>
  <si>
    <t>S:/Carpetas/GUESS MAINLINE ECOM IMAGES/2024/243 - FALL 2024/JPG/LAUREL/ZG8500146-BLACK-LAUREL-B-.jpg</t>
  </si>
  <si>
    <t>ZG8500146</t>
  </si>
  <si>
    <t>S:/Carpetas/GUESS MAINLINE ECOM IMAGES/2024/243 - FALL 2024/JPG/LAUREL/ZG8500146-BLACK-LAUREL-F-.jpg</t>
  </si>
  <si>
    <t>S:/Carpetas/GUESS MAINLINE ECOM IMAGES/2024/243 - FALL 2024/JPG/LAUREL/ZG8500146-BLACK-LAUREL-I-.jpg</t>
  </si>
  <si>
    <t>S:/Carpetas/GUESS MAINLINE ECOM IMAGES/2024/243 - FALL 2024/JPG/LAUREL/ZG8500156-BLACK-LAUREL-B-.jpg</t>
  </si>
  <si>
    <t>ZG8500156</t>
  </si>
  <si>
    <t>S:/Carpetas/GUESS MAINLINE ECOM IMAGES/2024/243 - FALL 2024/JPG/LAUREL/ZG8500156-BLACK-LAUREL-F-.jpg</t>
  </si>
  <si>
    <t>S:/Carpetas/GUESS MAINLINE ECOM IMAGES/2024/243 - FALL 2024/JPG/LAUREL/ZG8500156-BLACK-LAUREL-I-.jpg</t>
  </si>
  <si>
    <t>S:/Carpetas/GUESS MAINLINE ECOM IMAGES/2024/243 - FALL 2024/JPG/VIKKY II/PG931814-BLACKLOGO-VIKKYII-B-.jpg</t>
  </si>
  <si>
    <t>PG931814</t>
  </si>
  <si>
    <t>S:/Carpetas/GUESS MAINLINE ECOM IMAGES/2024/243 - FALL 2024/JPG/VIKKY II/PG931814-BLACKLOGO-VIKKYII-F-.jpg</t>
  </si>
  <si>
    <t>S:/Carpetas/GUESS MAINLINE ECOM IMAGES/2024/243 - FALL 2024/JPG/VIKKY II/PG931814-BLACKLOGO-VIKKYII-I-.jpg</t>
  </si>
  <si>
    <t>S:/Carpetas/GUESS MAINLINE ECOM IMAGES/2024/243 - FALL 2024/JPG/VIKKY II/PG931814-BLACKLOGO-VIKKYII-Q-.jpg</t>
  </si>
  <si>
    <t>S:/Carpetas/GUESS MAINLINE ECOM IMAGES/2024/243 - FALL 2024/JPG/VIKKY II/PG931814-STONELOGO-VIKKYII-B-.jpg</t>
  </si>
  <si>
    <t>S:/Carpetas/GUESS MAINLINE ECOM IMAGES/2024/243 - FALL 2024/JPG/VIKKY II/PG931814-STONELOGO-VIKKYII-F-.jpg</t>
  </si>
  <si>
    <t>S:/Carpetas/GUESS MAINLINE ECOM IMAGES/2024/243 - FALL 2024/JPG/VIKKY II/PG931814-STONELOGO-VIKKYII-I-.jpg</t>
  </si>
  <si>
    <t>S:/Carpetas/GUESS MAINLINE ECOM IMAGES/2024/243 - FALL 2024/JPG/VIKKY II/PG931814-STONELOGO-VIKKYII-Q-.jpg</t>
  </si>
  <si>
    <t>S:/Carpetas/GUESS MAINLINE ECOM IMAGES/2024/243 - FALL 2024/JPG/VIKKY II/PG931828-BLACKLOGO-VIKKYII-B-.jpg</t>
  </si>
  <si>
    <t>PG931828</t>
  </si>
  <si>
    <t>S:/Carpetas/GUESS MAINLINE ECOM IMAGES/2024/243 - FALL 2024/JPG/VIKKY II/PG931828-BLACKLOGO-VIKKYII-F-.jpg</t>
  </si>
  <si>
    <t>S:/Carpetas/GUESS MAINLINE ECOM IMAGES/2024/243 - FALL 2024/JPG/VIKKY II/PG931828-BLACKLOGO-VIKKYII-F-2-.jpg</t>
  </si>
  <si>
    <t>S:/Carpetas/GUESS MAINLINE ECOM IMAGES/2024/243 - FALL 2024/JPG/VIKKY II/PG931828-BLACKLOGO-VIKKYII-F-3-.jpg</t>
  </si>
  <si>
    <t>S:/Carpetas/GUESS MAINLINE ECOM IMAGES/2024/243 - FALL 2024/JPG/VIKKY II/PG931828-BLACKLOGO-VIKKYII-I-.jpg</t>
  </si>
  <si>
    <t>S:/Carpetas/GUESS MAINLINE ECOM IMAGES/2024/243 - FALL 2024/JPG/VIKKY II/PG931828-BLACKLOGO-VIKKYII-Q-.jpg</t>
  </si>
  <si>
    <t>S:/Carpetas/GUESS MAINLINE ECOM IMAGES/2024/243 - FALL 2024/JPG/VIKKY II/PG931828-STONELOGO-VIKKYII-B-.jpg</t>
  </si>
  <si>
    <t>S:/Carpetas/GUESS MAINLINE ECOM IMAGES/2024/243 - FALL 2024/JPG/VIKKY II/PG931828-STONELOGO-VIKKYII-F-.jpg</t>
  </si>
  <si>
    <t>S:/Carpetas/GUESS MAINLINE ECOM IMAGES/2024/243 - FALL 2024/JPG/VIKKY II/PG931828-STONELOGO-VIKKYII-F-2-.jpg</t>
  </si>
  <si>
    <t>S:/Carpetas/GUESS MAINLINE ECOM IMAGES/2024/243 - FALL 2024/JPG/VIKKY II/PG931828-STONELOGO-VIKKYII-F-3-.jpg</t>
  </si>
  <si>
    <t>S:/Carpetas/GUESS MAINLINE ECOM IMAGES/2024/243 - FALL 2024/JPG/VIKKY II/PG931828-STONELOGO-VIKKYII-I-.jpg</t>
  </si>
  <si>
    <t>S:/Carpetas/GUESS MAINLINE ECOM IMAGES/2024/243 - FALL 2024/JPG/VIKKY II/PG931828-STONELOGO-VIKKYII-Q-.jpg</t>
  </si>
  <si>
    <t>S:/Carpetas/GUESS MAINLINE ECOM IMAGES/2024/243 - FALL 2024/JPG/VIKKY II/SG931814-COAL-VIKKYII-B-.jpg</t>
  </si>
  <si>
    <t>SG931814</t>
  </si>
  <si>
    <t>S:/Carpetas/GUESS MAINLINE ECOM IMAGES/2024/243 - FALL 2024/JPG/VIKKY II/SG931814-COAL-VIKKYII-F-.jpg</t>
  </si>
  <si>
    <t>S:/Carpetas/GUESS MAINLINE ECOM IMAGES/2024/243 - FALL 2024/JPG/VIKKY II/SG931814-COAL-VIKKYII-I-.jpg</t>
  </si>
  <si>
    <t>S:/Carpetas/GUESS MAINLINE ECOM IMAGES/2024/243 - FALL 2024/JPG/VIKKY II/SG931814-COAL-VIKKYII-Q-.jpg</t>
  </si>
  <si>
    <t>S:/Carpetas/GUESS MAINLINE ECOM IMAGES/2024/243 - FALL 2024/JPG/VIKKY II/SG931814-LATTELOGOBROWN-VIKKYII-B-.jpg</t>
  </si>
  <si>
    <t>S:/Carpetas/GUESS MAINLINE ECOM IMAGES/2024/243 - FALL 2024/JPG/VIKKY II/SG931814-LATTELOGOBROWN-VIKKYII-F-.jpg</t>
  </si>
  <si>
    <t>S:/Carpetas/GUESS MAINLINE ECOM IMAGES/2024/243 - FALL 2024/JPG/VIKKY II/SG931814-LATTELOGOBROWN-VIKKYII-I-.jpg</t>
  </si>
  <si>
    <t>S:/Carpetas/GUESS MAINLINE ECOM IMAGES/2024/243 - FALL 2024/JPG/VIKKY II/SG931814-LATTELOGOBROWN-VIKKYII-Q-.jpg</t>
  </si>
  <si>
    <t>S:/Carpetas/GUESS MAINLINE ECOM IMAGES/2024/243 - FALL 2024/JPG/ZALINA/RB935070-BLACK-ZALINA-B-.jpg</t>
  </si>
  <si>
    <t>RB935070</t>
  </si>
  <si>
    <t>S:/Carpetas/GUESS MAINLINE ECOM IMAGES/2024/243 - FALL 2024/JPG/ZALINA/RB935070-BLACK-ZALINA-F-.jpg</t>
  </si>
  <si>
    <t>S:/Carpetas/GUESS MAINLINE ECOM IMAGES/2024/243 - FALL 2024/JPG/ZALINA/RB935070-BLACK-ZALINA-I-.jpg</t>
  </si>
  <si>
    <t>S:/Carpetas/GUESS MAINLINE ECOM IMAGES/2024/243 - FALL 2024/JPG/ZALINA/RB935070-BLACK-ZALINA-Q-.jpg</t>
  </si>
  <si>
    <t>S:/Carpetas/GUESS MAINLINE ECOM IMAGES/2024/243 - FALL 2024/JPG/ZALINA/RB935075-BLACK-ZALINA-B-.jpg</t>
  </si>
  <si>
    <t>RB935075</t>
  </si>
  <si>
    <t>S:/Carpetas/GUESS MAINLINE ECOM IMAGES/2024/243 - FALL 2024/JPG/ZALINA/RB935075-BLACK-ZALINA-F-.jpg</t>
  </si>
  <si>
    <t>S:/Carpetas/GUESS MAINLINE ECOM IMAGES/2024/243 - FALL 2024/JPG/ZALINA/RB935075-BLACK-ZALINA-I-.jpg</t>
  </si>
  <si>
    <t>S:/Carpetas/GUESS MAINLINE ECOM IMAGES/2024/243 - FALL 2024/JPG/ZALINA/RB935075-BLACK-ZALINA-Q-.jpg</t>
  </si>
  <si>
    <t>S:/Carpetas/GUESS MAINLINE ECOM IMAGES/2024/243 - FALL 2024/JPG/ZALINA/RP935070-GOLD-ZALINA-B-.jpg</t>
  </si>
  <si>
    <t>RP935070</t>
  </si>
  <si>
    <t>S:/Carpetas/GUESS MAINLINE ECOM IMAGES/2024/243 - FALL 2024/JPG/ZALINA/RP935070-GOLD-ZALINA-F-.jpg</t>
  </si>
  <si>
    <t>S:/Carpetas/GUESS MAINLINE ECOM IMAGES/2024/243 - FALL 2024/JPG/ZALINA/RP935070-GOLD-ZALINA-I-.jpg</t>
  </si>
  <si>
    <t>S:/Carpetas/GUESS MAINLINE ECOM IMAGES/2024/243 - FALL 2024/JPG/ZALINA/RP935070-GOLD-ZALINA-Q-.jpg</t>
  </si>
  <si>
    <t>S:/Carpetas/GUESS MAINLINE ECOM IMAGES/2024/243 - FALL 2024/JPG/ZALINA/RY935070-SILVER-ZALINA-B-.jpg</t>
  </si>
  <si>
    <t>RY935070</t>
  </si>
  <si>
    <t>S:/Carpetas/GUESS MAINLINE ECOM IMAGES/2024/243 - FALL 2024/JPG/ZALINA/RY935070-SILVER-ZALINA-F-.jpg</t>
  </si>
  <si>
    <t>S:/Carpetas/GUESS MAINLINE ECOM IMAGES/2024/243 - FALL 2024/JPG/ZALINA/RY935070-SILVER-ZALINA-I-.jpg</t>
  </si>
  <si>
    <t>S:/Carpetas/GUESS MAINLINE ECOM IMAGES/2024/243 - FALL 2024/JPG/ZALINA/RY935070-SILVER-ZALINA-Q-.jpg</t>
  </si>
  <si>
    <t>S:/Carpetas/GUESS MAINLINE ECOM IMAGES/2024/243 - FALL 2024/JPG/ZALINA/RY935075-SILVER-ZALINA-B-.jpg</t>
  </si>
  <si>
    <t>RY935075</t>
  </si>
  <si>
    <t>S:/Carpetas/GUESS MAINLINE ECOM IMAGES/2024/243 - FALL 2024/JPG/ZALINA/RY935075-SILVER-ZALINA-F-.jpg</t>
  </si>
  <si>
    <t>S:/Carpetas/GUESS MAINLINE ECOM IMAGES/2024/243 - FALL 2024/JPG/ZALINA/RY935075-SILVER-ZALINA-I-.jpg</t>
  </si>
  <si>
    <t>S:/Carpetas/GUESS MAINLINE ECOM IMAGES/2024/243 - FALL 2024/JPG/ZALINA/RY935075-SILVER-ZALINA-Q-.jpg</t>
  </si>
  <si>
    <t>S:/Carpetas/GUESS MAINLINE ECOM IMAGES/2024/244 - HOLIDAY 2024/JPG/ANNITA/KK949906-BORDEAUX-ANNITA-B-.jpg</t>
  </si>
  <si>
    <t>KK949906</t>
  </si>
  <si>
    <t>S:/Carpetas/GUESS MAINLINE ECOM IMAGES/2024/244 - HOLIDAY 2024/JPG/ANNITA/KK949906-BORDEAUX-ANNITA-F-.jpg</t>
  </si>
  <si>
    <t>S:/Carpetas/GUESS MAINLINE ECOM IMAGES/2024/244 - HOLIDAY 2024/JPG/ANNITA/KK949906-BORDEAUX-ANNITA-I-.jpg</t>
  </si>
  <si>
    <t>S:/Carpetas/GUESS MAINLINE ECOM IMAGES/2024/244 - HOLIDAY 2024/JPG/ANNITA/KK949906-BORDEAUX-ANNITA-Q-.jpg</t>
  </si>
  <si>
    <t>S:/Carpetas/GUESS MAINLINE ECOM IMAGES/2024/244 - HOLIDAY 2024/JPG/ANNITA/KK949906-EMERALD-ANNITA-B-.jpg</t>
  </si>
  <si>
    <t>S:/Carpetas/GUESS MAINLINE ECOM IMAGES/2024/244 - HOLIDAY 2024/JPG/ANNITA/KK949906-EMERALD-ANNITA-F-.jpg</t>
  </si>
  <si>
    <t>S:/Carpetas/GUESS MAINLINE ECOM IMAGES/2024/244 - HOLIDAY 2024/JPG/ANNITA/KK949906-EMERALD-ANNITA-I-.jpg</t>
  </si>
  <si>
    <t>S:/Carpetas/GUESS MAINLINE ECOM IMAGES/2024/244 - HOLIDAY 2024/JPG/ANNITA/KK949906-EMERALD-ANNITA-Q-.jpg</t>
  </si>
  <si>
    <t>S:/Carpetas/GUESS MAINLINE ECOM IMAGES/2024/244 - HOLIDAY 2024/JPG/ANNITA/KK949906-SAPPHIRE-ANNITA-B-.jpg</t>
  </si>
  <si>
    <t>S:/Carpetas/GUESS MAINLINE ECOM IMAGES/2024/244 - HOLIDAY 2024/JPG/ANNITA/KK949906-SAPPHIRE-ANNITA-F-.jpg</t>
  </si>
  <si>
    <t>S:/Carpetas/GUESS MAINLINE ECOM IMAGES/2024/244 - HOLIDAY 2024/JPG/ANNITA/KK949906-SAPPHIRE-ANNITA-I-.jpg</t>
  </si>
  <si>
    <t>S:/Carpetas/GUESS MAINLINE ECOM IMAGES/2024/244 - HOLIDAY 2024/JPG/ANNITA/KK949906-SAPPHIRE-ANNITA-Q-.jpg</t>
  </si>
  <si>
    <t>S:/Carpetas/GUESS MAINLINE ECOM IMAGES/2024/244 - HOLIDAY 2024/JPG/ANNITA/XB949920-BORDEAUXMULTI-ANNITA-B-.jpg</t>
  </si>
  <si>
    <t>XB949920</t>
  </si>
  <si>
    <t>S:/Carpetas/GUESS MAINLINE ECOM IMAGES/2024/244 - HOLIDAY 2024/JPG/ANNITA/XB949920-BORDEAUXMULTI-ANNITA-F-.jpg</t>
  </si>
  <si>
    <t>S:/Carpetas/GUESS MAINLINE ECOM IMAGES/2024/244 - HOLIDAY 2024/JPG/ANNITA/XB949920-BORDEAUXMULTI-ANNITA-I-.jpg</t>
  </si>
  <si>
    <t>S:/Carpetas/GUESS MAINLINE ECOM IMAGES/2024/244 - HOLIDAY 2024/JPG/ANNITA/XB949920-BORDEAUXMULTI-ANNITA-Q-.jpg</t>
  </si>
  <si>
    <t>S:/Carpetas/GUESS MAINLINE ECOM IMAGES/2024/244 - HOLIDAY 2024/JPG/ANNITA/XB949920-EMERALDMULTI-ANNITA-B-.jpg</t>
  </si>
  <si>
    <t>190231921868_3</t>
  </si>
  <si>
    <t>S:/Carpetas/GUESS MAINLINE ECOM IMAGES/2024/244 - HOLIDAY 2024/JPG/ANNITA/XB949920-EMERALDMULTI-ANNITA-F-.jpg</t>
  </si>
  <si>
    <t>190231921868_2</t>
  </si>
  <si>
    <t>S:/Carpetas/GUESS MAINLINE ECOM IMAGES/2024/244 - HOLIDAY 2024/JPG/ANNITA/XB949920-EMERALDMULTI-ANNITA-I-.jpg</t>
  </si>
  <si>
    <t>190231921868_4</t>
  </si>
  <si>
    <t>S:/Carpetas/GUESS MAINLINE ECOM IMAGES/2024/244 - HOLIDAY 2024/JPG/ANNITA/XB949920-EMERALDMULTI-ANNITA-Q-.jpg</t>
  </si>
  <si>
    <t>190231921868_1</t>
  </si>
  <si>
    <t>S:/Carpetas/GUESS MAINLINE ECOM IMAGES/2024/244 - HOLIDAY 2024/JPG/ARNELA/NG949617-BLACK-ARNELA-B-.jpg</t>
  </si>
  <si>
    <t>NG949617</t>
  </si>
  <si>
    <t>S:/Carpetas/GUESS MAINLINE ECOM IMAGES/2024/244 - HOLIDAY 2024/JPG/ARNELA/NG949617-BLACK-ARNELA-F-.jpg</t>
  </si>
  <si>
    <t>S:/Carpetas/GUESS MAINLINE ECOM IMAGES/2024/244 - HOLIDAY 2024/JPG/ARNELA/NG949617-BLACK-ARNELA-I-.jpg</t>
  </si>
  <si>
    <t>S:/Carpetas/GUESS MAINLINE ECOM IMAGES/2024/244 - HOLIDAY 2024/JPG/ARNELA/NG949617-BLACK-ARNELA-Q-.jpg</t>
  </si>
  <si>
    <t>S:/Carpetas/GUESS MAINLINE ECOM IMAGES/2024/244 - HOLIDAY 2024/JPG/ARNELA/NG949617-BONE-ARNELA-B-.jpg</t>
  </si>
  <si>
    <t>S:/Carpetas/GUESS MAINLINE ECOM IMAGES/2024/244 - HOLIDAY 2024/JPG/ARNELA/NG949617-BONE-ARNELA-F-.jpg</t>
  </si>
  <si>
    <t>S:/Carpetas/GUESS MAINLINE ECOM IMAGES/2024/244 - HOLIDAY 2024/JPG/ARNELA/NG949617-BONE-ARNELA-I-.jpg</t>
  </si>
  <si>
    <t>S:/Carpetas/GUESS MAINLINE ECOM IMAGES/2024/244 - HOLIDAY 2024/JPG/ARNELA/NG949617-BONE-ARNELA-Q-.jpg</t>
  </si>
  <si>
    <t>S:/Carpetas/GUESS MAINLINE ECOM IMAGES/2024/244 - HOLIDAY 2024/JPG/ARNELA/NG949617-RED-ARNELA-B-.jpg</t>
  </si>
  <si>
    <t>S:/Carpetas/GUESS MAINLINE ECOM IMAGES/2024/244 - HOLIDAY 2024/JPG/ARNELA/NG949617-RED-ARNELA-F-.jpg</t>
  </si>
  <si>
    <t>S:/Carpetas/GUESS MAINLINE ECOM IMAGES/2024/244 - HOLIDAY 2024/JPG/ARNELA/NG949617-RED-ARNELA-I-.jpg</t>
  </si>
  <si>
    <t>S:/Carpetas/GUESS MAINLINE ECOM IMAGES/2024/244 - HOLIDAY 2024/JPG/ARNELA/NG949617-RED-ARNELA-Q-.jpg</t>
  </si>
  <si>
    <t>S:/Carpetas/GUESS MAINLINE ECOM IMAGES/2024/244 - HOLIDAY 2024/JPG/BEAVOIR/WE952821-COGNACMULTI-BEAVOIR-B-.jpg</t>
  </si>
  <si>
    <t>BEAVOIR</t>
  </si>
  <si>
    <t>WE952821</t>
  </si>
  <si>
    <t>S:/Carpetas/GUESS MAINLINE ECOM IMAGES/2024/244 - HOLIDAY 2024/JPG/BEAVOIR/WE952821-COGNACMULTI-BEAVOIR-F-.jpg</t>
  </si>
  <si>
    <t>S:/Carpetas/GUESS MAINLINE ECOM IMAGES/2024/244 - HOLIDAY 2024/JPG/BEAVOIR/WE952821-COGNACMULTI-BEAVOIR-I-.jpg</t>
  </si>
  <si>
    <t>S:/Carpetas/GUESS MAINLINE ECOM IMAGES/2024/244 - HOLIDAY 2024/JPG/BEAVOIR/WE952821-COGNACMULTI-BEAVOIR-Q-.jpg</t>
  </si>
  <si>
    <t>S:/Carpetas/GUESS MAINLINE ECOM IMAGES/2024/244 - HOLIDAY 2024/JPG/BEAVOIR/WE952821-SAPPHIREMULTI-BEAVOIR-B-.jpg</t>
  </si>
  <si>
    <t>S:/Carpetas/GUESS MAINLINE ECOM IMAGES/2024/244 - HOLIDAY 2024/JPG/BEAVOIR/WE952821-SAPPHIREMULTI-BEAVOIR-F-.jpg</t>
  </si>
  <si>
    <t>S:/Carpetas/GUESS MAINLINE ECOM IMAGES/2024/244 - HOLIDAY 2024/JPG/BEAVOIR/WE952821-SAPPHIREMULTI-BEAVOIR-I-.jpg</t>
  </si>
  <si>
    <t>S:/Carpetas/GUESS MAINLINE ECOM IMAGES/2024/244 - HOLIDAY 2024/JPG/BEAVOIR/WE952821-SAPPHIREMULTI-BEAVOIR-Q-.jpg</t>
  </si>
  <si>
    <t>S:/Carpetas/GUESS MAINLINE ECOM IMAGES/2024/244 - HOLIDAY 2024/JPG/BEAVOIR/XG952872-GOLD-BEAVOIR-B-.jpg</t>
  </si>
  <si>
    <t>XG952872</t>
  </si>
  <si>
    <t>S:/Carpetas/GUESS MAINLINE ECOM IMAGES/2024/244 - HOLIDAY 2024/JPG/BEAVOIR/XG952872-GOLD-BEAVOIR-F-.jpg</t>
  </si>
  <si>
    <t>S:/Carpetas/GUESS MAINLINE ECOM IMAGES/2024/244 - HOLIDAY 2024/JPG/BEAVOIR/XG952872-GOLD-BEAVOIR-I-.jpg</t>
  </si>
  <si>
    <t>S:/Carpetas/GUESS MAINLINE ECOM IMAGES/2024/244 - HOLIDAY 2024/JPG/BEAVOIR/XG952872-GOLD-BEAVOIR-Q-.jpg</t>
  </si>
  <si>
    <t>S:/Carpetas/GUESS MAINLINE ECOM IMAGES/2024/244 - HOLIDAY 2024/JPG/BEAVOIR/XM952872-BLACK-BEAVOIR-B-.jpg</t>
  </si>
  <si>
    <t>XM952872</t>
  </si>
  <si>
    <t>S:/Carpetas/GUESS MAINLINE ECOM IMAGES/2024/244 - HOLIDAY 2024/JPG/BEAVOIR/XM952872-BLACK-BEAVOIR-F-.jpg</t>
  </si>
  <si>
    <t>S:/Carpetas/GUESS MAINLINE ECOM IMAGES/2024/244 - HOLIDAY 2024/JPG/BEAVOIR/XM952872-BLACK-BEAVOIR-I-.jpg</t>
  </si>
  <si>
    <t>S:/Carpetas/GUESS MAINLINE ECOM IMAGES/2024/244 - HOLIDAY 2024/JPG/BEAVOIR/XM952872-BLACK-BEAVOIR-Q-.jpg</t>
  </si>
  <si>
    <t>S:/Carpetas/GUESS MAINLINE ECOM IMAGES/2024/244 - HOLIDAY 2024/JPG/BEAVOIR/XY952872-SILVER-BEAVOIR-B-.jpg</t>
  </si>
  <si>
    <t>XY952872</t>
  </si>
  <si>
    <t>S:/Carpetas/GUESS MAINLINE ECOM IMAGES/2024/244 - HOLIDAY 2024/JPG/BEAVOIR/XY952872-SILVER-BEAVOIR-F-.jpg</t>
  </si>
  <si>
    <t>S:/Carpetas/GUESS MAINLINE ECOM IMAGES/2024/244 - HOLIDAY 2024/JPG/BEAVOIR/XY952872-SILVER-BEAVOIR-I-.jpg</t>
  </si>
  <si>
    <t>S:/Carpetas/GUESS MAINLINE ECOM IMAGES/2024/244 - HOLIDAY 2024/JPG/BEAVOIR/XY952872-SILVER-BEAVOIR-Q-.jpg</t>
  </si>
  <si>
    <t>S:/Carpetas/GUESS MAINLINE ECOM IMAGES/2024/244 - HOLIDAY 2024/JPG/DARYNA/VG949312-ROSE-DARYNA-B-.jpg</t>
  </si>
  <si>
    <t>S:/Carpetas/GUESS MAINLINE ECOM IMAGES/2024/244 - HOLIDAY 2024/JPG/DARYNA/VG949312-ROSE-DARYNA-F-.jpg</t>
  </si>
  <si>
    <t>S:/Carpetas/GUESS MAINLINE ECOM IMAGES/2024/244 - HOLIDAY 2024/JPG/DARYNA/VG949312-ROSE-DARYNA-I-.jpg</t>
  </si>
  <si>
    <t>S:/Carpetas/GUESS MAINLINE ECOM IMAGES/2024/244 - HOLIDAY 2024/JPG/DARYNA/VG949312-ROSE-DARYNA-Q-.jpg</t>
  </si>
  <si>
    <t>S:/Carpetas/GUESS MAINLINE ECOM IMAGES/2024/244 - HOLIDAY 2024/JPG/ECO GEMMA/EYG839501-BLACK-ECOGEMMA-B-.jpg</t>
  </si>
  <si>
    <t>EYG839501</t>
  </si>
  <si>
    <t>S:/Carpetas/GUESS MAINLINE ECOM IMAGES/2024/244 - HOLIDAY 2024/JPG/ECO GEMMA/EYG839501-BLACK-ECOGEMMA-F-.jpg</t>
  </si>
  <si>
    <t>S:/Carpetas/GUESS MAINLINE ECOM IMAGES/2024/244 - HOLIDAY 2024/JPG/ECO GEMMA/EYG839501-BLACK-ECOGEMMA-I-.jpg</t>
  </si>
  <si>
    <t>S:/Carpetas/GUESS MAINLINE ECOM IMAGES/2024/244 - HOLIDAY 2024/JPG/ECO GEMMA/EYG839501-BLACK-ECOGEMMA-Q-.jpg</t>
  </si>
  <si>
    <t>S:/Carpetas/GUESS MAINLINE ECOM IMAGES/2024/244 - HOLIDAY 2024/JPG/ECO RIANEE/EQG954122-BLACK-ECORIANEE-B-.jpg</t>
  </si>
  <si>
    <t>ECORIANEE</t>
  </si>
  <si>
    <t>EQG954122</t>
  </si>
  <si>
    <t>S:/Carpetas/GUESS MAINLINE ECOM IMAGES/2024/244 - HOLIDAY 2024/JPG/ECO RIANEE/EQG954122-BLACK-ECORIANEE-F-.jpg</t>
  </si>
  <si>
    <t>S:/Carpetas/GUESS MAINLINE ECOM IMAGES/2024/244 - HOLIDAY 2024/JPG/ECO RIANEE/EQG954122-BLACK-ECORIANEE-I-.jpg</t>
  </si>
  <si>
    <t>S:/Carpetas/GUESS MAINLINE ECOM IMAGES/2024/244 - HOLIDAY 2024/JPG/ECO RIANEE/EQG954122-BLACK-ECORIANEE-Q-.jpg</t>
  </si>
  <si>
    <t>S:/Carpetas/GUESS MAINLINE ECOM IMAGES/2024/244 - HOLIDAY 2024/JPG/ECO RIANEE/QG9541156-BLACK-ECORIANEE-B-.jpg</t>
  </si>
  <si>
    <t>QG9541156</t>
  </si>
  <si>
    <t>S:/Carpetas/GUESS MAINLINE ECOM IMAGES/2024/244 - HOLIDAY 2024/JPG/ECO RIANEE/QG9541156-BLACK-ECORIANEE-F-.jpg</t>
  </si>
  <si>
    <t>S:/Carpetas/GUESS MAINLINE ECOM IMAGES/2024/244 - HOLIDAY 2024/JPG/ECO RIANEE/QG9541156-BLACK-ECORIANEE-I-.jpg</t>
  </si>
  <si>
    <t>S:/Carpetas/GUESS MAINLINE ECOM IMAGES/2024/244 - HOLIDAY 2024/JPG/ECO RIANEE/QG9541156-CLARET-ECORIANEE-B-.jpg</t>
  </si>
  <si>
    <t>S:/Carpetas/GUESS MAINLINE ECOM IMAGES/2024/244 - HOLIDAY 2024/JPG/ECO RIANEE/QG9541156-CLARET-ECORIANEE-F-.jpg</t>
  </si>
  <si>
    <t>S:/Carpetas/GUESS MAINLINE ECOM IMAGES/2024/244 - HOLIDAY 2024/JPG/ECO RIANEE/QG9541156-CLARET-ECORIANEE-I-.jpg</t>
  </si>
  <si>
    <t>S:/Carpetas/GUESS MAINLINE ECOM IMAGES/2024/244 - HOLIDAY 2024/JPG/GERTY/PD952912-DARKTAUPE-GERTY-B-.jpg</t>
  </si>
  <si>
    <t>GERTY</t>
  </si>
  <si>
    <t>PD952912</t>
  </si>
  <si>
    <t>S:/Carpetas/GUESS MAINLINE ECOM IMAGES/2024/244 - HOLIDAY 2024/JPG/GERTY/PD952912-DARKTAUPE-GERTY-F-.jpg</t>
  </si>
  <si>
    <t>S:/Carpetas/GUESS MAINLINE ECOM IMAGES/2024/244 - HOLIDAY 2024/JPG/GERTY/PD952912-DARKTAUPE-GERTY-I-.jpg</t>
  </si>
  <si>
    <t>S:/Carpetas/GUESS MAINLINE ECOM IMAGES/2024/244 - HOLIDAY 2024/JPG/GERTY/PD952912-DARKTAUPE-GERTY-Q-.jpg</t>
  </si>
  <si>
    <t>S:/Carpetas/GUESS MAINLINE ECOM IMAGES/2024/244 - HOLIDAY 2024/JPG/GERTY/PD9529140-BLACK-GERTY-B-.jpg</t>
  </si>
  <si>
    <t>PD9529140</t>
  </si>
  <si>
    <t>S:/Carpetas/GUESS MAINLINE ECOM IMAGES/2024/244 - HOLIDAY 2024/JPG/GERTY/PD9529140-BLACK-GERTY-F-.jpg</t>
  </si>
  <si>
    <t>S:/Carpetas/GUESS MAINLINE ECOM IMAGES/2024/244 - HOLIDAY 2024/JPG/GERTY/PD9529140-BLACK-GERTY-I-.jpg</t>
  </si>
  <si>
    <t>S:/Carpetas/GUESS MAINLINE ECOM IMAGES/2024/244 - HOLIDAY 2024/JPG/GERTY/PD9529146-BLACK-GERTY-B-.jpg</t>
  </si>
  <si>
    <t>PD9529146</t>
  </si>
  <si>
    <t>S:/Carpetas/GUESS MAINLINE ECOM IMAGES/2024/244 - HOLIDAY 2024/JPG/GERTY/PD9529146-BLACK-GERTY-F-.jpg</t>
  </si>
  <si>
    <t>S:/Carpetas/GUESS MAINLINE ECOM IMAGES/2024/244 - HOLIDAY 2024/JPG/GERTY/PD9529146-BLACK-GERTY-I-.jpg</t>
  </si>
  <si>
    <t>S:/Carpetas/GUESS MAINLINE ECOM IMAGES/2024/244 - HOLIDAY 2024/JPG/GERTY/PD9529146-CLARET-GERTY-B-.jpg</t>
  </si>
  <si>
    <t>S:/Carpetas/GUESS MAINLINE ECOM IMAGES/2024/244 - HOLIDAY 2024/JPG/GERTY/PD9529146-CLARET-GERTY-F-.jpg</t>
  </si>
  <si>
    <t>S:/Carpetas/GUESS MAINLINE ECOM IMAGES/2024/244 - HOLIDAY 2024/JPG/GERTY/PD9529146-CLARET-GERTY-I-.jpg</t>
  </si>
  <si>
    <t>S:/Carpetas/GUESS MAINLINE ECOM IMAGES/2024/244 - HOLIDAY 2024/JPG/GERTY/PD9529146-DARKTAUPE-GERTY-B-.jpg</t>
  </si>
  <si>
    <t>S:/Carpetas/GUESS MAINLINE ECOM IMAGES/2024/244 - HOLIDAY 2024/JPG/GERTY/PD9529146-DARKTAUPE-GERTY-F-.jpg</t>
  </si>
  <si>
    <t>S:/Carpetas/GUESS MAINLINE ECOM IMAGES/2024/244 - HOLIDAY 2024/JPG/GERTY/PD9529146-DARKTAUPE-GERTY-I-.jpg</t>
  </si>
  <si>
    <t>S:/Carpetas/GUESS MAINLINE ECOM IMAGES/2024/244 - HOLIDAY 2024/JPG/IZZY/OQ865422-SANDLOGO-IZZY-B-.jpg</t>
  </si>
  <si>
    <t>OQ865422</t>
  </si>
  <si>
    <t>S:/Carpetas/GUESS MAINLINE ECOM IMAGES/2024/244 - HOLIDAY 2024/JPG/IZZY/OQ865422-SANDLOGO-IZZY-F-.jpg</t>
  </si>
  <si>
    <t>S:/Carpetas/GUESS MAINLINE ECOM IMAGES/2024/244 - HOLIDAY 2024/JPG/IZZY/OQ865422-SANDLOGO-IZZY-I-.jpg</t>
  </si>
  <si>
    <t>S:/Carpetas/GUESS MAINLINE ECOM IMAGES/2024/244 - HOLIDAY 2024/JPG/IZZY/OQ865422-SANDLOGO-IZZY-Q-.jpg</t>
  </si>
  <si>
    <t>S:/Carpetas/GUESS MAINLINE ECOM IMAGES/2024/244 - HOLIDAY 2024/JPG/IZZY/OS865422-LATTELOGO-IZZY-B-.jpg</t>
  </si>
  <si>
    <t>OS865422</t>
  </si>
  <si>
    <t>S:/Carpetas/GUESS MAINLINE ECOM IMAGES/2024/244 - HOLIDAY 2024/JPG/IZZY/OS865422-LATTELOGO-IZZY-F-.jpg</t>
  </si>
  <si>
    <t>S:/Carpetas/GUESS MAINLINE ECOM IMAGES/2024/244 - HOLIDAY 2024/JPG/IZZY/OS865422-LATTELOGO-IZZY-I-.jpg</t>
  </si>
  <si>
    <t>S:/Carpetas/GUESS MAINLINE ECOM IMAGES/2024/244 - HOLIDAY 2024/JPG/IZZY/OS865422-LATTELOGO-IZZY-Q-.jpg</t>
  </si>
  <si>
    <t>SG865422</t>
  </si>
  <si>
    <t>S:/Carpetas/GUESS MAINLINE ECOM IMAGES/2024/244 - HOLIDAY 2024/JPG/LAUREL/BG8500146-BLACK-LAUREL-B-.jpg</t>
  </si>
  <si>
    <t>BG8500146</t>
  </si>
  <si>
    <t>S:/Carpetas/GUESS MAINLINE ECOM IMAGES/2024/244 - HOLIDAY 2024/JPG/LAUREL/BG8500146-BLACK-LAUREL-F-.jpg</t>
  </si>
  <si>
    <t>S:/Carpetas/GUESS MAINLINE ECOM IMAGES/2024/244 - HOLIDAY 2024/JPG/LAUREL/BG8500146-BLACK-LAUREL-I-.jpg</t>
  </si>
  <si>
    <t>S:/Carpetas/GUESS MAINLINE ECOM IMAGES/2024/244 - HOLIDAY 2024/JPG/LAUREL/BG8500146-COGNAC-LAUREL-B-.jpg</t>
  </si>
  <si>
    <t>S:/Carpetas/GUESS MAINLINE ECOM IMAGES/2024/244 - HOLIDAY 2024/JPG/LAUREL/BG8500146-COGNAC-LAUREL-F-.jpg</t>
  </si>
  <si>
    <t>S:/Carpetas/GUESS MAINLINE ECOM IMAGES/2024/244 - HOLIDAY 2024/JPG/LAUREL/BG8500146-COGNAC-LAUREL-I-.jpg</t>
  </si>
  <si>
    <t>S:/Carpetas/GUESS MAINLINE ECOM IMAGES/2024/244 - HOLIDAY 2024/JPG/LAUREL/BG8500146-SAGE-LAUREL-B-.jpg</t>
  </si>
  <si>
    <t>S:/Carpetas/GUESS MAINLINE ECOM IMAGES/2024/244 - HOLIDAY 2024/JPG/LAUREL/BG8500146-SAGE-LAUREL-F-.jpg</t>
  </si>
  <si>
    <t>S:/Carpetas/GUESS MAINLINE ECOM IMAGES/2024/244 - HOLIDAY 2024/JPG/LAUREL/BG8500146-SAGE-LAUREL-I-.jpg</t>
  </si>
  <si>
    <t>S:/Carpetas/GUESS MAINLINE ECOM IMAGES/2024/244 - HOLIDAY 2024/JPG/LAUREL/BG8500152-IVORY-LAUREL-B-.jpg</t>
  </si>
  <si>
    <t>S:/Carpetas/GUESS MAINLINE ECOM IMAGES/2024/244 - HOLIDAY 2024/JPG/LAUREL/BG8500152-IVORY-LAUREL-F-.jpg</t>
  </si>
  <si>
    <t>S:/Carpetas/GUESS MAINLINE ECOM IMAGES/2024/244 - HOLIDAY 2024/JPG/LAUREL/BG8500152-IVORY-LAUREL-I-.jpg</t>
  </si>
  <si>
    <t>S:/Carpetas/GUESS MAINLINE ECOM IMAGES/2024/244 - HOLIDAY 2024/JPG/LAUREL/GG8500140-BLACK-LAUREL-B-.jpg</t>
  </si>
  <si>
    <t>GG8500140</t>
  </si>
  <si>
    <t>S:/Carpetas/GUESS MAINLINE ECOM IMAGES/2024/244 - HOLIDAY 2024/JPG/LAUREL/GG8500140-BLACK-LAUREL-F-.jpg</t>
  </si>
  <si>
    <t>S:/Carpetas/GUESS MAINLINE ECOM IMAGES/2024/244 - HOLIDAY 2024/JPG/LAUREL/GG8500140-BLACK-LAUREL-I-.jpg</t>
  </si>
  <si>
    <t>S:/Carpetas/GUESS MAINLINE ECOM IMAGES/2024/244 - HOLIDAY 2024/JPG/LAUREL/GG8500146-BLACK-LAUREL-B-.jpg</t>
  </si>
  <si>
    <t>GG8500146</t>
  </si>
  <si>
    <t>S:/Carpetas/GUESS MAINLINE ECOM IMAGES/2024/244 - HOLIDAY 2024/JPG/LAUREL/GG8500146-BLACK-LAUREL-F-.jpg</t>
  </si>
  <si>
    <t>S:/Carpetas/GUESS MAINLINE ECOM IMAGES/2024/244 - HOLIDAY 2024/JPG/LAUREL/GG8500146-BLACK-LAUREL-I-.jpg</t>
  </si>
  <si>
    <t>S:/Carpetas/GUESS MAINLINE ECOM IMAGES/2024/244 - HOLIDAY 2024/JPG/LAUREL/GG8500157-BLACK-LAUREL-B-.jpg</t>
  </si>
  <si>
    <t>GG8500157</t>
  </si>
  <si>
    <t>S:/Carpetas/GUESS MAINLINE ECOM IMAGES/2024/244 - HOLIDAY 2024/JPG/LAUREL/GG8500157-BLACK-LAUREL-F-.jpg</t>
  </si>
  <si>
    <t>S:/Carpetas/GUESS MAINLINE ECOM IMAGES/2024/244 - HOLIDAY 2024/JPG/LAUREL/GG8500157-BLACK-LAUREL-I-.jpg</t>
  </si>
  <si>
    <t>S:/Carpetas/GUESS MAINLINE ECOM IMAGES/2024/244 - HOLIDAY 2024/JPG/LAUREL/GG8500163-BLACK-LAUREL-B-.jpg</t>
  </si>
  <si>
    <t>GG8500163</t>
  </si>
  <si>
    <t>S:/Carpetas/GUESS MAINLINE ECOM IMAGES/2024/244 - HOLIDAY 2024/JPG/LAUREL/GG8500163-BLACK-LAUREL-F-.jpg</t>
  </si>
  <si>
    <t>S:/Carpetas/GUESS MAINLINE ECOM IMAGES/2024/244 - HOLIDAY 2024/JPG/LAUREL/GG8500163-BLACK-LAUREL-I-.jpg</t>
  </si>
  <si>
    <t>S:/Carpetas/GUESS MAINLINE ECOM IMAGES/2024/244 - HOLIDAY 2024/JPG/LAUREL/GP8500146-SAND-LAUREL-B-.jpg</t>
  </si>
  <si>
    <t>GP8500146</t>
  </si>
  <si>
    <t>S:/Carpetas/GUESS MAINLINE ECOM IMAGES/2024/244 - HOLIDAY 2024/JPG/LAUREL/GP8500146-SAND-LAUREL-F-.jpg</t>
  </si>
  <si>
    <t>S:/Carpetas/GUESS MAINLINE ECOM IMAGES/2024/244 - HOLIDAY 2024/JPG/LAUREL/GP8500146-SAND-LAUREL-I-.jpg</t>
  </si>
  <si>
    <t>S:/Carpetas/GUESS MAINLINE ECOM IMAGES/2024/244 - HOLIDAY 2024/JPG/LAUREL/GP8500163-SAND-LAUREL-B-.jpg</t>
  </si>
  <si>
    <t>GP8500163</t>
  </si>
  <si>
    <t>S:/Carpetas/GUESS MAINLINE ECOM IMAGES/2024/244 - HOLIDAY 2024/JPG/LAUREL/GP8500163-SAND-LAUREL-F-.jpg</t>
  </si>
  <si>
    <t>S:/Carpetas/GUESS MAINLINE ECOM IMAGES/2024/244 - HOLIDAY 2024/JPG/LAUREL/GP8500163-SAND-LAUREL-I-.jpg</t>
  </si>
  <si>
    <t>S:/Carpetas/GUESS MAINLINE ECOM IMAGES/2024/244 - HOLIDAY 2024/JPG/LAUREL/PG8500146-SANDLOGO-LAUREL-B-.jpg</t>
  </si>
  <si>
    <t>PG8500146</t>
  </si>
  <si>
    <t>S:/Carpetas/GUESS MAINLINE ECOM IMAGES/2024/244 - HOLIDAY 2024/JPG/LAUREL/PG8500146-SANDLOGO-LAUREL-F-.jpg</t>
  </si>
  <si>
    <t>S:/Carpetas/GUESS MAINLINE ECOM IMAGES/2024/244 - HOLIDAY 2024/JPG/LAUREL/PG8500146-SANDLOGO-LAUREL-I-.jpg</t>
  </si>
  <si>
    <t>S:/Carpetas/GUESS MAINLINE ECOM IMAGES/2024/244 - HOLIDAY 2024/JPG/LAUREL/PG8500146-WHITELOGO-LAUREL-B-.jpg</t>
  </si>
  <si>
    <t>S:/Carpetas/GUESS MAINLINE ECOM IMAGES/2024/244 - HOLIDAY 2024/JPG/LAUREL/PG8500146-WHITELOGO-LAUREL-F-.jpg</t>
  </si>
  <si>
    <t>S:/Carpetas/GUESS MAINLINE ECOM IMAGES/2024/244 - HOLIDAY 2024/JPG/LAUREL/PG8500146-WHITELOGO-LAUREL-I-.jpg</t>
  </si>
  <si>
    <t>S:/Carpetas/GUESS MAINLINE ECOM IMAGES/2024/244 - HOLIDAY 2024/JPG/LAUREL/QG8500146-BROWNLOGO-LAUREL-B-.jpg</t>
  </si>
  <si>
    <t>QG8500146</t>
  </si>
  <si>
    <t>S:/Carpetas/GUESS MAINLINE ECOM IMAGES/2024/244 - HOLIDAY 2024/JPG/LAUREL/QG8500146-BROWNLOGO-LAUREL-F-.jpg</t>
  </si>
  <si>
    <t>S:/Carpetas/GUESS MAINLINE ECOM IMAGES/2024/244 - HOLIDAY 2024/JPG/LAUREL/QG8500146-BROWNLOGO-LAUREL-I-.jpg</t>
  </si>
  <si>
    <t>S:/Carpetas/GUESS MAINLINE ECOM IMAGES/2024/244 - HOLIDAY 2024/JPG/LAUREL/ZG8500140-BLACK-LAUREL-B-.jpg</t>
  </si>
  <si>
    <t>ZG8500140</t>
  </si>
  <si>
    <t>S:/Carpetas/GUESS MAINLINE ECOM IMAGES/2024/244 - HOLIDAY 2024/JPG/LAUREL/ZG8500140-BLACK-LAUREL-F-.jpg</t>
  </si>
  <si>
    <t>S:/Carpetas/GUESS MAINLINE ECOM IMAGES/2024/244 - HOLIDAY 2024/JPG/LAUREL/ZG8500140-BLACK-LAUREL-I-.jpg</t>
  </si>
  <si>
    <t>S:/Carpetas/GUESS MAINLINE ECOM IMAGES/2024/244 - HOLIDAY 2024/JPG/LAUREL/ZG8500146-LAVENDERGREY-LAUREL-B-.jpg</t>
  </si>
  <si>
    <t>190231905783_3</t>
  </si>
  <si>
    <t>S:/Carpetas/GUESS MAINLINE ECOM IMAGES/2024/244 - HOLIDAY 2024/JPG/LAUREL/ZG8500146-LAVENDERGREY-LAUREL-F-.jpg</t>
  </si>
  <si>
    <t>190231905783_2</t>
  </si>
  <si>
    <t>S:/Carpetas/GUESS MAINLINE ECOM IMAGES/2024/244 - HOLIDAY 2024/JPG/LAUREL/ZG8500146-LAVENDERGREY-LAUREL-I-.jpg</t>
  </si>
  <si>
    <t>190231905783_4</t>
  </si>
  <si>
    <t>S:/Carpetas/GUESS MAINLINE ECOM IMAGES/2024/244 - HOLIDAY 2024/JPG/NOELLE/PG787924-SANDLOGO-NOELLE-B-.jpg</t>
  </si>
  <si>
    <t>PG787924</t>
  </si>
  <si>
    <t>S:/Carpetas/GUESS MAINLINE ECOM IMAGES/2024/244 - HOLIDAY 2024/JPG/NOELLE/PG787924-SANDLOGO-NOELLE-F-.jpg</t>
  </si>
  <si>
    <t>S:/Carpetas/GUESS MAINLINE ECOM IMAGES/2024/244 - HOLIDAY 2024/JPG/NOELLE/PG787924-SANDLOGO-NOELLE-I-.jpg</t>
  </si>
  <si>
    <t>S:/Carpetas/GUESS MAINLINE ECOM IMAGES/2024/244 - HOLIDAY 2024/JPG/NOELLE/PG787924-SANDLOGO-NOELLE-Q-.jpg</t>
  </si>
  <si>
    <t>S:/Carpetas/GUESS MAINLINE ECOM IMAGES/2024/244 - HOLIDAY 2024/JPG/NOELLE/PG787924-WHITELOGO-NOELLE-B-.jpg</t>
  </si>
  <si>
    <t>S:/Carpetas/GUESS MAINLINE ECOM IMAGES/2024/244 - HOLIDAY 2024/JPG/NOELLE/PG787924-WHITELOGO-NOELLE-F-.jpg</t>
  </si>
  <si>
    <t>S:/Carpetas/GUESS MAINLINE ECOM IMAGES/2024/244 - HOLIDAY 2024/JPG/NOELLE/PG787924-WHITELOGO-NOELLE-I-.jpg</t>
  </si>
  <si>
    <t>S:/Carpetas/GUESS MAINLINE ECOM IMAGES/2024/244 - HOLIDAY 2024/JPG/NOELLE/PG787924-WHITELOGO-NOELLE-Q-.jpg</t>
  </si>
  <si>
    <t>S:/Carpetas/GUESS MAINLINE ECOM IMAGES/2024/244 - HOLIDAY 2024/JPG/NOELLE/PZ787924-MOCHALOGO-NOELLE-B-.jpg</t>
  </si>
  <si>
    <t>PZ787924</t>
  </si>
  <si>
    <t>S:/Carpetas/GUESS MAINLINE ECOM IMAGES/2024/244 - HOLIDAY 2024/JPG/NOELLE/PZ787924-MOCHALOGO-NOELLE-F-.jpg</t>
  </si>
  <si>
    <t>S:/Carpetas/GUESS MAINLINE ECOM IMAGES/2024/244 - HOLIDAY 2024/JPG/NOELLE/PZ787924-MOCHALOGO-NOELLE-I-.jpg</t>
  </si>
  <si>
    <t>S:/Carpetas/GUESS MAINLINE ECOM IMAGES/2024/244 - HOLIDAY 2024/JPG/NOELLE/PZ787924-MOCHALOGO-NOELLE-Q-.jpg</t>
  </si>
  <si>
    <t>S:/Carpetas/GUESS MAINLINE ECOM IMAGES/2024/244 - HOLIDAY 2024/JPG/ZALINA/XG935070-SAPPHIRE-ZALINA-B-.jpg</t>
  </si>
  <si>
    <t>XG935070</t>
  </si>
  <si>
    <t>S:/Carpetas/GUESS MAINLINE ECOM IMAGES/2024/244 - HOLIDAY 2024/JPG/ZALINA/XG935070-SAPPHIRE-ZALINA-F-.jpg</t>
  </si>
  <si>
    <t>S:/Carpetas/GUESS MAINLINE ECOM IMAGES/2024/244 - HOLIDAY 2024/JPG/ZALINA/XG935070-SAPPHIRE-ZALINA-I-.jpg</t>
  </si>
  <si>
    <t>S:/Carpetas/GUESS MAINLINE ECOM IMAGES/2024/244 - HOLIDAY 2024/JPG/ZALINA/XG935070-SAPPHIRE-ZALINA-Q-.jpg</t>
  </si>
  <si>
    <t>6624142.5</t>
  </si>
  <si>
    <t>7818603.5</t>
  </si>
  <si>
    <t>306681.8</t>
  </si>
  <si>
    <t>f</t>
  </si>
  <si>
    <t>9896721.8</t>
  </si>
  <si>
    <t>307961.7</t>
  </si>
  <si>
    <t>9897451.8</t>
  </si>
  <si>
    <t>BB874820-BLG</t>
  </si>
  <si>
    <t>BG900624-BLA</t>
  </si>
  <si>
    <t>BG951902-BLA</t>
  </si>
  <si>
    <t>BG952721-COG</t>
  </si>
  <si>
    <t>CG952706-BLA</t>
  </si>
  <si>
    <t>DG952419-DEM</t>
  </si>
  <si>
    <t>DG952423-DEM</t>
  </si>
  <si>
    <t>GG952206-BLA</t>
  </si>
  <si>
    <t>GG952225-BLA</t>
  </si>
  <si>
    <t>JT934429-STL</t>
  </si>
  <si>
    <t>NG949608-BLA</t>
  </si>
  <si>
    <t>PZ787907-MLO</t>
  </si>
  <si>
    <t>QG931828-BLA</t>
  </si>
  <si>
    <t>RE935075-SAP</t>
  </si>
  <si>
    <t>RP935075-GOL</t>
  </si>
  <si>
    <t>SG950720-CLO</t>
  </si>
  <si>
    <t>SG950722-LTL</t>
  </si>
  <si>
    <t>SL900624-CLO</t>
  </si>
  <si>
    <t>SQ931828-BNL</t>
  </si>
  <si>
    <t>VG950720-AUB</t>
  </si>
  <si>
    <t>XB949920-CML</t>
  </si>
  <si>
    <t>XG935070-BRZ</t>
  </si>
  <si>
    <t>BG951901-BLA</t>
  </si>
  <si>
    <t>QK874874-ALM</t>
  </si>
  <si>
    <t>SG865401-CLO</t>
  </si>
  <si>
    <t>AT874820-IVO</t>
  </si>
  <si>
    <t>AT874874-IVO</t>
  </si>
  <si>
    <t>BB933405-BLA</t>
  </si>
  <si>
    <t>BG877809-COG</t>
  </si>
  <si>
    <t>CT874820-BUM</t>
  </si>
  <si>
    <t>OS950020-LAN</t>
  </si>
  <si>
    <t>OT874820-OLV</t>
  </si>
  <si>
    <t>OT874874-OLV</t>
  </si>
  <si>
    <t>PD952918-OFF</t>
  </si>
  <si>
    <t>PG935306-CRG</t>
  </si>
  <si>
    <t>PG935307-MLO</t>
  </si>
  <si>
    <t>PG935321-CHG</t>
  </si>
  <si>
    <t>PG950020-BLA</t>
  </si>
  <si>
    <t>QE874874-BLA</t>
  </si>
  <si>
    <t>QG866522-STO</t>
  </si>
  <si>
    <t>QG874874-BLA</t>
  </si>
  <si>
    <t>QG950518-BUR</t>
  </si>
  <si>
    <t>QK874809-BUR</t>
  </si>
  <si>
    <t>SG950006-CLO</t>
  </si>
  <si>
    <t>VG949318-DRT</t>
  </si>
  <si>
    <t>WG950302-BLA</t>
  </si>
  <si>
    <t>WW866522-BLA</t>
  </si>
  <si>
    <t>QG8748146-BLA</t>
  </si>
  <si>
    <t>QG900633-BNL</t>
  </si>
  <si>
    <t>44363570</t>
  </si>
  <si>
    <t>S:/Carpetas/GUESS MAINLINE ECOM IMAGES/2024/244 - HOLIDAY 2024/JPG/POWER PLAY/QG900633-BROWNLOGO-POWERPLAY-B-.jpg</t>
  </si>
  <si>
    <t>44363570_x3</t>
  </si>
  <si>
    <t>S:/Carpetas/GUESS MAINLINE ECOM IMAGES/2024/244 - HOLIDAY 2024/JPG/POWER PLAY/QG900633-BROWNLOGO-POWERPLAY-F-.jpg</t>
  </si>
  <si>
    <t>44363570_x1</t>
  </si>
  <si>
    <t>S:/Carpetas/GUESS MAINLINE ECOM IMAGES/2024/244 - HOLIDAY 2024/JPG/POWER PLAY/QG900633-BROWNLOGO-POWERPLAY-I-.jpg</t>
  </si>
  <si>
    <t>44363570_x4</t>
  </si>
  <si>
    <t>S:/Carpetas/GUESS MAINLINE ECOM IMAGES/2024/244 - HOLIDAY 2024/JPG/POWER PLAY/QG900633-BROWNLOGO-POWERPLAY-Q-.jpg</t>
  </si>
  <si>
    <t>44363570_x2</t>
  </si>
  <si>
    <t>44363572</t>
  </si>
  <si>
    <t>S:/Carpetas/GUESS MAINLINE ECOM IMAGES/2024/244 - HOLIDAY 2024/JPG/GIULLY/QG8748146-BLACK-GIULLY-F-.jpg</t>
  </si>
  <si>
    <t>44363572_x1</t>
  </si>
  <si>
    <t>S:/Carpetas/GUESS MAINLINE ECOM IMAGES/2024/244 - HOLIDAY 2024/JPG/GIULLY/QG8748146-BLACK-GIULLY-B-.jpg</t>
  </si>
  <si>
    <t>44363572_x3</t>
  </si>
  <si>
    <t>S:/Carpetas/GUESS MAINLINE ECOM IMAGES/2024/244 - HOLIDAY 2024/JPG/GIULLY/QG8748146-BLACK-GIULLY-I-.jpg</t>
  </si>
  <si>
    <t>44363572_x4</t>
  </si>
  <si>
    <t>44363577</t>
  </si>
  <si>
    <t>44363577_x1</t>
  </si>
  <si>
    <t>44363577_x2</t>
  </si>
  <si>
    <t>44363577_x4</t>
  </si>
  <si>
    <t>44363577_x3</t>
  </si>
  <si>
    <t>44363578</t>
  </si>
  <si>
    <t>44363578_x1</t>
  </si>
  <si>
    <t>44363578_x4</t>
  </si>
  <si>
    <t>44363578_x2</t>
  </si>
  <si>
    <t>44363578_x3</t>
  </si>
  <si>
    <t>44363579</t>
  </si>
  <si>
    <t>44363579_x2</t>
  </si>
  <si>
    <t>44363579_x4</t>
  </si>
  <si>
    <t>44363579_x1</t>
  </si>
  <si>
    <t>44363579_x3</t>
  </si>
  <si>
    <t>44363580</t>
  </si>
  <si>
    <t>S:/Carpetas/GUESS MAINLINE ECOM IMAGES/2024/244 - HOLIDAY 2024/JPG/ZALINA/XG935070-BRONZE-ZALINA-I-.jpg</t>
  </si>
  <si>
    <t>44363580_x4</t>
  </si>
  <si>
    <t>S:/Carpetas/GUESS MAINLINE ECOM IMAGES/2024/244 - HOLIDAY 2024/JPG/ZALINA/XG935070-BRONZE-ZALINA-F-.jpg</t>
  </si>
  <si>
    <t>44363580_x1</t>
  </si>
  <si>
    <t>S:/Carpetas/GUESS MAINLINE ECOM IMAGES/2024/244 - HOLIDAY 2024/JPG/ZALINA/XG935070-BRONZE-ZALINA-B-.jpg</t>
  </si>
  <si>
    <t>44363580_x3</t>
  </si>
  <si>
    <t>S:/Carpetas/GUESS MAINLINE ECOM IMAGES/2024/244 - HOLIDAY 2024/JPG/ZALINA/XG935070-BRONZE-ZALINA-Q-.jpg</t>
  </si>
  <si>
    <t>44363580_x2</t>
  </si>
  <si>
    <t>44363581</t>
  </si>
  <si>
    <t>S:/Carpetas/GUESS MAINLINE ECOM IMAGES/2024/244 - HOLIDAY 2024/JPG/ANNITA/XB949920-NATURALMULTI-ANNITA-F-.jpg</t>
  </si>
  <si>
    <t>44363581_x1</t>
  </si>
  <si>
    <t>S:/Carpetas/GUESS MAINLINE ECOM IMAGES/2024/244 - HOLIDAY 2024/JPG/ANNITA/XB949920-NATURALMULTI-ANNITA-I-.jpg</t>
  </si>
  <si>
    <t>44363581_x4</t>
  </si>
  <si>
    <t>S:/Carpetas/GUESS MAINLINE ECOM IMAGES/2024/244 - HOLIDAY 2024/JPG/ANNITA/XB949920-NATURALMULTI-ANNITA-B-.jpg</t>
  </si>
  <si>
    <t>44363581_x3</t>
  </si>
  <si>
    <t>S:/Carpetas/GUESS MAINLINE ECOM IMAGES/2024/244 - HOLIDAY 2024/JPG/ANNITA/XB949920-NATURALMULTI-ANNITA-Q-.jpg</t>
  </si>
  <si>
    <t>44363581_x2</t>
  </si>
  <si>
    <t>44363582</t>
  </si>
  <si>
    <t>S:/Carpetas/GUESS MAINLINE ECOM IMAGES/2024/244 - HOLIDAY 2024/JPG/SORA/VG950720-AUBERGINE-SORA-Q-.jpg</t>
  </si>
  <si>
    <t>44363582_x2</t>
  </si>
  <si>
    <t>S:/Carpetas/GUESS MAINLINE ECOM IMAGES/2024/244 - HOLIDAY 2024/JPG/SORA/VG950720-AUBERGINE-SORA-I-.jpg</t>
  </si>
  <si>
    <t>44363582_x4</t>
  </si>
  <si>
    <t>S:/Carpetas/GUESS MAINLINE ECOM IMAGES/2024/244 - HOLIDAY 2024/JPG/SORA/VG950720-AUBERGINE-SORA-F-.jpg</t>
  </si>
  <si>
    <t>44363582_x1</t>
  </si>
  <si>
    <t>S:/Carpetas/GUESS MAINLINE ECOM IMAGES/2024/244 - HOLIDAY 2024/JPG/SORA/VG950720-AUBERGINE-SORA-B-.jpg</t>
  </si>
  <si>
    <t>44363582_x3</t>
  </si>
  <si>
    <t>44363587</t>
  </si>
  <si>
    <t>S:/Carpetas/GUESS MAINLINE ECOM IMAGES/2024/244 - HOLIDAY 2024/JPG/VIKKY II/SQ931828-BROWNLOGO-VIKKYII-F-.jpg</t>
  </si>
  <si>
    <t>44363587_x1</t>
  </si>
  <si>
    <t>S:/Carpetas/GUESS MAINLINE ECOM IMAGES/2024/244 - HOLIDAY 2024/JPG/VIKKY II/SQ931828-BROWNLOGO-VIKKYII-B-.jpg</t>
  </si>
  <si>
    <t>44363587_x3</t>
  </si>
  <si>
    <t>S:/Carpetas/GUESS MAINLINE ECOM IMAGES/2024/244 - HOLIDAY 2024/JPG/VIKKY II/SQ931828-BROWNLOGO-VIKKYII-I-.jpg</t>
  </si>
  <si>
    <t>44363587_x4</t>
  </si>
  <si>
    <t>S:/Carpetas/GUESS MAINLINE ECOM IMAGES/2024/244 - HOLIDAY 2024/JPG/VIKKY II/SQ931828-BROWNLOGO-VIKKYII-Q-.jpg</t>
  </si>
  <si>
    <t>44363587_x2</t>
  </si>
  <si>
    <t>44363588</t>
  </si>
  <si>
    <t>S:/Carpetas/GUESS MAINLINE ECOM IMAGES/2024/244 - HOLIDAY 2024/JPG/POWER PLAY/SL900624-COALLOGO-POWERPLAY-Q-.jpg</t>
  </si>
  <si>
    <t>44363588_x2</t>
  </si>
  <si>
    <t>S:/Carpetas/GUESS MAINLINE ECOM IMAGES/2024/244 - HOLIDAY 2024/JPG/POWER PLAY/SL900624-COALLOGO-POWERPLAY-I-.jpg</t>
  </si>
  <si>
    <t>44363588_x4</t>
  </si>
  <si>
    <t>S:/Carpetas/GUESS MAINLINE ECOM IMAGES/2024/244 - HOLIDAY 2024/JPG/POWER PLAY/SL900624-COALLOGO-POWERPLAY-F-.jpg</t>
  </si>
  <si>
    <t>44363588_x1</t>
  </si>
  <si>
    <t>S:/Carpetas/GUESS MAINLINE ECOM IMAGES/2024/244 - HOLIDAY 2024/JPG/POWER PLAY/SL900624-COALLOGO-POWERPLAY-B-.jpg</t>
  </si>
  <si>
    <t>44363588_x3</t>
  </si>
  <si>
    <t>44363589</t>
  </si>
  <si>
    <t>S:/Carpetas/GUESS MAINLINE ECOM IMAGES/2024/243 - FALL 2024/JPG/SORA/SG950722-LATTELOGO-SORA-Q-.jpg</t>
  </si>
  <si>
    <t>44363589_x2</t>
  </si>
  <si>
    <t>S:/Carpetas/GUESS MAINLINE ECOM IMAGES/2024/243 - FALL 2024/JPG/SORA/SG950722-LATTELOGO-SORA-I-.jpg</t>
  </si>
  <si>
    <t>44363589_x4</t>
  </si>
  <si>
    <t>S:/Carpetas/GUESS MAINLINE ECOM IMAGES/2024/243 - FALL 2024/JPG/SORA/SG950722-LATTELOGO-SORA-F-.jpg</t>
  </si>
  <si>
    <t>44363589_x1</t>
  </si>
  <si>
    <t>S:/Carpetas/GUESS MAINLINE ECOM IMAGES/2024/243 - FALL 2024/JPG/SORA/SG950722-LATTELOGO-SORA-B-.jpg</t>
  </si>
  <si>
    <t>44363589_x3</t>
  </si>
  <si>
    <t>44363590</t>
  </si>
  <si>
    <t>S:/Carpetas/GUESS MAINLINE ECOM IMAGES/2024/243 - FALL 2024/JPG/SORA/SG950720-COALLOGO-SORA-B-.jpg</t>
  </si>
  <si>
    <t>44363590_x3</t>
  </si>
  <si>
    <t>S:/Carpetas/GUESS MAINLINE ECOM IMAGES/2024/243 - FALL 2024/JPG/SORA/SG950720-COALLOGO-SORA-I-.jpg</t>
  </si>
  <si>
    <t>44363590_x4</t>
  </si>
  <si>
    <t>S:/Carpetas/GUESS MAINLINE ECOM IMAGES/2024/243 - FALL 2024/JPG/SORA/SG950720-COALLOGO-SORA-Q-.jpg</t>
  </si>
  <si>
    <t>44363590_x2</t>
  </si>
  <si>
    <t>S:/Carpetas/GUESS MAINLINE ECOM IMAGES/2024/243 - FALL 2024/JPG/SORA/SG950720-COALLOGO-SORA-F-.jpg</t>
  </si>
  <si>
    <t>44363590_x1</t>
  </si>
  <si>
    <t>44363591</t>
  </si>
  <si>
    <t>44363591_x4</t>
  </si>
  <si>
    <t>44363591_x1</t>
  </si>
  <si>
    <t>44363591_x3</t>
  </si>
  <si>
    <t>44363591_x2</t>
  </si>
  <si>
    <t>44363592</t>
  </si>
  <si>
    <t>S:/Carpetas/GUESS MAINLINE ECOM IMAGES/2024/243 - FALL 2024/JPG/ZALINA/RP935075-GOLD-ZALINA-Q-.jpg</t>
  </si>
  <si>
    <t>44363592_x2</t>
  </si>
  <si>
    <t>S:/Carpetas/GUESS MAINLINE ECOM IMAGES/2024/243 - FALL 2024/JPG/ZALINA/RP935075-GOLD-ZALINA-I-.jpg</t>
  </si>
  <si>
    <t>44363592_x4</t>
  </si>
  <si>
    <t>S:/Carpetas/GUESS MAINLINE ECOM IMAGES/2024/243 - FALL 2024/JPG/ZALINA/RP935075-GOLD-ZALINA-F-.jpg</t>
  </si>
  <si>
    <t>44363592_x1</t>
  </si>
  <si>
    <t>S:/Carpetas/GUESS MAINLINE ECOM IMAGES/2024/243 - FALL 2024/JPG/ZALINA/RP935075-GOLD-ZALINA-B-.jpg</t>
  </si>
  <si>
    <t>44363592_x3</t>
  </si>
  <si>
    <t>44363593</t>
  </si>
  <si>
    <t>S:/Carpetas/GUESS MAINLINE ECOM IMAGES/2024/244 - HOLIDAY 2024/JPG/ZALINA/RE935075-SAPPHIRE-ZALINA-Q-.jpg</t>
  </si>
  <si>
    <t>44363593_x2</t>
  </si>
  <si>
    <t>S:/Carpetas/GUESS MAINLINE ECOM IMAGES/2024/244 - HOLIDAY 2024/JPG/ZALINA/RE935075-SAPPHIRE-ZALINA-I-.jpg</t>
  </si>
  <si>
    <t>44363593_x4</t>
  </si>
  <si>
    <t>S:/Carpetas/GUESS MAINLINE ECOM IMAGES/2024/244 - HOLIDAY 2024/JPG/ZALINA/RE935075-SAPPHIRE-ZALINA-F-.jpg</t>
  </si>
  <si>
    <t>44363593_x1</t>
  </si>
  <si>
    <t>S:/Carpetas/GUESS MAINLINE ECOM IMAGES/2024/244 - HOLIDAY 2024/JPG/ZALINA/RE935075-SAPPHIRE-ZALINA-B-.jpg</t>
  </si>
  <si>
    <t>44363593_x3</t>
  </si>
  <si>
    <t>44363594</t>
  </si>
  <si>
    <t>44363594_x2</t>
  </si>
  <si>
    <t>44363594_x4</t>
  </si>
  <si>
    <t>44363594_x3</t>
  </si>
  <si>
    <t>44363594_x1</t>
  </si>
  <si>
    <t>44363595</t>
  </si>
  <si>
    <t>S:/Carpetas/GUESS MAINLINE ECOM IMAGES/2024/244 - HOLIDAY 2024/JPG/VIKKY II/QG931828-BLACK-VIKKYII-I-.jpg</t>
  </si>
  <si>
    <t>44363595_x4</t>
  </si>
  <si>
    <t>S:/Carpetas/GUESS MAINLINE ECOM IMAGES/2024/244 - HOLIDAY 2024/JPG/VIKKY II/QG931828-BLACK-VIKKYII-Q-.jpg</t>
  </si>
  <si>
    <t>44363595_x2</t>
  </si>
  <si>
    <t>S:/Carpetas/GUESS MAINLINE ECOM IMAGES/2024/244 - HOLIDAY 2024/JPG/VIKKY II/QG931828-BLACK-VIKKYII-B-.jpg</t>
  </si>
  <si>
    <t>44363595_x3</t>
  </si>
  <si>
    <t>S:/Carpetas/GUESS MAINLINE ECOM IMAGES/2024/244 - HOLIDAY 2024/JPG/VIKKY II/QG931828-BLACK-VIKKYII-F-.jpg</t>
  </si>
  <si>
    <t>44363595_x1</t>
  </si>
  <si>
    <t>44363597</t>
  </si>
  <si>
    <t>S:/Carpetas/GUESS MAINLINE ECOM IMAGES/2024/244 - HOLIDAY 2024/JPG/NOELLE/PZ787907-MOCHALOGO-NOELLE-B-.jpg</t>
  </si>
  <si>
    <t>44363597_x3</t>
  </si>
  <si>
    <t>S:/Carpetas/GUESS MAINLINE ECOM IMAGES/2024/244 - HOLIDAY 2024/JPG/NOELLE/PZ787907-MOCHALOGO-NOELLE-F-.jpg</t>
  </si>
  <si>
    <t>44363597_x1</t>
  </si>
  <si>
    <t>S:/Carpetas/GUESS MAINLINE ECOM IMAGES/2024/244 - HOLIDAY 2024/JPG/NOELLE/PZ787907-MOCHALOGO-NOELLE-I-.jpg</t>
  </si>
  <si>
    <t>44363597_x4</t>
  </si>
  <si>
    <t>S:/Carpetas/GUESS MAINLINE ECOM IMAGES/2024/244 - HOLIDAY 2024/JPG/NOELLE/PZ787907-MOCHALOGO-NOELLE-Q-.jpg</t>
  </si>
  <si>
    <t>44363597_x2</t>
  </si>
  <si>
    <t>44363604</t>
  </si>
  <si>
    <t>S:/Carpetas/GUESS MAINLINE ECOM IMAGES/2024/244 - HOLIDAY 2024/JPG/ARNELA/NG949608-BLACK-ARNELA-Q-.jpg</t>
  </si>
  <si>
    <t>44363604_x2</t>
  </si>
  <si>
    <t>S:/Carpetas/GUESS MAINLINE ECOM IMAGES/2024/244 - HOLIDAY 2024/JPG/ARNELA/NG949608-BLACK-ARNELA-I-.jpg</t>
  </si>
  <si>
    <t>44363604_x4</t>
  </si>
  <si>
    <t>S:/Carpetas/GUESS MAINLINE ECOM IMAGES/2024/244 - HOLIDAY 2024/JPG/ARNELA/NG949608-BLACK-ARNELA-F-.jpg</t>
  </si>
  <si>
    <t>44363604_x1</t>
  </si>
  <si>
    <t>S:/Carpetas/GUESS MAINLINE ECOM IMAGES/2024/244 - HOLIDAY 2024/JPG/ARNELA/NG949608-BLACK-ARNELA-B-.jpg</t>
  </si>
  <si>
    <t>44363604_x3</t>
  </si>
  <si>
    <t>44363605</t>
  </si>
  <si>
    <t>44363605_x3</t>
  </si>
  <si>
    <t>44363605_x1</t>
  </si>
  <si>
    <t>44363605_x2</t>
  </si>
  <si>
    <t>44363605_x4</t>
  </si>
  <si>
    <t>44363606</t>
  </si>
  <si>
    <t>S:/Carpetas/GUESS MAINLINE ECOM IMAGES/2024/242 - SUMMER 2024/JPG/G WAVE/JT934429-STONELOGO-GWAVE-B-.jpg</t>
  </si>
  <si>
    <t>GWAVE</t>
  </si>
  <si>
    <t>44363606_x3</t>
  </si>
  <si>
    <t>S:/Carpetas/GUESS MAINLINE ECOM IMAGES/2024/242 - SUMMER 2024/JPG/G WAVE/JT934429-STONELOGO-GWAVE-F-.jpg</t>
  </si>
  <si>
    <t>44363606_x1</t>
  </si>
  <si>
    <t>S:/Carpetas/GUESS MAINLINE ECOM IMAGES/2024/242 - SUMMER 2024/JPG/G WAVE/JT934429-STONELOGO-GWAVE-Q-.jpg</t>
  </si>
  <si>
    <t>44363606_x2</t>
  </si>
  <si>
    <t>S:/Carpetas/GUESS MAINLINE ECOM IMAGES/2024/242 - SUMMER 2024/JPG/G WAVE/JT934429-STONELOGO-GWAVE-I-.jpg</t>
  </si>
  <si>
    <t>44363606_x4</t>
  </si>
  <si>
    <t>44363607</t>
  </si>
  <si>
    <t>S:/Carpetas/GUESS MAINLINE ECOM IMAGES/2024/244 - HOLIDAY 2024/JPG/BESSEY/GG952225-BLACK-BESSEY-B-.jpg</t>
  </si>
  <si>
    <t>BESSEY</t>
  </si>
  <si>
    <t>44363607_x3</t>
  </si>
  <si>
    <t>S:/Carpetas/GUESS MAINLINE ECOM IMAGES/2024/244 - HOLIDAY 2024/JPG/BESSEY/GG952225-BLACK-BESSEY-F-.jpg</t>
  </si>
  <si>
    <t>44363607_x1</t>
  </si>
  <si>
    <t>S:/Carpetas/GUESS MAINLINE ECOM IMAGES/2024/244 - HOLIDAY 2024/JPG/BESSEY/GG952225-BLACK-BESSEY-I-.jpg</t>
  </si>
  <si>
    <t>44363607_x4</t>
  </si>
  <si>
    <t>S:/Carpetas/GUESS MAINLINE ECOM IMAGES/2024/244 - HOLIDAY 2024/JPG/BESSEY/GG952225-BLACK-BESSEY-Q-.jpg</t>
  </si>
  <si>
    <t>44363607_x2</t>
  </si>
  <si>
    <t>44363608</t>
  </si>
  <si>
    <t>S:/Carpetas/GUESS MAINLINE ECOM IMAGES/2024/244 - HOLIDAY 2024/JPG/BESSEY/GG952206-BLACK-BESSEY-F-.jpg</t>
  </si>
  <si>
    <t>44363608_x1</t>
  </si>
  <si>
    <t>S:/Carpetas/GUESS MAINLINE ECOM IMAGES/2024/244 - HOLIDAY 2024/JPG/BESSEY/GG952206-BLACK-BESSEY-B-.jpg</t>
  </si>
  <si>
    <t>44363608_x3</t>
  </si>
  <si>
    <t>S:/Carpetas/GUESS MAINLINE ECOM IMAGES/2024/244 - HOLIDAY 2024/JPG/BESSEY/GG952206-BLACK-BESSEY-Q-.jpg</t>
  </si>
  <si>
    <t>44363608_x2</t>
  </si>
  <si>
    <t>S:/Carpetas/GUESS MAINLINE ECOM IMAGES/2024/244 - HOLIDAY 2024/JPG/BESSEY/GG952206-BLACK-BESSEY-I-.jpg</t>
  </si>
  <si>
    <t>44363608_x4</t>
  </si>
  <si>
    <t>44363609</t>
  </si>
  <si>
    <t>44363609_x3</t>
  </si>
  <si>
    <t>44363609_x1</t>
  </si>
  <si>
    <t>44363609_x4</t>
  </si>
  <si>
    <t>44363609_x2</t>
  </si>
  <si>
    <t>44363610</t>
  </si>
  <si>
    <t>44363610_x3</t>
  </si>
  <si>
    <t>44363610_x2</t>
  </si>
  <si>
    <t>44363610_x4</t>
  </si>
  <si>
    <t>44363610_x1</t>
  </si>
  <si>
    <t>44363611</t>
  </si>
  <si>
    <t>44363611_x2</t>
  </si>
  <si>
    <t>44363611_x4</t>
  </si>
  <si>
    <t>44363611_x1</t>
  </si>
  <si>
    <t>44363611_x3</t>
  </si>
  <si>
    <t>44363612</t>
  </si>
  <si>
    <t>S:/Carpetas/GUESS MAINLINE ECOM IMAGES/2024/244 - HOLIDAY 2024/JPG/SEBINA/DG952423-DENIMCARAMEL-SEBINA-I-.jpg</t>
  </si>
  <si>
    <t>SEBINA</t>
  </si>
  <si>
    <t>44363612_x4</t>
  </si>
  <si>
    <t>S:/Carpetas/GUESS MAINLINE ECOM IMAGES/2024/244 - HOLIDAY 2024/JPG/SEBINA/DG952423-DENIMCARAMEL-SEBINA-Q-.jpg</t>
  </si>
  <si>
    <t>44363612_x2</t>
  </si>
  <si>
    <t>S:/Carpetas/GUESS MAINLINE ECOM IMAGES/2024/244 - HOLIDAY 2024/JPG/SEBINA/DG952423-DENIMCARAMEL-SEBINA-B-.jpg</t>
  </si>
  <si>
    <t>44363612_x3</t>
  </si>
  <si>
    <t>S:/Carpetas/GUESS MAINLINE ECOM IMAGES/2024/244 - HOLIDAY 2024/JPG/SEBINA/DG952423-DENIMCARAMEL-SEBINA-F-.jpg</t>
  </si>
  <si>
    <t>44363612_x1</t>
  </si>
  <si>
    <t>44363613</t>
  </si>
  <si>
    <t>S:/Carpetas/GUESS MAINLINE ECOM IMAGES/2024/244 - HOLIDAY 2024/JPG/SEBINA/DG952419-DENIMCARAMEL-SEBINA-Q-.jpg</t>
  </si>
  <si>
    <t>44363613_x2</t>
  </si>
  <si>
    <t>S:/Carpetas/GUESS MAINLINE ECOM IMAGES/2024/244 - HOLIDAY 2024/JPG/SEBINA/DG952419-DENIMCARAMEL-SEBINA-I-.jpg</t>
  </si>
  <si>
    <t>44363613_x4</t>
  </si>
  <si>
    <t>S:/Carpetas/GUESS MAINLINE ECOM IMAGES/2024/244 - HOLIDAY 2024/JPG/SEBINA/DG952419-DENIMCARAMEL-SEBINA-F-.jpg</t>
  </si>
  <si>
    <t>44363613_x1</t>
  </si>
  <si>
    <t>S:/Carpetas/GUESS MAINLINE ECOM IMAGES/2024/244 - HOLIDAY 2024/JPG/SEBINA/DG952419-DENIMCARAMEL-SEBINA-B-.jpg</t>
  </si>
  <si>
    <t>44363613_x3</t>
  </si>
  <si>
    <t>44363614</t>
  </si>
  <si>
    <t>S:/Carpetas/GUESS MAINLINE ECOM IMAGES/2024/244 - HOLIDAY 2024/JPG/SILVYE/CG952706-BLACK-SILVYE-I-.jpg</t>
  </si>
  <si>
    <t>44363614_x4</t>
  </si>
  <si>
    <t>S:/Carpetas/GUESS MAINLINE ECOM IMAGES/2024/244 - HOLIDAY 2024/JPG/SILVYE/CG952706-BLACK-SILVYE-F-.jpg</t>
  </si>
  <si>
    <t>44363614_x1</t>
  </si>
  <si>
    <t>S:/Carpetas/GUESS MAINLINE ECOM IMAGES/2024/244 - HOLIDAY 2024/JPG/SILVYE/CG952706-BLACK-SILVYE-Q-.jpg</t>
  </si>
  <si>
    <t>44363614_x2</t>
  </si>
  <si>
    <t>S:/Carpetas/GUESS MAINLINE ECOM IMAGES/2024/244 - HOLIDAY 2024/JPG/SILVYE/CG952706-BLACK-SILVYE-B-.jpg</t>
  </si>
  <si>
    <t>44363614_x3</t>
  </si>
  <si>
    <t>44363615</t>
  </si>
  <si>
    <t>S:/Carpetas/GUESS MAINLINE ECOM IMAGES/2024/244 - HOLIDAY 2024/JPG/SILVYE/BG952721-COGNAC-SILVYE-F-.jpg</t>
  </si>
  <si>
    <t>44363615_x1</t>
  </si>
  <si>
    <t>S:/Carpetas/GUESS MAINLINE ECOM IMAGES/2024/244 - HOLIDAY 2024/JPG/SILVYE/BG952721-COGNAC-SILVYE-I-.jpg</t>
  </si>
  <si>
    <t>44363615_x4</t>
  </si>
  <si>
    <t>S:/Carpetas/GUESS MAINLINE ECOM IMAGES/2024/244 - HOLIDAY 2024/JPG/SILVYE/BG952721-COGNAC-SILVYE-B-.jpg</t>
  </si>
  <si>
    <t>44363615_x3</t>
  </si>
  <si>
    <t>S:/Carpetas/GUESS MAINLINE ECOM IMAGES/2024/244 - HOLIDAY 2024/JPG/SILVYE/BG952721-COGNAC-SILVYE-Q-.jpg</t>
  </si>
  <si>
    <t>44363615_x2</t>
  </si>
  <si>
    <t>44363616</t>
  </si>
  <si>
    <t>S:/Carpetas/GUESS MAINLINE ECOM IMAGES/2024/244 - HOLIDAY 2024/JPG/FEDORA/BG951902-BLACK-FEDORA-F-.jpg</t>
  </si>
  <si>
    <t>FEDORA</t>
  </si>
  <si>
    <t>44363616_x1</t>
  </si>
  <si>
    <t>S:/Carpetas/GUESS MAINLINE ECOM IMAGES/2024/244 - HOLIDAY 2024/JPG/FEDORA/BG951902-BLACK-FEDORA-I-.jpg</t>
  </si>
  <si>
    <t>44363616_x4</t>
  </si>
  <si>
    <t>S:/Carpetas/GUESS MAINLINE ECOM IMAGES/2024/244 - HOLIDAY 2024/JPG/FEDORA/BG951902-BLACK-FEDORA-B-.jpg</t>
  </si>
  <si>
    <t>44363616_x3</t>
  </si>
  <si>
    <t>S:/Carpetas/GUESS MAINLINE ECOM IMAGES/2024/244 - HOLIDAY 2024/JPG/FEDORA/BG951902-BLACK-FEDORA-Q-.jpg</t>
  </si>
  <si>
    <t>44363616_x2</t>
  </si>
  <si>
    <t>44363617</t>
  </si>
  <si>
    <t>S:/Carpetas/GUESS MAINLINE ECOM IMAGES/2024/244 - HOLIDAY 2024/JPG/POWER PLAY/BG900624-BLACK-POWERPLAY-Q-.jpg</t>
  </si>
  <si>
    <t>44363617_x2</t>
  </si>
  <si>
    <t>S:/Carpetas/GUESS MAINLINE ECOM IMAGES/2024/244 - HOLIDAY 2024/JPG/POWER PLAY/BG900624-BLACK-POWERPLAY-I-.jpg</t>
  </si>
  <si>
    <t>44363617_x4</t>
  </si>
  <si>
    <t>S:/Carpetas/GUESS MAINLINE ECOM IMAGES/2024/244 - HOLIDAY 2024/JPG/POWER PLAY/BG900624-BLACK-POWERPLAY-F-.jpg</t>
  </si>
  <si>
    <t>44363617_x1</t>
  </si>
  <si>
    <t>S:/Carpetas/GUESS MAINLINE ECOM IMAGES/2024/244 - HOLIDAY 2024/JPG/POWER PLAY/BG900624-BLACK-POWERPLAY-B-.jpg</t>
  </si>
  <si>
    <t>44363617_x3</t>
  </si>
  <si>
    <t>44363618</t>
  </si>
  <si>
    <t>S:/Carpetas/GUESS MAINLINE ECOM IMAGES/2024/244 - HOLIDAY 2024/JPG/GIULLY/BB874820-BLACKGOLD-GIULLY-B-.jpg</t>
  </si>
  <si>
    <t>44363618_x3</t>
  </si>
  <si>
    <t>S:/Carpetas/GUESS MAINLINE ECOM IMAGES/2024/244 - HOLIDAY 2024/JPG/GIULLY/BB874820-BLACKGOLD-GIULLY-F-.jpg</t>
  </si>
  <si>
    <t>44363618_x1</t>
  </si>
  <si>
    <t>S:/Carpetas/GUESS MAINLINE ECOM IMAGES/2024/244 - HOLIDAY 2024/JPG/GIULLY/BB874820-BLACKGOLD-GIULLY-I-.jpg</t>
  </si>
  <si>
    <t>44363618_x4</t>
  </si>
  <si>
    <t>S:/Carpetas/GUESS MAINLINE ECOM IMAGES/2024/244 - HOLIDAY 2024/JPG/GIULLY/BB874820-BLACKGOLD-GIULLY-Q-.jpg</t>
  </si>
  <si>
    <t>44363618_x2</t>
  </si>
  <si>
    <t>44418663</t>
  </si>
  <si>
    <t>S:/Carpetas/GUESS MAINLINE ECOM IMAGES/2024/243 - FALL 2024/JPG/NOELLE/ZG787918-TEAL-NOELLE-I-.jpg</t>
  </si>
  <si>
    <t>44418663_x4</t>
  </si>
  <si>
    <t>S:/Carpetas/GUESS MAINLINE ECOM IMAGES/2024/243 - FALL 2024/JPG/NOELLE/ZG787918-TEAL-NOELLE-Q-.jpg</t>
  </si>
  <si>
    <t>44418663_x2</t>
  </si>
  <si>
    <t>S:/Carpetas/GUESS MAINLINE ECOM IMAGES/2024/243 - FALL 2024/JPG/NOELLE/ZG787918-TEAL-NOELLE-B-.jpg</t>
  </si>
  <si>
    <t>44418663_x3</t>
  </si>
  <si>
    <t>S:/Carpetas/GUESS MAINLINE ECOM IMAGES/2024/243 - FALL 2024/JPG/NOELLE/ZG787918-TEAL-NOELLE-F-.jpg</t>
  </si>
  <si>
    <t>44418663_x1</t>
  </si>
  <si>
    <t>44418666</t>
  </si>
  <si>
    <t>S:/Carpetas/GUESS MAINLINE ECOM IMAGES/2024/244 - HOLIDAY 2024/JPG/IZZY/SG865401-COALLOGO-IZZY-I-.jpg</t>
  </si>
  <si>
    <t>44418666_x4</t>
  </si>
  <si>
    <t>S:/Carpetas/GUESS MAINLINE ECOM IMAGES/2024/244 - HOLIDAY 2024/JPG/IZZY/SG865401-COALLOGO-IZZY-F-.jpg</t>
  </si>
  <si>
    <t>44418666_x1</t>
  </si>
  <si>
    <t>S:/Carpetas/GUESS MAINLINE ECOM IMAGES/2024/244 - HOLIDAY 2024/JPG/IZZY/SG865401-COALLOGO-IZZY-B-.jpg</t>
  </si>
  <si>
    <t>44418666_x3</t>
  </si>
  <si>
    <t>S:/Carpetas/GUESS MAINLINE ECOM IMAGES/2024/244 - HOLIDAY 2024/JPG/IZZY/SG865401-COALLOGO-IZZY-Q-.jpg</t>
  </si>
  <si>
    <t>44418666_x2</t>
  </si>
  <si>
    <t>44418669</t>
  </si>
  <si>
    <t>S:/Carpetas/GUESS MAINLINE ECOM IMAGES/2024/243 - FALL 2024/JPG/GIULLY/QK874874-ALMOND-GIULLY-Q-.jpg</t>
  </si>
  <si>
    <t>44418669_x2</t>
  </si>
  <si>
    <t>S:/Carpetas/GUESS MAINLINE ECOM IMAGES/2024/243 - FALL 2024/JPG/GIULLY/QK874874-ALMOND-GIULLY-I-.jpg</t>
  </si>
  <si>
    <t>44418669_x4</t>
  </si>
  <si>
    <t>S:/Carpetas/GUESS MAINLINE ECOM IMAGES/2024/243 - FALL 2024/JPG/GIULLY/QK874874-ALMOND-GIULLY-F-.jpg</t>
  </si>
  <si>
    <t>44418669_x1</t>
  </si>
  <si>
    <t>S:/Carpetas/GUESS MAINLINE ECOM IMAGES/2024/243 - FALL 2024/JPG/GIULLY/QK874874-ALMOND-GIULLY-B-.jpg</t>
  </si>
  <si>
    <t>44418669_x3</t>
  </si>
  <si>
    <t>44418672</t>
  </si>
  <si>
    <t>S:/Carpetas/GUESS MAINLINE ECOM IMAGES/2024/243 - FALL 2024/JPG/G WAVE/JT934475-BLUELOGO-GWAVE-B-.jpg</t>
  </si>
  <si>
    <t>44418672_x3</t>
  </si>
  <si>
    <t>S:/Carpetas/GUESS MAINLINE ECOM IMAGES/2024/243 - FALL 2024/JPG/G WAVE/JT934475-BLUELOGO-GWAVE-F-.jpg</t>
  </si>
  <si>
    <t>44418672_x1</t>
  </si>
  <si>
    <t>S:/Carpetas/GUESS MAINLINE ECOM IMAGES/2024/243 - FALL 2024/JPG/G WAVE/JT934475-BLUELOGO-GWAVE-Q-.jpg</t>
  </si>
  <si>
    <t>44418672_x2</t>
  </si>
  <si>
    <t>S:/Carpetas/GUESS MAINLINE ECOM IMAGES/2024/243 - FALL 2024/JPG/G WAVE/JT934475-BLUELOGO-GWAVE-I-.jpg</t>
  </si>
  <si>
    <t>44418672_x4</t>
  </si>
  <si>
    <t>44418675</t>
  </si>
  <si>
    <t>S:/Carpetas/GUESS MAINLINE ECOM IMAGES/2024/243 - FALL 2024/JPG/G WAVE/JT934414-BROWNLOGO-GWAVE-I-.jpg</t>
  </si>
  <si>
    <t>44418675_x4</t>
  </si>
  <si>
    <t>S:/Carpetas/GUESS MAINLINE ECOM IMAGES/2024/243 - FALL 2024/JPG/G WAVE/JT934414-BROWNLOGO-GWAVE-Q-.jpg</t>
  </si>
  <si>
    <t>44418675_x2</t>
  </si>
  <si>
    <t>S:/Carpetas/GUESS MAINLINE ECOM IMAGES/2024/243 - FALL 2024/JPG/G WAVE/JT934414-BROWNLOGO-GWAVE-F-.jpg</t>
  </si>
  <si>
    <t>44418675_x1</t>
  </si>
  <si>
    <t>S:/Carpetas/GUESS MAINLINE ECOM IMAGES/2024/243 - FALL 2024/JPG/G WAVE/JT934414-BROWNLOGO-GWAVE-B-.jpg</t>
  </si>
  <si>
    <t>44418675_x3</t>
  </si>
  <si>
    <t>44418682</t>
  </si>
  <si>
    <t>S:/Carpetas/GUESS MAINLINE ECOM IMAGES/2024/244 - HOLIDAY 2024/JPG/FEDORA/BG951901-BLACK-FEDORA-B-.jpg</t>
  </si>
  <si>
    <t>44418682_x3</t>
  </si>
  <si>
    <t>S:/Carpetas/GUESS MAINLINE ECOM IMAGES/2024/244 - HOLIDAY 2024/JPG/FEDORA/BG951901-BLACK-FEDORA-F-.jpg</t>
  </si>
  <si>
    <t>44418682_x1</t>
  </si>
  <si>
    <t>S:/Carpetas/GUESS MAINLINE ECOM IMAGES/2024/244 - HOLIDAY 2024/JPG/FEDORA/BG951901-BLACK-FEDORA-I-.jpg</t>
  </si>
  <si>
    <t>44418682_x4</t>
  </si>
  <si>
    <t>S:/Carpetas/GUESS MAINLINE ECOM IMAGES/2024/244 - HOLIDAY 2024/JPG/FEDORA/BG951901-BLACK-FEDORA-Q-.jpg</t>
  </si>
  <si>
    <t>44418682_x2</t>
  </si>
  <si>
    <t>44418685</t>
  </si>
  <si>
    <t>S:/Carpetas/GUESS MAINLINE ECOM IMAGES/2024/243 - FALL 2024/JPG/NOELLE/ZS787972-BLACK-NOELLE-B-.jpg</t>
  </si>
  <si>
    <t>44418685_x3</t>
  </si>
  <si>
    <t>S:/Carpetas/GUESS MAINLINE ECOM IMAGES/2024/243 - FALL 2024/JPG/NOELLE/ZS787972-BLACK-NOELLE-F-.jpg</t>
  </si>
  <si>
    <t>44418685_x1</t>
  </si>
  <si>
    <t>S:/Carpetas/GUESS MAINLINE ECOM IMAGES/2024/243 - FALL 2024/JPG/NOELLE/ZS787972-BLACK-NOELLE-I-.jpg</t>
  </si>
  <si>
    <t>44418685_x4</t>
  </si>
  <si>
    <t>S:/Carpetas/GUESS MAINLINE ECOM IMAGES/2024/243 - FALL 2024/JPG/NOELLE/ZS787972-BLACK-NOELLE-Q-.jpg</t>
  </si>
  <si>
    <t>44418685_x2</t>
  </si>
  <si>
    <t>44418686</t>
  </si>
  <si>
    <t>S:/Carpetas/GUESS MAINLINE ECOM IMAGES/2024/243 - FALL 2024/JPG/NOELLE/ZS787921-BLACK-NOELLE-B-.jpg</t>
  </si>
  <si>
    <t>44418686_x3</t>
  </si>
  <si>
    <t>S:/Carpetas/GUESS MAINLINE ECOM IMAGES/2024/243 - FALL 2024/JPG/NOELLE/ZS787921-BLACK-NOELLE-F-.jpg</t>
  </si>
  <si>
    <t>44418686_x1</t>
  </si>
  <si>
    <t>S:/Carpetas/GUESS MAINLINE ECOM IMAGES/2024/243 - FALL 2024/JPG/NOELLE/ZS787921-BLACK-NOELLE-I-.jpg</t>
  </si>
  <si>
    <t>44418686_x4</t>
  </si>
  <si>
    <t>S:/Carpetas/GUESS MAINLINE ECOM IMAGES/2024/243 - FALL 2024/JPG/NOELLE/ZS787921-BLACK-NOELLE-Q-.jpg</t>
  </si>
  <si>
    <t>44418686_x2</t>
  </si>
  <si>
    <t>44418687</t>
  </si>
  <si>
    <t>S:/Carpetas/GUESS MAINLINE ECOM IMAGES/2024/243 - FALL 2024/JPG/NOELLE/ZS787918-BLACK-NOELLE-I-.jpg</t>
  </si>
  <si>
    <t>44418687_x4</t>
  </si>
  <si>
    <t>S:/Carpetas/GUESS MAINLINE ECOM IMAGES/2024/243 - FALL 2024/JPG/NOELLE/ZS787918-BLACK-NOELLE-F-.jpg</t>
  </si>
  <si>
    <t>44418687_x1</t>
  </si>
  <si>
    <t>S:/Carpetas/GUESS MAINLINE ECOM IMAGES/2024/243 - FALL 2024/JPG/NOELLE/ZS787918-BLACK-NOELLE-B-.jpg</t>
  </si>
  <si>
    <t>44418687_x3</t>
  </si>
  <si>
    <t>S:/Carpetas/GUESS MAINLINE ECOM IMAGES/2024/243 - FALL 2024/JPG/NOELLE/ZS787918-BLACK-NOELLE-Q-.jpg</t>
  </si>
  <si>
    <t>44418687_x2</t>
  </si>
  <si>
    <t>44418688</t>
  </si>
  <si>
    <t>S:/Carpetas/GUESS MAINLINE ECOM IMAGES/2024/243 - FALL 2024/JPG/NOELLE/ZG787975-DARKTAUPE-NOELLE-B-.jpg</t>
  </si>
  <si>
    <t>44418688_x3</t>
  </si>
  <si>
    <t>S:/Carpetas/GUESS MAINLINE ECOM IMAGES/2024/243 - FALL 2024/JPG/NOELLE/ZG787975-DARKTAUPE-NOELLE-F-.jpg</t>
  </si>
  <si>
    <t>44418688_x1</t>
  </si>
  <si>
    <t>S:/Carpetas/GUESS MAINLINE ECOM IMAGES/2024/243 - FALL 2024/JPG/NOELLE/ZG787975-DARKTAUPE-NOELLE-I-.jpg</t>
  </si>
  <si>
    <t>44418688_x4</t>
  </si>
  <si>
    <t>S:/Carpetas/GUESS MAINLINE ECOM IMAGES/2024/243 - FALL 2024/JPG/NOELLE/ZG787975-DARKTAUPE-NOELLE-Q-.jpg</t>
  </si>
  <si>
    <t>44418688_x2</t>
  </si>
  <si>
    <t>44418689</t>
  </si>
  <si>
    <t>S:/Carpetas/GUESS MAINLINE ECOM IMAGES/2024/243 - FALL 2024/JPG/NOELLE/ZG787972-TEAL-NOELLE-B-.jpg</t>
  </si>
  <si>
    <t>44418689_x3</t>
  </si>
  <si>
    <t>S:/Carpetas/GUESS MAINLINE ECOM IMAGES/2024/243 - FALL 2024/JPG/NOELLE/ZG787972-TEAL-NOELLE-I-.jpg</t>
  </si>
  <si>
    <t>44418689_x4</t>
  </si>
  <si>
    <t>S:/Carpetas/GUESS MAINLINE ECOM IMAGES/2024/243 - FALL 2024/JPG/NOELLE/ZG787972-TEAL-NOELLE-F-.jpg</t>
  </si>
  <si>
    <t>44418689_x1</t>
  </si>
  <si>
    <t>S:/Carpetas/GUESS MAINLINE ECOM IMAGES/2024/243 - FALL 2024/JPG/NOELLE/ZG787972-TEAL-NOELLE-Q-.jpg</t>
  </si>
  <si>
    <t>44418689_x2</t>
  </si>
  <si>
    <t>44418690</t>
  </si>
  <si>
    <t>S:/Carpetas/GUESS MAINLINE ECOM IMAGES/2024/243 - FALL 2024/JPG/SILVANA/WW866522-BLACK-SILVANA-Q-.jpg</t>
  </si>
  <si>
    <t>44418690_x2</t>
  </si>
  <si>
    <t>S:/Carpetas/GUESS MAINLINE ECOM IMAGES/2024/243 - FALL 2024/JPG/SILVANA/WW866522-BLACK-SILVANA-I-.jpg</t>
  </si>
  <si>
    <t>44418690_x4</t>
  </si>
  <si>
    <t>S:/Carpetas/GUESS MAINLINE ECOM IMAGES/2024/243 - FALL 2024/JPG/SILVANA/WW866522-BLACK-SILVANA-F-.jpg</t>
  </si>
  <si>
    <t>44418690_x1</t>
  </si>
  <si>
    <t>S:/Carpetas/GUESS MAINLINE ECOM IMAGES/2024/243 - FALL 2024/JPG/SILVANA/WW866522-BLACK-SILVANA-B-.jpg</t>
  </si>
  <si>
    <t>44418690_x3</t>
  </si>
  <si>
    <t>44418691</t>
  </si>
  <si>
    <t>S:/Carpetas/GUESS MAINLINE ECOM IMAGES/2024/243 - FALL 2024/JPG/MURIELLE/WG950302-BLACK-MURIELLE-Q-.jpg</t>
  </si>
  <si>
    <t>MURIELLE</t>
  </si>
  <si>
    <t>44418691_x2</t>
  </si>
  <si>
    <t>S:/Carpetas/GUESS MAINLINE ECOM IMAGES/2024/243 - FALL 2024/JPG/MURIELLE/WG950302-BLACK-MURIELLE-B-.jpg</t>
  </si>
  <si>
    <t>44418691_x3</t>
  </si>
  <si>
    <t>S:/Carpetas/GUESS MAINLINE ECOM IMAGES/2024/243 - FALL 2024/JPG/MURIELLE/WG950302-BLACK-MURIELLE-F-.jpg</t>
  </si>
  <si>
    <t>44418691_x1</t>
  </si>
  <si>
    <t>S:/Carpetas/GUESS MAINLINE ECOM IMAGES/2024/243 - FALL 2024/JPG/MURIELLE/WG950302-BLACK-MURIELLE-I-.jpg</t>
  </si>
  <si>
    <t>44418691_x4</t>
  </si>
  <si>
    <t>44418692</t>
  </si>
  <si>
    <t>S:/Carpetas/GUESS MAINLINE ECOM IMAGES/2024/243 - FALL 2024/JPG/DARYNA/VG949318-DARKTAUPE-DARYNA-B-.jpg</t>
  </si>
  <si>
    <t>44418692_x3</t>
  </si>
  <si>
    <t>S:/Carpetas/GUESS MAINLINE ECOM IMAGES/2024/243 - FALL 2024/JPG/DARYNA/VG949318-DARKTAUPE-DARYNA-F-.jpg</t>
  </si>
  <si>
    <t>44418692_x1</t>
  </si>
  <si>
    <t>S:/Carpetas/GUESS MAINLINE ECOM IMAGES/2024/243 - FALL 2024/JPG/DARYNA/VG949318-DARKTAUPE-DARYNA-Q-.jpg</t>
  </si>
  <si>
    <t>44418692_x2</t>
  </si>
  <si>
    <t>S:/Carpetas/GUESS MAINLINE ECOM IMAGES/2024/243 - FALL 2024/JPG/DARYNA/VG949318-DARKTAUPE-DARYNA-I-.jpg</t>
  </si>
  <si>
    <t>44418692_x4</t>
  </si>
  <si>
    <t>44418693</t>
  </si>
  <si>
    <t>S:/Carpetas/GUESS MAINLINE ECOM IMAGES/2024/243 - FALL 2024/JPG/NOLANA/SG950006-COALLOGO-NOLANA-Q-.jpg</t>
  </si>
  <si>
    <t>NOLANA</t>
  </si>
  <si>
    <t>44418693_x2</t>
  </si>
  <si>
    <t>S:/Carpetas/GUESS MAINLINE ECOM IMAGES/2024/243 - FALL 2024/JPG/NOLANA/SG950006-COALLOGO-NOLANA-F-.jpg</t>
  </si>
  <si>
    <t>44418693_x1</t>
  </si>
  <si>
    <t>S:/Carpetas/GUESS MAINLINE ECOM IMAGES/2024/243 - FALL 2024/JPG/NOLANA/SG950006-COALLOGO-NOLANA-I-.jpg</t>
  </si>
  <si>
    <t>44418693_x4</t>
  </si>
  <si>
    <t>S:/Carpetas/GUESS MAINLINE ECOM IMAGES/2024/243 - FALL 2024/JPG/NOLANA/SG950006-COALLOGO-NOLANA-B-.jpg</t>
  </si>
  <si>
    <t>44418693_x3</t>
  </si>
  <si>
    <t>44418694</t>
  </si>
  <si>
    <t>44418694_x4</t>
  </si>
  <si>
    <t>44418694_x1</t>
  </si>
  <si>
    <t>44418694_x3</t>
  </si>
  <si>
    <t>44418694_x2</t>
  </si>
  <si>
    <t>44418696</t>
  </si>
  <si>
    <t>S:/Carpetas/GUESS MAINLINE ECOM IMAGES/2024/243 - FALL 2024/JPG/GIULLY/QK874809-BURGUNDY-GIULLY-Q-.jpg</t>
  </si>
  <si>
    <t>44418696_x2</t>
  </si>
  <si>
    <t>S:/Carpetas/GUESS MAINLINE ECOM IMAGES/2024/243 - FALL 2024/JPG/GIULLY/QK874809-BURGUNDY-GIULLY-I-.jpg</t>
  </si>
  <si>
    <t>44418696_x4</t>
  </si>
  <si>
    <t>S:/Carpetas/GUESS MAINLINE ECOM IMAGES/2024/243 - FALL 2024/JPG/GIULLY/QK874809-BURGUNDY-GIULLY-F-.jpg</t>
  </si>
  <si>
    <t>44418696_x1</t>
  </si>
  <si>
    <t>S:/Carpetas/GUESS MAINLINE ECOM IMAGES/2024/243 - FALL 2024/JPG/GIULLY/QK874809-BURGUNDY-GIULLY-B-.jpg</t>
  </si>
  <si>
    <t>44418696_x3</t>
  </si>
  <si>
    <t>44418697</t>
  </si>
  <si>
    <t>S:/Carpetas/GUESS MAINLINE ECOM IMAGES/2024/243 - FALL 2024/JPG/EDA/QG950518-BURGUNDY-EDA-I-.jpg</t>
  </si>
  <si>
    <t>EDA</t>
  </si>
  <si>
    <t>44418697_x4</t>
  </si>
  <si>
    <t>S:/Carpetas/GUESS MAINLINE ECOM IMAGES/2024/243 - FALL 2024/JPG/EDA/QG950518-BURGUNDY-EDA-Q-.jpg</t>
  </si>
  <si>
    <t>44418697_x2</t>
  </si>
  <si>
    <t>S:/Carpetas/GUESS MAINLINE ECOM IMAGES/2024/243 - FALL 2024/JPG/EDA/QG950518-BURGUNDY-EDA-B-.jpg</t>
  </si>
  <si>
    <t>44418697_x3</t>
  </si>
  <si>
    <t>S:/Carpetas/GUESS MAINLINE ECOM IMAGES/2024/243 - FALL 2024/JPG/EDA/QG950518-BURGUNDY-EDA-F-.jpg</t>
  </si>
  <si>
    <t>44418697_x1</t>
  </si>
  <si>
    <t>44418698</t>
  </si>
  <si>
    <t>S:/Carpetas/GUESS MAINLINE ECOM IMAGES/2024/242 - SUMMER 2024/JPG/GIULLY/QG874874-BLACK-GIULLY-Q-.jpg</t>
  </si>
  <si>
    <t>44418698_x2</t>
  </si>
  <si>
    <t>S:/Carpetas/GUESS MAINLINE ECOM IMAGES/2024/242 - SUMMER 2024/JPG/GIULLY/QG874874-BLACK-GIULLY-F-.jpg</t>
  </si>
  <si>
    <t>44418698_x1</t>
  </si>
  <si>
    <t>S:/Carpetas/GUESS MAINLINE ECOM IMAGES/2024/242 - SUMMER 2024/JPG/GIULLY/QG874874-BLACK-GIULLY-B-.jpg</t>
  </si>
  <si>
    <t>44418698_x3</t>
  </si>
  <si>
    <t>S:/Carpetas/GUESS MAINLINE ECOM IMAGES/2024/242 - SUMMER 2024/JPG/GIULLY/QG874874-BLACK-GIULLY-I-.jpg</t>
  </si>
  <si>
    <t>44418698_x4</t>
  </si>
  <si>
    <t>44418699</t>
  </si>
  <si>
    <t>S:/Carpetas/GUESS MAINLINE ECOM IMAGES/2024/242 - SUMMER 2024/JPG/SILVANA/QG866522-STONE-SILVANA-I-.jpg</t>
  </si>
  <si>
    <t>44418699_x4</t>
  </si>
  <si>
    <t>S:/Carpetas/GUESS MAINLINE ECOM IMAGES/2024/242 - SUMMER 2024/JPG/SILVANA/QG866522-STONE-SILVANA-Q-.jpg</t>
  </si>
  <si>
    <t>44418699_x2</t>
  </si>
  <si>
    <t>S:/Carpetas/GUESS MAINLINE ECOM IMAGES/2024/242 - SUMMER 2024/JPG/SILVANA/QG866522-STONE-SILVANA-B-.jpg</t>
  </si>
  <si>
    <t>44418699_x3</t>
  </si>
  <si>
    <t>S:/Carpetas/GUESS MAINLINE ECOM IMAGES/2024/242 - SUMMER 2024/JPG/SILVANA/QG866522-STONE-SILVANA-F-.jpg</t>
  </si>
  <si>
    <t>44418699_x1</t>
  </si>
  <si>
    <t>44418700</t>
  </si>
  <si>
    <t>S:/Carpetas/GUESS MAINLINE ECOM IMAGES/2024/243 - FALL 2024/JPG/GIULLY/QE874874-BLACK-GIULLY-B-.jpg</t>
  </si>
  <si>
    <t>44418700_x3</t>
  </si>
  <si>
    <t>S:/Carpetas/GUESS MAINLINE ECOM IMAGES/2024/243 - FALL 2024/JPG/GIULLY/QE874874-BLACK-GIULLY-Q-.jpg</t>
  </si>
  <si>
    <t>44418700_x2</t>
  </si>
  <si>
    <t>S:/Carpetas/GUESS MAINLINE ECOM IMAGES/2024/243 - FALL 2024/JPG/GIULLY/QE874874-BLACK-GIULLY-I-.jpg</t>
  </si>
  <si>
    <t>44418700_x4</t>
  </si>
  <si>
    <t>S:/Carpetas/GUESS MAINLINE ECOM IMAGES/2024/243 - FALL 2024/JPG/GIULLY/QE874874-BLACK-GIULLY-F-.jpg</t>
  </si>
  <si>
    <t>44418700_x1</t>
  </si>
  <si>
    <t>44418701</t>
  </si>
  <si>
    <t>S:/Carpetas/GUESS MAINLINE ECOM IMAGES/2024/243 - FALL 2024/JPG/NOLANA/PG950020-BLACK-NOLANA-Q-.jpg</t>
  </si>
  <si>
    <t>44418701_x2</t>
  </si>
  <si>
    <t>S:/Carpetas/GUESS MAINLINE ECOM IMAGES/2024/243 - FALL 2024/JPG/NOLANA/PG950020-BLACK-NOLANA-B-.jpg</t>
  </si>
  <si>
    <t>44418701_x3</t>
  </si>
  <si>
    <t>S:/Carpetas/GUESS MAINLINE ECOM IMAGES/2024/243 - FALL 2024/JPG/NOLANA/PG950020-BLACK-NOLANA-I-.jpg</t>
  </si>
  <si>
    <t>44418701_x4</t>
  </si>
  <si>
    <t>S:/Carpetas/GUESS MAINLINE ECOM IMAGES/2024/243 - FALL 2024/JPG/NOLANA/PG950020-BLACK-NOLANA-F-.jpg</t>
  </si>
  <si>
    <t>44418701_x1</t>
  </si>
  <si>
    <t>44418702</t>
  </si>
  <si>
    <t>S:/Carpetas/GUESS MAINLINE ECOM IMAGES/2024/243 - FALL 2024/JPG/EVELUNE/PG935321-CHARCOALLOGO-EVELUNE-B-.jpg</t>
  </si>
  <si>
    <t>EVELUNE</t>
  </si>
  <si>
    <t>44418702_x3</t>
  </si>
  <si>
    <t>S:/Carpetas/GUESS MAINLINE ECOM IMAGES/2024/243 - FALL 2024/JPG/EVELUNE/PG935321-CHARCOALLOGO-EVELUNE-F-.jpg</t>
  </si>
  <si>
    <t>44418702_x1</t>
  </si>
  <si>
    <t>S:/Carpetas/GUESS MAINLINE ECOM IMAGES/2024/243 - FALL 2024/JPG/EVELUNE/PG935321-CHARCOALLOGO-EVELUNE-I-.jpg</t>
  </si>
  <si>
    <t>44418702_x4</t>
  </si>
  <si>
    <t>S:/Carpetas/GUESS MAINLINE ECOM IMAGES/2024/243 - FALL 2024/JPG/EVELUNE/PG935321-CHARCOALLOGO-EVELUNE-Q-.jpg</t>
  </si>
  <si>
    <t>44418702_x2</t>
  </si>
  <si>
    <t>44418703</t>
  </si>
  <si>
    <t>S:/Carpetas/GUESS MAINLINE ECOM IMAGES/2024/243 - FALL 2024/JPG/EVELUNE/PG935307-MOCHALOGO-EVELUNE-F-.jpg</t>
  </si>
  <si>
    <t>44418703_x1</t>
  </si>
  <si>
    <t>S:/Carpetas/GUESS MAINLINE ECOM IMAGES/2024/243 - FALL 2024/JPG/EVELUNE/PG935307-MOCHALOGO-EVELUNE-I-.jpg</t>
  </si>
  <si>
    <t>44418703_x4</t>
  </si>
  <si>
    <t>S:/Carpetas/GUESS MAINLINE ECOM IMAGES/2024/243 - FALL 2024/JPG/EVELUNE/PG935307-MOCHALOGO-EVELUNE-Q-.jpg</t>
  </si>
  <si>
    <t>44418703_x2</t>
  </si>
  <si>
    <t>S:/Carpetas/GUESS MAINLINE ECOM IMAGES/2024/243 - FALL 2024/JPG/EVELUNE/PG935307-MOCHALOGO-EVELUNE-B-.jpg</t>
  </si>
  <si>
    <t>44418703_x3</t>
  </si>
  <si>
    <t>44418704</t>
  </si>
  <si>
    <t>S:/Carpetas/GUESS MAINLINE ECOM IMAGES/2024/243 - FALL 2024/JPG/EVELUNE/PG935306-CREAMLOGO-EVELUNE-Q-.jpg</t>
  </si>
  <si>
    <t>44418704_x2</t>
  </si>
  <si>
    <t>S:/Carpetas/GUESS MAINLINE ECOM IMAGES/2024/243 - FALL 2024/JPG/EVELUNE/PG935306-CREAMLOGO-EVELUNE-F-.jpg</t>
  </si>
  <si>
    <t>44418704_x1</t>
  </si>
  <si>
    <t>S:/Carpetas/GUESS MAINLINE ECOM IMAGES/2024/243 - FALL 2024/JPG/EVELUNE/PG935306-CREAMLOGO-EVELUNE-B-.jpg</t>
  </si>
  <si>
    <t>44418704_x3</t>
  </si>
  <si>
    <t>S:/Carpetas/GUESS MAINLINE ECOM IMAGES/2024/243 - FALL 2024/JPG/EVELUNE/PG935306-CREAMLOGO-EVELUNE-I-.jpg</t>
  </si>
  <si>
    <t>44418704_x4</t>
  </si>
  <si>
    <t>44418705</t>
  </si>
  <si>
    <t>S:/Carpetas/GUESS MAINLINE ECOM IMAGES/2024/244 - HOLIDAY 2024/JPG/GERTY/PD952918-OFFWHITE-GERTY-I-.jpg</t>
  </si>
  <si>
    <t>44418705_x4</t>
  </si>
  <si>
    <t>S:/Carpetas/GUESS MAINLINE ECOM IMAGES/2024/244 - HOLIDAY 2024/JPG/GERTY/PD952918-OFFWHITE-GERTY-F-.jpg</t>
  </si>
  <si>
    <t>44418705_x1</t>
  </si>
  <si>
    <t>S:/Carpetas/GUESS MAINLINE ECOM IMAGES/2024/244 - HOLIDAY 2024/JPG/GERTY/PD952918-OFFWHITE-GERTY-Q-.jpg</t>
  </si>
  <si>
    <t>44418705_x2</t>
  </si>
  <si>
    <t>S:/Carpetas/GUESS MAINLINE ECOM IMAGES/2024/244 - HOLIDAY 2024/JPG/GERTY/PD952918-OFFWHITE-GERTY-B-.jpg</t>
  </si>
  <si>
    <t>44418705_x3</t>
  </si>
  <si>
    <t>44418706</t>
  </si>
  <si>
    <t>S:/Carpetas/GUESS MAINLINE ECOM IMAGES/2024/243 - FALL 2024/JPG/GIULLY/OT874874-OLIVE-GIULLY-Q-.jpg</t>
  </si>
  <si>
    <t>44418706_x2</t>
  </si>
  <si>
    <t>S:/Carpetas/GUESS MAINLINE ECOM IMAGES/2024/243 - FALL 2024/JPG/GIULLY/OT874874-OLIVE-GIULLY-I-.jpg</t>
  </si>
  <si>
    <t>44418706_x4</t>
  </si>
  <si>
    <t>S:/Carpetas/GUESS MAINLINE ECOM IMAGES/2024/243 - FALL 2024/JPG/GIULLY/OT874874-OLIVE-GIULLY-F-.jpg</t>
  </si>
  <si>
    <t>44418706_x1</t>
  </si>
  <si>
    <t>S:/Carpetas/GUESS MAINLINE ECOM IMAGES/2024/243 - FALL 2024/JPG/GIULLY/OT874874-OLIVE-GIULLY-B-.jpg</t>
  </si>
  <si>
    <t>44418706_x3</t>
  </si>
  <si>
    <t>44418707</t>
  </si>
  <si>
    <t>S:/Carpetas/GUESS MAINLINE ECOM IMAGES/2024/243 - FALL 2024/JPG/GIULLY/OT874820-OLIVE-GIULLY-B-.jpg</t>
  </si>
  <si>
    <t>44418707_x3</t>
  </si>
  <si>
    <t>S:/Carpetas/GUESS MAINLINE ECOM IMAGES/2024/243 - FALL 2024/JPG/GIULLY/OT874820-OLIVE-GIULLY-F-.jpg</t>
  </si>
  <si>
    <t>44418707_x1</t>
  </si>
  <si>
    <t>S:/Carpetas/GUESS MAINLINE ECOM IMAGES/2024/243 - FALL 2024/JPG/GIULLY/OT874820-OLIVE-GIULLY-Q-.jpg</t>
  </si>
  <si>
    <t>44418707_x2</t>
  </si>
  <si>
    <t>S:/Carpetas/GUESS MAINLINE ECOM IMAGES/2024/243 - FALL 2024/JPG/GIULLY/OT874820-OLIVE-GIULLY-I-.jpg</t>
  </si>
  <si>
    <t>44418707_x4</t>
  </si>
  <si>
    <t>44418708</t>
  </si>
  <si>
    <t>S:/Carpetas/GUESS MAINLINE ECOM IMAGES/2024/243 - FALL 2024/JPG/NOLANA/OS950020-LATTELOGOBONE-NOLANA-F-.jpg</t>
  </si>
  <si>
    <t>44418708_x1</t>
  </si>
  <si>
    <t>S:/Carpetas/GUESS MAINLINE ECOM IMAGES/2024/243 - FALL 2024/JPG/NOLANA/OS950020-LATTELOGOBONE-NOLANA-B-.jpg</t>
  </si>
  <si>
    <t>44418708_x3</t>
  </si>
  <si>
    <t>S:/Carpetas/GUESS MAINLINE ECOM IMAGES/2024/243 - FALL 2024/JPG/NOLANA/OS950020-LATTELOGOBONE-NOLANA-Q-.jpg</t>
  </si>
  <si>
    <t>44418708_x2</t>
  </si>
  <si>
    <t>S:/Carpetas/GUESS MAINLINE ECOM IMAGES/2024/243 - FALL 2024/JPG/NOLANA/OS950020-LATTELOGOBONE-NOLANA-I-.jpg</t>
  </si>
  <si>
    <t>44418708_x4</t>
  </si>
  <si>
    <t>44418710</t>
  </si>
  <si>
    <t>S:/Carpetas/GUESS MAINLINE ECOM IMAGES/2024/243 - FALL 2024/JPG/GIULLY/CT874820-BURGUNDYMULTI-GIULLY-B-.jpg</t>
  </si>
  <si>
    <t>44418710_x3</t>
  </si>
  <si>
    <t>S:/Carpetas/GUESS MAINLINE ECOM IMAGES/2024/243 - FALL 2024/JPG/GIULLY/CT874820-BURGUNDYMULTI-GIULLY-F-.jpg</t>
  </si>
  <si>
    <t>44418710_x1</t>
  </si>
  <si>
    <t>S:/Carpetas/GUESS MAINLINE ECOM IMAGES/2024/243 - FALL 2024/JPG/GIULLY/CT874820-BURGUNDYMULTI-GIULLY-I-.jpg</t>
  </si>
  <si>
    <t>44418710_x4</t>
  </si>
  <si>
    <t>S:/Carpetas/GUESS MAINLINE ECOM IMAGES/2024/243 - FALL 2024/JPG/GIULLY/CT874820-BURGUNDYMULTI-GIULLY-Q-.jpg</t>
  </si>
  <si>
    <t>44418710_x2</t>
  </si>
  <si>
    <t>44418712</t>
  </si>
  <si>
    <t>S:/Carpetas/GUESS MAINLINE ECOM IMAGES/2024/244 - HOLIDAY 2024/JPG/MERIDIAN/BG877809-COGNAC-MERIDIAN-B-.jpg</t>
  </si>
  <si>
    <t>44418712_x3</t>
  </si>
  <si>
    <t>S:/Carpetas/GUESS MAINLINE ECOM IMAGES/2024/244 - HOLIDAY 2024/JPG/MERIDIAN/BG877809-COGNAC-MERIDIAN-Q-.jpg</t>
  </si>
  <si>
    <t>44418712_x2</t>
  </si>
  <si>
    <t>S:/Carpetas/GUESS MAINLINE ECOM IMAGES/2024/244 - HOLIDAY 2024/JPG/MERIDIAN/BG877809-COGNAC-MERIDIAN-I-.jpg</t>
  </si>
  <si>
    <t>44418712_x4</t>
  </si>
  <si>
    <t>S:/Carpetas/GUESS MAINLINE ECOM IMAGES/2024/244 - HOLIDAY 2024/JPG/MERIDIAN/BG877809-COGNAC-MERIDIAN-F-.jpg</t>
  </si>
  <si>
    <t>44418712_x1</t>
  </si>
  <si>
    <t>44418714</t>
  </si>
  <si>
    <t>DECORVINTAGE</t>
  </si>
  <si>
    <t>44418714_x3</t>
  </si>
  <si>
    <t>44418714_x1</t>
  </si>
  <si>
    <t>44418714_x4</t>
  </si>
  <si>
    <t>44418714_x2</t>
  </si>
  <si>
    <t>44418715</t>
  </si>
  <si>
    <t>S:/Carpetas/GUESS MAINLINE ECOM IMAGES/2024/243 - FALL 2024/JPG/GIULLY/AT874874-IVORY-GIULLY-B-.jpg</t>
  </si>
  <si>
    <t>44418715_x3</t>
  </si>
  <si>
    <t>S:/Carpetas/GUESS MAINLINE ECOM IMAGES/2024/243 - FALL 2024/JPG/GIULLY/AT874874-IVORY-GIULLY-F-.jpg</t>
  </si>
  <si>
    <t>44418715_x1</t>
  </si>
  <si>
    <t>S:/Carpetas/GUESS MAINLINE ECOM IMAGES/2024/243 - FALL 2024/JPG/GIULLY/AT874874-IVORY-GIULLY-I-.jpg</t>
  </si>
  <si>
    <t>44418715_x4</t>
  </si>
  <si>
    <t>S:/Carpetas/GUESS MAINLINE ECOM IMAGES/2024/243 - FALL 2024/JPG/GIULLY/AT874874-IVORY-GIULLY-Q-.jpg</t>
  </si>
  <si>
    <t>44418715_x2</t>
  </si>
  <si>
    <t>44418716</t>
  </si>
  <si>
    <t>S:/Carpetas/GUESS MAINLINE ECOM IMAGES/2024/243 - FALL 2024/JPG/GIULLY/AT874820-IVORY-GIULLY-B-.jpg</t>
  </si>
  <si>
    <t>44418716_x3</t>
  </si>
  <si>
    <t>S:/Carpetas/GUESS MAINLINE ECOM IMAGES/2024/243 - FALL 2024/JPG/GIULLY/AT874820-IVORY-GIULLY-F-.jpg</t>
  </si>
  <si>
    <t>44418716_x1</t>
  </si>
  <si>
    <t>S:/Carpetas/GUESS MAINLINE ECOM IMAGES/2024/243 - FALL 2024/JPG/GIULLY/AT874820-IVORY-GIULLY-I-.jpg</t>
  </si>
  <si>
    <t>44418716_x4</t>
  </si>
  <si>
    <t>S:/Carpetas/GUESS MAINLINE ECOM IMAGES/2024/243 - FALL 2024/JPG/GIULLY/AT874820-IVORY-GIULLY-Q-.jpg</t>
  </si>
  <si>
    <t>44418716_x2</t>
  </si>
  <si>
    <t>LosslessJPEG</t>
  </si>
  <si>
    <t>BG964022-BEI</t>
  </si>
  <si>
    <t>BG964022-BLA</t>
  </si>
  <si>
    <t>BG964022-BON</t>
  </si>
  <si>
    <t>CV866522-COG</t>
  </si>
  <si>
    <t>CV866522-OFF</t>
  </si>
  <si>
    <t>FG866522-FLT</t>
  </si>
  <si>
    <t>S:/Carpetas/GUESS MAINLINE ECOM IMAGES/2022/224 - HOLIDAY 2022/JPGS/0 ADDITIONAL HOLIDAY SILOS/ECO GEMMA/EYG839572-BLACK-ECOGEMMA-S-.jpg</t>
  </si>
  <si>
    <t>CV866522</t>
  </si>
  <si>
    <t>S:/Carpetas/GUESS MAINLINE ECOM IMAGES/2024/241 - SPRING 2024/JPG/SILVANA/CV866522-COGNAC-SILVANA-B-.jpg</t>
  </si>
  <si>
    <t>S:/Carpetas/GUESS MAINLINE ECOM IMAGES/2024/241 - SPRING 2024/JPG/SILVANA/CV866522-COGNAC-SILVANA-F-.jpg</t>
  </si>
  <si>
    <t>S:/Carpetas/GUESS MAINLINE ECOM IMAGES/2024/241 - SPRING 2024/JPG/SILVANA/CV866522-COGNAC-SILVANA-I-.jpg</t>
  </si>
  <si>
    <t>S:/Carpetas/GUESS MAINLINE ECOM IMAGES/2024/241 - SPRING 2024/JPG/SILVANA/CV866522-COGNAC-SILVANA-Q-.jpg</t>
  </si>
  <si>
    <t>S:/Carpetas/GUESS MAINLINE ECOM IMAGES/2025/251 - SPRING 2025/JPG/ARNELA/TV949622-BLACKLOGO-ARNELA-B-.jpg</t>
  </si>
  <si>
    <t>S:/Carpetas/GUESS MAINLINE ECOM IMAGES/2025/251 - SPRING 2025/JPG/ARNELA/TV949622-BLACKLOGO-ARNELA-F-.jpg</t>
  </si>
  <si>
    <t>S:/Carpetas/GUESS MAINLINE ECOM IMAGES/2025/251 - SPRING 2025/JPG/ARNELA/TV949622-BLACKLOGO-ARNELA-I-.jpg</t>
  </si>
  <si>
    <t>S:/Carpetas/GUESS MAINLINE ECOM IMAGES/2025/251 - SPRING 2025/JPG/ARNELA/TV949622-BLACKLOGO-ARNELA-Q-.jpg</t>
  </si>
  <si>
    <t>S:/Carpetas/GUESS MAINLINE ECOM IMAGES/2025/251 - SPRING 2025/JPG/ARNELA/TV949622-BLACKLOGO-ARNELA-S-.jpg</t>
  </si>
  <si>
    <t>S:/Carpetas/GUESS MAINLINE ECOM IMAGES/2025/251 - SPRING 2025/JPG/ARNELA/TV949622-PEWTERLOGO-ARNELA-B-.jpg</t>
  </si>
  <si>
    <t>S:/Carpetas/GUESS MAINLINE ECOM IMAGES/2025/251 - SPRING 2025/JPG/ARNELA/TV949622-PEWTERLOGO-ARNELA-F-.jpg</t>
  </si>
  <si>
    <t>S:/Carpetas/GUESS MAINLINE ECOM IMAGES/2025/251 - SPRING 2025/JPG/ARNELA/TV949622-PEWTERLOGO-ARNELA-I-.jpg</t>
  </si>
  <si>
    <t>S:/Carpetas/GUESS MAINLINE ECOM IMAGES/2025/251 - SPRING 2025/JPG/ARNELA/TV949622-PEWTERLOGO-ARNELA-Q-.jpg</t>
  </si>
  <si>
    <t>S:/Carpetas/GUESS MAINLINE ECOM IMAGES/2025/251 - SPRING 2025/JPG/ARNELA/TV949622-PEWTERLOGO-ARNELA-S-.jpg</t>
  </si>
  <si>
    <t>S:/Carpetas/GUESS MAINLINE ECOM IMAGES/2025/251 - SPRING 2025/JPG/ECO GEMMA/EYG839525-BLACK-ECOGEMMA-B-.jpg</t>
  </si>
  <si>
    <t>S:/Carpetas/GUESS MAINLINE ECOM IMAGES/2025/251 - SPRING 2025/JPG/ECO GEMMA/EYG839525-BLACK-ECOGEMMA-F-.jpg</t>
  </si>
  <si>
    <t>S:/Carpetas/GUESS MAINLINE ECOM IMAGES/2025/251 - SPRING 2025/JPG/ECO GEMMA/EYG839525-BLACK-ECOGEMMA-F-2-.jpg</t>
  </si>
  <si>
    <t>S:/Carpetas/GUESS MAINLINE ECOM IMAGES/2025/251 - SPRING 2025/JPG/ECO GEMMA/EYG839525-BLACK-ECOGEMMA-I-.jpg</t>
  </si>
  <si>
    <t>S:/Carpetas/GUESS MAINLINE ECOM IMAGES/2025/251 - SPRING 2025/JPG/ECO GEMMA/EYG839525-BLACK-ECOGEMMA-Q-.jpg</t>
  </si>
  <si>
    <t>BG964022</t>
  </si>
  <si>
    <t>HELINA</t>
  </si>
  <si>
    <t>S:/Carpetas/GUESS MAINLINE ECOM IMAGES/2025/251 - SPRING 2025/JPG/HELINA/BG964022-BEIGE-HELINA-B-.jpg</t>
  </si>
  <si>
    <t>S:/Carpetas/GUESS MAINLINE ECOM IMAGES/2025/251 - SPRING 2025/JPG/HELINA/BG964022-BEIGE-HELINA-F-.jpg</t>
  </si>
  <si>
    <t>S:/Carpetas/GUESS MAINLINE ECOM IMAGES/2025/251 - SPRING 2025/JPG/HELINA/BG964022-BEIGE-HELINA-F-2.jpg</t>
  </si>
  <si>
    <t>S:/Carpetas/GUESS MAINLINE ECOM IMAGES/2025/251 - SPRING 2025/JPG/HELINA/BG964022-BEIGE-HELINA-I-.jpg</t>
  </si>
  <si>
    <t>S:/Carpetas/GUESS MAINLINE ECOM IMAGES/2025/251 - SPRING 2025/JPG/HELINA/BG964022-BEIGE-HELINA-Q-.jpg</t>
  </si>
  <si>
    <t>S:/Carpetas/GUESS MAINLINE ECOM IMAGES/2025/251 - SPRING 2025/JPG/HELINA/BG964022-BLACK-HELINA-B-.jpg</t>
  </si>
  <si>
    <t>S:/Carpetas/GUESS MAINLINE ECOM IMAGES/2025/251 - SPRING 2025/JPG/HELINA/BG964022-BLACK-HELINA-F-.jpg</t>
  </si>
  <si>
    <t>S:/Carpetas/GUESS MAINLINE ECOM IMAGES/2025/251 - SPRING 2025/JPG/HELINA/BG964022-BLACK-HELINA-F-2.jpg</t>
  </si>
  <si>
    <t>S:/Carpetas/GUESS MAINLINE ECOM IMAGES/2025/251 - SPRING 2025/JPG/HELINA/BG964022-BLACK-HELINA-I-.jpg</t>
  </si>
  <si>
    <t>S:/Carpetas/GUESS MAINLINE ECOM IMAGES/2025/251 - SPRING 2025/JPG/HELINA/BG964022-BLACK-HELINA-Q-.jpg</t>
  </si>
  <si>
    <t>S:/Carpetas/GUESS MAINLINE ECOM IMAGES/2025/251 - SPRING 2025/JPG/HELINA/BG964022-BONE-HELINA-B-.jpg</t>
  </si>
  <si>
    <t>S:/Carpetas/GUESS MAINLINE ECOM IMAGES/2025/251 - SPRING 2025/JPG/HELINA/BG964022-BONE-HELINA-F-.jpg</t>
  </si>
  <si>
    <t>S:/Carpetas/GUESS MAINLINE ECOM IMAGES/2025/251 - SPRING 2025/JPG/HELINA/BG964022-BONE-HELINA-F-2.jpg</t>
  </si>
  <si>
    <t>S:/Carpetas/GUESS MAINLINE ECOM IMAGES/2025/251 - SPRING 2025/JPG/HELINA/BG964022-BONE-HELINA-I-.jpg</t>
  </si>
  <si>
    <t>S:/Carpetas/GUESS MAINLINE ECOM IMAGES/2025/251 - SPRING 2025/JPG/HELINA/BG964022-BONE-HELINA-Q-.jpg</t>
  </si>
  <si>
    <t>S:/Carpetas/GUESS MAINLINE ECOM IMAGES/2025/251 - SPRING 2025/JPG/SILVANA/CV866522-OFFWHITE-SILVANA-B-.jpg</t>
  </si>
  <si>
    <t>S:/Carpetas/GUESS MAINLINE ECOM IMAGES/2025/251 - SPRING 2025/JPG/SILVANA/CV866522-OFFWHITE-SILVANA-F-.jpg</t>
  </si>
  <si>
    <t>S:/Carpetas/GUESS MAINLINE ECOM IMAGES/2025/251 - SPRING 2025/JPG/SILVANA/CV866522-OFFWHITE-SILVANA-I-.jpg</t>
  </si>
  <si>
    <t>S:/Carpetas/GUESS MAINLINE ECOM IMAGES/2025/251 - SPRING 2025/JPG/SILVANA/CV866522-OFFWHITE-SILVANA-Q-.jpg</t>
  </si>
  <si>
    <t>FG866522</t>
  </si>
  <si>
    <t>S:/Carpetas/GUESS MAINLINE ECOM IMAGES/2025/251 - SPRING 2025/JPG/SILVANA/FG866522-FLORALMULTI-SILVANA-B-.jpg</t>
  </si>
  <si>
    <t>S:/Carpetas/GUESS MAINLINE ECOM IMAGES/2025/251 - SPRING 2025/JPG/SILVANA/FG866522-FLORALMULTI-SILVANA-F-.jpg</t>
  </si>
  <si>
    <t>S:/Carpetas/GUESS MAINLINE ECOM IMAGES/2025/251 - SPRING 2025/JPG/SILVANA/FG866522-FLORALMULTI-SILVANA-Q-.jpg</t>
  </si>
  <si>
    <t>S:/Carpetas/GUESS MAINLINE ECOM IMAGES/2025/251 - SPRING 2025/JPG/SILVANA/FG866522-FLORALMULTI-SILVANA-S-.jpg</t>
  </si>
  <si>
    <t>BG964022-BEI (5)</t>
  </si>
  <si>
    <t>BG964022-BEI (4)</t>
  </si>
  <si>
    <t>BG964022-BEI (1)</t>
  </si>
  <si>
    <t>BG964022-BEI (2)</t>
  </si>
  <si>
    <t>BG964022-BEI (3)</t>
  </si>
  <si>
    <t>BG964022-BLA (3)</t>
  </si>
  <si>
    <t>BG964022-BLA (2)</t>
  </si>
  <si>
    <t>BG964022-BLA (5)</t>
  </si>
  <si>
    <t>BG964022-BLA (4)</t>
  </si>
  <si>
    <t>BG964022-BLA (1)</t>
  </si>
  <si>
    <t>BG964022-BON (3)</t>
  </si>
  <si>
    <t>BG964022-BON (1)</t>
  </si>
  <si>
    <t>BG964022-BON (4)</t>
  </si>
  <si>
    <t>BG964022-BON (5)</t>
  </si>
  <si>
    <t>BG964022-BON (2)</t>
  </si>
  <si>
    <t>CV866522-COG (4)</t>
  </si>
  <si>
    <t>CV866522-COG (2)</t>
  </si>
  <si>
    <t>CV866522-COG (3)</t>
  </si>
  <si>
    <t>CV866522-COG (1)</t>
  </si>
  <si>
    <t>CV866522-OFF (3)</t>
  </si>
  <si>
    <t>CV866522-OFF (2)</t>
  </si>
  <si>
    <t>CV866522-OFF (4)</t>
  </si>
  <si>
    <t>CV866522-OFF (1)</t>
  </si>
  <si>
    <t>EYG839525-BLA (2)</t>
  </si>
  <si>
    <t>EYG839525-BLA (5)</t>
  </si>
  <si>
    <t>EYG839525-BLA (4)</t>
  </si>
  <si>
    <t>EYG839525-BLA (3)</t>
  </si>
  <si>
    <t>EYG839525-BLA (1)</t>
  </si>
  <si>
    <t>EYG839532-BLA (3)</t>
  </si>
  <si>
    <t>EYG839532-BLA (2)</t>
  </si>
  <si>
    <t>EYG839532-BLA (4)</t>
  </si>
  <si>
    <t>EYG839532-BLA (1)</t>
  </si>
  <si>
    <t>EYG839572-BLA (1)</t>
  </si>
  <si>
    <t>EYG839572-BLA (2)</t>
  </si>
  <si>
    <t>EYG839572-BLA (5)</t>
  </si>
  <si>
    <t>EYG839572-BLA (3)</t>
  </si>
  <si>
    <t>EYG839572-BLA (4)</t>
  </si>
  <si>
    <t>FG866522-FLT (2)</t>
  </si>
  <si>
    <t>FG866522-FLT (3)</t>
  </si>
  <si>
    <t>FG866522-FLT (5)</t>
  </si>
  <si>
    <t>FG866522-FLT (1)</t>
  </si>
  <si>
    <t>TV949622-BLO (3)</t>
  </si>
  <si>
    <t>TV949622-BLO (2)</t>
  </si>
  <si>
    <t>TV949622-BLO (4)</t>
  </si>
  <si>
    <t>TV949622-BLO (1)</t>
  </si>
  <si>
    <t>TV949622-BLO (5)</t>
  </si>
  <si>
    <t>TV949622-PWL (3)</t>
  </si>
  <si>
    <t>TV949622-PWL (2)</t>
  </si>
  <si>
    <t>TV949622-PWL (4)</t>
  </si>
  <si>
    <t>TV949622-PWL (1)</t>
  </si>
  <si>
    <t>TV949622-PWL (5)</t>
  </si>
  <si>
    <t>FG866877-FLT</t>
  </si>
  <si>
    <t>FG866877</t>
  </si>
  <si>
    <t>S:/Carpetas/GUESS MAINLINE ECOM IMAGES/2025/251 - SPRING 2025/JPG/SILVANA/FG866877-FLORALMULTI-SILVANA-I-.jpg</t>
  </si>
  <si>
    <t>FG866877-FLT (4)</t>
  </si>
  <si>
    <t>S:/Carpetas/GUESS MAINLINE ECOM IMAGES/2025/251 - SPRING 2025/JPG/SILVANA/FG866877-FLORALMULTI-SILVANA-F-.jpg</t>
  </si>
  <si>
    <t>FG866877-FLT (2)</t>
  </si>
  <si>
    <t>S:/Carpetas/GUESS MAINLINE ECOM IMAGES/2025/251 - SPRING 2025/JPG/SILVANA/FG866877-FLORALMULTI-SILVANA-B-.jpg</t>
  </si>
  <si>
    <t>FG866877-FLT (3)</t>
  </si>
  <si>
    <t>S:/Carpetas/GUESS MAINLINE ECOM IMAGES/2025/251 - SPRING 2025/JPG/SILVANA/FG866877-FLORALMULTI-SILVANA-S-.jpg</t>
  </si>
  <si>
    <t>FG866877-FLT (5)</t>
  </si>
  <si>
    <t>S:/Carpetas/GUESS MAINLINE ECOM IMAGES/2025/251 - SPRING 2025/JPG/SILVANA/FG866877-FLORALMULTI-SILVANA-Q-.jpg</t>
  </si>
  <si>
    <t>FG866877-FLT (1)</t>
  </si>
  <si>
    <t>GWPCROSS-G011-HB</t>
  </si>
  <si>
    <t>QG900624-BNL</t>
  </si>
  <si>
    <t>CG947969-MOC</t>
  </si>
  <si>
    <t>BB947969-COA</t>
  </si>
  <si>
    <t>BG947969-NAT</t>
  </si>
  <si>
    <t>HG947921-NAT</t>
  </si>
  <si>
    <t>SG947921-MOC</t>
  </si>
  <si>
    <t>AG963306-NTC</t>
  </si>
  <si>
    <t>BG787907-BNN</t>
  </si>
  <si>
    <t>BG787913-OCL</t>
  </si>
  <si>
    <t>BG787975-OCL</t>
  </si>
  <si>
    <t>EBG951105-TMU</t>
  </si>
  <si>
    <t>EBG951121-TMU</t>
  </si>
  <si>
    <t>EG953875-BLA</t>
  </si>
  <si>
    <t>EY953875-SIL</t>
  </si>
  <si>
    <t>FG963618-FLT</t>
  </si>
  <si>
    <t>FG963679-FLT</t>
  </si>
  <si>
    <t>GG962618-STU</t>
  </si>
  <si>
    <t>GG962621-BLA</t>
  </si>
  <si>
    <t>GG962625-BLA</t>
  </si>
  <si>
    <t>IG935070-GOL</t>
  </si>
  <si>
    <t>IM935070-BLA</t>
  </si>
  <si>
    <t>IY935070-SIL</t>
  </si>
  <si>
    <t>KG963306-NAT</t>
  </si>
  <si>
    <t>KG963321-NAT</t>
  </si>
  <si>
    <t>NG954278-BLA</t>
  </si>
  <si>
    <t>OS963906-LTL</t>
  </si>
  <si>
    <t>PD963022-BLO</t>
  </si>
  <si>
    <t>PG949306-MLO</t>
  </si>
  <si>
    <t>PG949312-MLO</t>
  </si>
  <si>
    <t>PG949320-MLO</t>
  </si>
  <si>
    <t>PG964819-BLA</t>
  </si>
  <si>
    <t>PG964823-BLA</t>
  </si>
  <si>
    <t>SL900624-LTL</t>
  </si>
  <si>
    <t>VG949312-PWB</t>
  </si>
  <si>
    <t>VG949318-PWB</t>
  </si>
  <si>
    <t>YG954208-BLA</t>
  </si>
  <si>
    <t>YQ874820-BLA</t>
  </si>
  <si>
    <t>YQ874829-BLA</t>
  </si>
  <si>
    <t>ZG787907-BEI</t>
  </si>
  <si>
    <t>ZG787912-BEI</t>
  </si>
  <si>
    <t>ZG787913-STU</t>
  </si>
  <si>
    <t>ZG963605-WHI</t>
  </si>
  <si>
    <t>ZG963679-CSL</t>
  </si>
  <si>
    <t>ZG964306-BLA</t>
  </si>
  <si>
    <t>BG9633146-BLA</t>
  </si>
  <si>
    <t>QG8748146-POE</t>
  </si>
  <si>
    <t>QG8748157-BLA</t>
  </si>
  <si>
    <t>SG9629152-OCL</t>
  </si>
  <si>
    <t>QG874832-BLA</t>
  </si>
  <si>
    <t>YQ874833-BLA</t>
  </si>
  <si>
    <t>44340849</t>
  </si>
  <si>
    <t>44363596</t>
  </si>
  <si>
    <t>44418679</t>
  </si>
  <si>
    <t>44418713</t>
  </si>
  <si>
    <t>44418711</t>
  </si>
  <si>
    <t>44418709</t>
  </si>
  <si>
    <t>44418695</t>
  </si>
  <si>
    <t>44449858</t>
  </si>
  <si>
    <t>44449856</t>
  </si>
  <si>
    <t>44449857</t>
  </si>
  <si>
    <t>44457441</t>
  </si>
  <si>
    <t>44449855</t>
  </si>
  <si>
    <t>44457440</t>
  </si>
  <si>
    <t>44457439</t>
  </si>
  <si>
    <t>44457438</t>
  </si>
  <si>
    <t>44449854</t>
  </si>
  <si>
    <t>44449853</t>
  </si>
  <si>
    <t>44449851</t>
  </si>
  <si>
    <t>44449852</t>
  </si>
  <si>
    <t>44457437</t>
  </si>
  <si>
    <t>44457436</t>
  </si>
  <si>
    <t>44457435</t>
  </si>
  <si>
    <t>44449850</t>
  </si>
  <si>
    <t>44449849</t>
  </si>
  <si>
    <t>44457434</t>
  </si>
  <si>
    <t>44457433</t>
  </si>
  <si>
    <t>44457432</t>
  </si>
  <si>
    <t>44457431</t>
  </si>
  <si>
    <t>44457430</t>
  </si>
  <si>
    <t>44449776</t>
  </si>
  <si>
    <t>44449773</t>
  </si>
  <si>
    <t>44449775</t>
  </si>
  <si>
    <t>44449774</t>
  </si>
  <si>
    <t>44457429</t>
  </si>
  <si>
    <t>44449772</t>
  </si>
  <si>
    <t>44449763</t>
  </si>
  <si>
    <t>44449762</t>
  </si>
  <si>
    <t>44457428</t>
  </si>
  <si>
    <t>44457427</t>
  </si>
  <si>
    <t>44449760</t>
  </si>
  <si>
    <t>44457426</t>
  </si>
  <si>
    <t>44457425</t>
  </si>
  <si>
    <t>44449759</t>
  </si>
  <si>
    <t>44449758</t>
  </si>
  <si>
    <t>44449757</t>
  </si>
  <si>
    <t>44457424</t>
  </si>
  <si>
    <t>44457423</t>
  </si>
  <si>
    <t>44457422</t>
  </si>
  <si>
    <t>44449756</t>
  </si>
  <si>
    <t>44457421</t>
  </si>
  <si>
    <t>44457420</t>
  </si>
  <si>
    <t>44457419</t>
  </si>
  <si>
    <t>44457418</t>
  </si>
  <si>
    <t>44457417</t>
  </si>
  <si>
    <t>44457416</t>
  </si>
  <si>
    <t>44457415</t>
  </si>
  <si>
    <t>44363571</t>
  </si>
  <si>
    <t>44457414</t>
  </si>
  <si>
    <t>S:/Carpetas/GUESS MAINLINE ECOM IMAGES/2025/251 - SPRING 2025/JPG/FEDANA/ZG964306-BLACK-FEDANA-I-.jpg</t>
  </si>
  <si>
    <t>FEDANA</t>
  </si>
  <si>
    <t>44449756_x4</t>
  </si>
  <si>
    <t>S:/Carpetas/GUESS MAINLINE ECOM IMAGES/2025/251 - SPRING 2025/JPG/FEDANA/ZG964306-BLACK-FEDANA-F-.jpg</t>
  </si>
  <si>
    <t>44449756_x1</t>
  </si>
  <si>
    <t>S:/Carpetas/GUESS MAINLINE ECOM IMAGES/2025/251 - SPRING 2025/JPG/FEDANA/ZG964306-BLACK-FEDANA-B-.jpg</t>
  </si>
  <si>
    <t>44449756_x3</t>
  </si>
  <si>
    <t>S:/Carpetas/GUESS MAINLINE ECOM IMAGES/2025/251 - SPRING 2025/JPG/FEDANA/ZG964306-BLACK-FEDANA-Q-.jpg</t>
  </si>
  <si>
    <t>44449756_x2</t>
  </si>
  <si>
    <t>S:/Carpetas/GUESS MAINLINE ECOM IMAGES/2025/251 - SPRING 2025/JPG/NOELLE/ZG787912-BEIGE-NOELLE-B-.jpg</t>
  </si>
  <si>
    <t>44449757_x3</t>
  </si>
  <si>
    <t>S:/Carpetas/GUESS MAINLINE ECOM IMAGES/2025/251 - SPRING 2025/JPG/NOELLE/ZG787912-BEIGE-NOELLE-F-.jpg</t>
  </si>
  <si>
    <t>44449757_x1</t>
  </si>
  <si>
    <t>S:/Carpetas/GUESS MAINLINE ECOM IMAGES/2025/251 - SPRING 2025/JPG/NOELLE/ZG787912-BEIGE-NOELLE-I-.jpg</t>
  </si>
  <si>
    <t>44449757_x4</t>
  </si>
  <si>
    <t>S:/Carpetas/GUESS MAINLINE ECOM IMAGES/2025/251 - SPRING 2025/JPG/NOELLE/ZG787912-BEIGE-NOELLE-Q-.jpg</t>
  </si>
  <si>
    <t>44449757_x2</t>
  </si>
  <si>
    <t>S:/Carpetas/GUESS MAINLINE ECOM IMAGES/2025/251 - SPRING 2025/JPG/NOELLE/ZG787907-BEIGE-NOELLE-Q-.jpg</t>
  </si>
  <si>
    <t>44449758_x2</t>
  </si>
  <si>
    <t>S:/Carpetas/GUESS MAINLINE ECOM IMAGES/2025/251 - SPRING 2025/JPG/NOELLE/ZG787907-BEIGE-NOELLE-B-.jpg</t>
  </si>
  <si>
    <t>44449758_x3</t>
  </si>
  <si>
    <t>S:/Carpetas/GUESS MAINLINE ECOM IMAGES/2025/251 - SPRING 2025/JPG/NOELLE/ZG787907-BEIGE-NOELLE-F-.jpg</t>
  </si>
  <si>
    <t>44449758_x1</t>
  </si>
  <si>
    <t>S:/Carpetas/GUESS MAINLINE ECOM IMAGES/2025/251 - SPRING 2025/JPG/NOELLE/ZG787907-BEIGE-NOELLE-I-.jpg</t>
  </si>
  <si>
    <t>44449758_x4</t>
  </si>
  <si>
    <t>S:/Carpetas/GUESS MAINLINE ECOM IMAGES/2025/251 - SPRING 2025/JPG/GIULLY/YQ874829-BLACK-GIULLY-I-.jpg</t>
  </si>
  <si>
    <t>44449759_x4</t>
  </si>
  <si>
    <t>S:/Carpetas/GUESS MAINLINE ECOM IMAGES/2025/251 - SPRING 2025/JPG/GIULLY/YQ874829-BLACK-GIULLY-Q-.jpg</t>
  </si>
  <si>
    <t>44449759_x2</t>
  </si>
  <si>
    <t>S:/Carpetas/GUESS MAINLINE ECOM IMAGES/2025/251 - SPRING 2025/JPG/GIULLY/YQ874829-BLACK-GIULLY-B-.jpg</t>
  </si>
  <si>
    <t>44449759_x3</t>
  </si>
  <si>
    <t>S:/Carpetas/GUESS MAINLINE ECOM IMAGES/2025/251 - SPRING 2025/JPG/GIULLY/YQ874829-BLACK-GIULLY-F-.jpg</t>
  </si>
  <si>
    <t>44449759_x1</t>
  </si>
  <si>
    <t>S:/Carpetas/GUESS MAINLINE ECOM IMAGES/2024/243 - FALL 2024/JPG/DARYNA/VG949323-BONE-DARYNA-F-.jpg</t>
  </si>
  <si>
    <t>44449760_x1</t>
  </si>
  <si>
    <t>S:/Carpetas/GUESS MAINLINE ECOM IMAGES/2024/243 - FALL 2024/JPG/DARYNA/VG949323-BONE-DARYNA-I-.jpg</t>
  </si>
  <si>
    <t>44449760_x4</t>
  </si>
  <si>
    <t>S:/Carpetas/GUESS MAINLINE ECOM IMAGES/2024/243 - FALL 2024/JPG/DARYNA/VG949323-BONE-DARYNA-B-.jpg</t>
  </si>
  <si>
    <t>44449760_x3</t>
  </si>
  <si>
    <t>S:/Carpetas/GUESS MAINLINE ECOM IMAGES/2024/243 - FALL 2024/JPG/DARYNA/VG949323-BONE-DARYNA-Q-.jpg</t>
  </si>
  <si>
    <t>44449760_x2</t>
  </si>
  <si>
    <t>S:/Carpetas/GUESS MAINLINE ECOM IMAGES/2024/244 - HOLIDAY 2024/JPG/POWER PLAY/SL900624-LATTELOGO-POWERPLAY-Q-.jpg</t>
  </si>
  <si>
    <t>44449762_x2</t>
  </si>
  <si>
    <t>S:/Carpetas/GUESS MAINLINE ECOM IMAGES/2024/244 - HOLIDAY 2024/JPG/POWER PLAY/SL900624-LATTELOGO-POWERPLAY-I-.jpg</t>
  </si>
  <si>
    <t>44449762_x4</t>
  </si>
  <si>
    <t>S:/Carpetas/GUESS MAINLINE ECOM IMAGES/2024/244 - HOLIDAY 2024/JPG/POWER PLAY/SL900624-LATTELOGO-POWERPLAY-B-.jpg</t>
  </si>
  <si>
    <t>44449762_x3</t>
  </si>
  <si>
    <t>S:/Carpetas/GUESS MAINLINE ECOM IMAGES/2024/244 - HOLIDAY 2024/JPG/POWER PLAY/SL900624-LATTELOGO-POWERPLAY-F-.jpg</t>
  </si>
  <si>
    <t>44449762_x1</t>
  </si>
  <si>
    <t>S:/Carpetas/GUESS MAINLINE ECOM IMAGES/2025/251 - SPRING 2025/JPG/BRENTON/PG964823-BLACK-BRENTON-Q-.jpg</t>
  </si>
  <si>
    <t>BRENTON</t>
  </si>
  <si>
    <t>44449763_x2</t>
  </si>
  <si>
    <t>S:/Carpetas/GUESS MAINLINE ECOM IMAGES/2025/251 - SPRING 2025/JPG/BRENTON/PG964823-BLACK-BRENTON-I-.jpg</t>
  </si>
  <si>
    <t>44449763_x4</t>
  </si>
  <si>
    <t>S:/Carpetas/GUESS MAINLINE ECOM IMAGES/2025/251 - SPRING 2025/JPG/BRENTON/PG964823-BLACK-BRENTON-F-.jpg</t>
  </si>
  <si>
    <t>44449763_x1</t>
  </si>
  <si>
    <t>S:/Carpetas/GUESS MAINLINE ECOM IMAGES/2025/251 - SPRING 2025/JPG/BRENTON/PG964823-BLACK-BRENTON-B-.jpg</t>
  </si>
  <si>
    <t>44449763_x3</t>
  </si>
  <si>
    <t>S:/Carpetas/GUESS MAINLINE ECOM IMAGES/2025/251 - SPRING 2025/JPG/BRENTON/PG964819-BLACK-BRENTON-Q-.jpg</t>
  </si>
  <si>
    <t>44449772_x2</t>
  </si>
  <si>
    <t>S:/Carpetas/GUESS MAINLINE ECOM IMAGES/2025/251 - SPRING 2025/JPG/BRENTON/PG964819-BLACK-BRENTON-I-.jpg</t>
  </si>
  <si>
    <t>44449772_x4</t>
  </si>
  <si>
    <t>S:/Carpetas/GUESS MAINLINE ECOM IMAGES/2025/251 - SPRING 2025/JPG/BRENTON/PG964819-BLACK-BRENTON-F-.jpg</t>
  </si>
  <si>
    <t>44449772_x1</t>
  </si>
  <si>
    <t>S:/Carpetas/GUESS MAINLINE ECOM IMAGES/2025/251 - SPRING 2025/JPG/BRENTON/PG964819-BLACK-BRENTON-B-.jpg</t>
  </si>
  <si>
    <t>44449772_x3</t>
  </si>
  <si>
    <t>S:/Carpetas/GUESS MAINLINE ECOM IMAGES/2025/251 - SPRING 2025/JPG/ZARELA/PD963022-BLACKLOGO-ZARELA-B-.jpg</t>
  </si>
  <si>
    <t>ZARELA</t>
  </si>
  <si>
    <t>44449773_x3</t>
  </si>
  <si>
    <t>S:/Carpetas/GUESS MAINLINE ECOM IMAGES/2025/251 - SPRING 2025/JPG/ZARELA/PD963022-BLACKLOGO-ZARELA-F-.jpg</t>
  </si>
  <si>
    <t>44449773_x1</t>
  </si>
  <si>
    <t>S:/Carpetas/GUESS MAINLINE ECOM IMAGES/2025/251 - SPRING 2025/JPG/ZARELA/PD963022-BLACKLOGO-ZARELA-Q-.jpg</t>
  </si>
  <si>
    <t>44449773_x2</t>
  </si>
  <si>
    <t>S:/Carpetas/GUESS MAINLINE ECOM IMAGES/2025/251 - SPRING 2025/JPG/ZARELA/PD963022-BLACKLOGO-ZARELA-I-.jpg</t>
  </si>
  <si>
    <t>44449773_x4</t>
  </si>
  <si>
    <t>S:/Carpetas/GUESS MAINLINE ECOM IMAGES/2025/251 - SPRING 2025/JPG/DARYNA/PG949312-MOCHALOGO-DARYNA-B-.jpg</t>
  </si>
  <si>
    <t>44449774_x3</t>
  </si>
  <si>
    <t>S:/Carpetas/GUESS MAINLINE ECOM IMAGES/2025/251 - SPRING 2025/JPG/DARYNA/PG949312-MOCHALOGO-DARYNA-F-.jpg</t>
  </si>
  <si>
    <t>44449774_x1</t>
  </si>
  <si>
    <t>S:/Carpetas/GUESS MAINLINE ECOM IMAGES/2025/251 - SPRING 2025/JPG/DARYNA/PG949312-MOCHALOGO-DARYNA-I-.jpg</t>
  </si>
  <si>
    <t>44449774_x4</t>
  </si>
  <si>
    <t>S:/Carpetas/GUESS MAINLINE ECOM IMAGES/2025/251 - SPRING 2025/JPG/DARYNA/PG949312-MOCHALOGO-DARYNA-Q-.jpg</t>
  </si>
  <si>
    <t>44449774_x2</t>
  </si>
  <si>
    <t>S:/Carpetas/GUESS MAINLINE ECOM IMAGES/2025/251 - SPRING 2025/JPG/DARYNA/PG949306-MOCHALOGO-DARYNA-I-.jpg</t>
  </si>
  <si>
    <t>44449775_x4</t>
  </si>
  <si>
    <t>S:/Carpetas/GUESS MAINLINE ECOM IMAGES/2025/251 - SPRING 2025/JPG/DARYNA/PG949306-MOCHALOGO-DARYNA-F-.jpg</t>
  </si>
  <si>
    <t>44449775_x1</t>
  </si>
  <si>
    <t>S:/Carpetas/GUESS MAINLINE ECOM IMAGES/2025/251 - SPRING 2025/JPG/DARYNA/PG949306-MOCHALOGO-DARYNA-B-.jpg</t>
  </si>
  <si>
    <t>44449775_x3</t>
  </si>
  <si>
    <t>S:/Carpetas/GUESS MAINLINE ECOM IMAGES/2025/251 - SPRING 2025/JPG/DARYNA/PG949306-MOCHALOGO-DARYNA-Q-.jpg</t>
  </si>
  <si>
    <t>44449775_x2</t>
  </si>
  <si>
    <t>S:/Carpetas/GUESS MAINLINE ECOM IMAGES/2025/251 - SPRING 2025/JPG/LORELEI/OS963906-LATTELOGO-LORELEI-Q-.jpg</t>
  </si>
  <si>
    <t>LORELEI</t>
  </si>
  <si>
    <t>44449776_x2</t>
  </si>
  <si>
    <t>S:/Carpetas/GUESS MAINLINE ECOM IMAGES/2025/251 - SPRING 2025/JPG/LORELEI/OS963906-LATTELOGO-LORELEI-B-.jpg</t>
  </si>
  <si>
    <t>44449776_x3</t>
  </si>
  <si>
    <t>S:/Carpetas/GUESS MAINLINE ECOM IMAGES/2025/251 - SPRING 2025/JPG/LORELEI/OS963906-LATTELOGO-LORELEI-I-.jpg</t>
  </si>
  <si>
    <t>44449776_x4</t>
  </si>
  <si>
    <t>S:/Carpetas/GUESS MAINLINE ECOM IMAGES/2025/251 - SPRING 2025/JPG/LORELEI/OS963906-LATTELOGO-LORELEI-F-.jpg</t>
  </si>
  <si>
    <t>44449776_x1</t>
  </si>
  <si>
    <t>S:/Carpetas/GUESS MAINLINE ECOM IMAGES/2025/251 - SPRING 2025/JPG/ZALINA/IG935070-GOLD-ZALINA-B-.jpg</t>
  </si>
  <si>
    <t>44449849_x3</t>
  </si>
  <si>
    <t>S:/Carpetas/GUESS MAINLINE ECOM IMAGES/2025/251 - SPRING 2025/JPG/ZALINA/IG935070-GOLD-ZALINA-F-.jpg</t>
  </si>
  <si>
    <t>44449849_x1</t>
  </si>
  <si>
    <t>S:/Carpetas/GUESS MAINLINE ECOM IMAGES/2025/251 - SPRING 2025/JPG/ZALINA/IG935070-GOLD-ZALINA-Q-.jpg</t>
  </si>
  <si>
    <t>44449849_x2</t>
  </si>
  <si>
    <t>S:/Carpetas/GUESS MAINLINE ECOM IMAGES/2025/251 - SPRING 2025/JPG/ZALINA/IG935070-GOLD-ZALINA-I-.jpg</t>
  </si>
  <si>
    <t>44449849_x4</t>
  </si>
  <si>
    <t>S:/Carpetas/GUESS MAINLINE ECOM IMAGES/2025/251 - SPRING 2025/JPG/BETULA/GG962625-BLACK-BETULA-B-.jpg</t>
  </si>
  <si>
    <t>BETULA</t>
  </si>
  <si>
    <t>44449850_x3</t>
  </si>
  <si>
    <t>S:/Carpetas/GUESS MAINLINE ECOM IMAGES/2025/251 - SPRING 2025/JPG/BETULA/GG962625-BLACK-BETULA-Q-.jpg</t>
  </si>
  <si>
    <t>44449850_x2</t>
  </si>
  <si>
    <t>S:/Carpetas/GUESS MAINLINE ECOM IMAGES/2025/251 - SPRING 2025/JPG/BETULA/GG962625-BLACK-BETULA-I-.jpg</t>
  </si>
  <si>
    <t>44449850_x4</t>
  </si>
  <si>
    <t>S:/Carpetas/GUESS MAINLINE ECOM IMAGES/2025/251 - SPRING 2025/JPG/BETULA/GG962625-BLACK-BETULA-F-.jpg</t>
  </si>
  <si>
    <t>44449850_x1</t>
  </si>
  <si>
    <t>44449851_x2</t>
  </si>
  <si>
    <t>44449851_x1</t>
  </si>
  <si>
    <t>44449851_x3</t>
  </si>
  <si>
    <t>S:/Carpetas/GUESS MAINLINE ECOM IMAGES/2025/251 - SPRING 2025/JPG/BRAMINA/FG963618-FLORALMULTI-BRAMINA-Q-.jpg</t>
  </si>
  <si>
    <t>BRAMINA</t>
  </si>
  <si>
    <t>44449852_x2</t>
  </si>
  <si>
    <t>S:/Carpetas/GUESS MAINLINE ECOM IMAGES/2025/251 - SPRING 2025/JPG/BRAMINA/FG963618-FLORALMULTI-BRAMINA-I-.jpg</t>
  </si>
  <si>
    <t>44449852_x4</t>
  </si>
  <si>
    <t>S:/Carpetas/GUESS MAINLINE ECOM IMAGES/2025/251 - SPRING 2025/JPG/BRAMINA/FG963618-FLORALMULTI-BRAMINA-F-.jpg</t>
  </si>
  <si>
    <t>44449852_x1</t>
  </si>
  <si>
    <t>S:/Carpetas/GUESS MAINLINE ECOM IMAGES/2025/251 - SPRING 2025/JPG/BRAMINA/FG963618-FLORALMULTI-BRAMINA-B-.jpg</t>
  </si>
  <si>
    <t>44449852_x3</t>
  </si>
  <si>
    <t>S:/Carpetas/GUESS MAINLINE ECOM IMAGES/2025/251 - SPRING 2025/JPG/ECO GEMMA/EYG839575-BLACK-ECOGEMMA-B-.jpg</t>
  </si>
  <si>
    <t>44449853_x3</t>
  </si>
  <si>
    <t>S:/Carpetas/GUESS MAINLINE ECOM IMAGES/2025/251 - SPRING 2025/JPG/ECO GEMMA/EYG839575-BLACK-ECOGEMMA-I-.jpg</t>
  </si>
  <si>
    <t>44449853_x4</t>
  </si>
  <si>
    <t>S:/Carpetas/GUESS MAINLINE ECOM IMAGES/2025/251 - SPRING 2025/JPG/ECO GEMMA/EYG839575-BLACK-ECOGEMMA-F-.jpg</t>
  </si>
  <si>
    <t>44449853_x1</t>
  </si>
  <si>
    <t>S:/Carpetas/GUESS MAINLINE ECOM IMAGES/2025/251 - SPRING 2025/JPG/ECO GEMMA/EYG839575-BLACK-ECOGEMMA-Q-.jpg</t>
  </si>
  <si>
    <t>44449853_x2</t>
  </si>
  <si>
    <t>44449854_x1</t>
  </si>
  <si>
    <t>44449854_x4</t>
  </si>
  <si>
    <t>44449854_x2</t>
  </si>
  <si>
    <t>44449854_x3</t>
  </si>
  <si>
    <t>S:/Carpetas/GUESS MAINLINE ECOM IMAGES/2025/251 - SPRING 2025/JPG/ECO ALI/EBG951105-TAUPEMULTI-ECOALI-Q-.jpg</t>
  </si>
  <si>
    <t>ECOALI</t>
  </si>
  <si>
    <t>44449855_x2</t>
  </si>
  <si>
    <t>S:/Carpetas/GUESS MAINLINE ECOM IMAGES/2025/251 - SPRING 2025/JPG/ECO ALI/EBG951105-TAUPEMULTI-ECOALI-I-.jpg</t>
  </si>
  <si>
    <t>44449855_x4</t>
  </si>
  <si>
    <t>S:/Carpetas/GUESS MAINLINE ECOM IMAGES/2025/251 - SPRING 2025/JPG/ECO ALI/EBG951105-TAUPEMULTI-ECOALI-F-.jpg</t>
  </si>
  <si>
    <t>44449855_x1</t>
  </si>
  <si>
    <t>S:/Carpetas/GUESS MAINLINE ECOM IMAGES/2025/251 - SPRING 2025/JPG/ECO ALI/EBG951105-TAUPEMULTI-ECOALI-B-.jpg</t>
  </si>
  <si>
    <t>44449855_x3</t>
  </si>
  <si>
    <t>S:/Carpetas/GUESS MAINLINE ECOM IMAGES/2025/251 - SPRING 2025/JPG/ANADELA/AG963306-NATURALCOGNAC-ANADELA-I-.jpg</t>
  </si>
  <si>
    <t>ANADELA</t>
  </si>
  <si>
    <t>44449858_x4</t>
  </si>
  <si>
    <t>S:/Carpetas/GUESS MAINLINE ECOM IMAGES/2025/251 - SPRING 2025/JPG/ANADELA/AG963306-NATURALCOGNAC-ANADELA-F-.jpg</t>
  </si>
  <si>
    <t>44449858_x1</t>
  </si>
  <si>
    <t>S:/Carpetas/GUESS MAINLINE ECOM IMAGES/2025/251 - SPRING 2025/JPG/ANADELA/AG963306-NATURALCOGNAC-ANADELA-B-.jpg</t>
  </si>
  <si>
    <t>44449858_x3</t>
  </si>
  <si>
    <t>S:/Carpetas/GUESS MAINLINE ECOM IMAGES/2025/251 - SPRING 2025/JPG/ANADELA/AG963306-NATURALCOGNAC-ANADELA-Q-.jpg</t>
  </si>
  <si>
    <t>44449858_x2</t>
  </si>
  <si>
    <t>S:/Carpetas/GUESS MAINLINE ECOM IMAGES/2025/251 - SPRING 2025/JPG/GIULLY/YQ874833-BLACK-GIULLY-I-.jpg</t>
  </si>
  <si>
    <t>44457414_x4</t>
  </si>
  <si>
    <t>S:/Carpetas/GUESS MAINLINE ECOM IMAGES/2025/251 - SPRING 2025/JPG/GIULLY/YQ874833-BLACK-GIULLY-Q-.jpg</t>
  </si>
  <si>
    <t>44457414_x2</t>
  </si>
  <si>
    <t>S:/Carpetas/GUESS MAINLINE ECOM IMAGES/2025/251 - SPRING 2025/JPG/GIULLY/YQ874833-BLACK-GIULLY-F-.jpg</t>
  </si>
  <si>
    <t>44457414_x1</t>
  </si>
  <si>
    <t>S:/Carpetas/GUESS MAINLINE ECOM IMAGES/2025/251 - SPRING 2025/JPG/GIULLY/YQ874833-BLACK-GIULLY-B-.jpg</t>
  </si>
  <si>
    <t>44457414_x3</t>
  </si>
  <si>
    <t>S:/Carpetas/GUESS MAINLINE ECOM IMAGES/2025/251 - SPRING 2025/JPG/ZAMIRA/SG9629152-ORCHIDLOGO-ZAMIRA-I-.jpg</t>
  </si>
  <si>
    <t>ZAMIRA</t>
  </si>
  <si>
    <t>44457415_x4</t>
  </si>
  <si>
    <t>S:/Carpetas/GUESS MAINLINE ECOM IMAGES/2025/251 - SPRING 2025/JPG/ZAMIRA/SG9629152-ORCHIDLOGO-ZAMIRA-B-.jpg</t>
  </si>
  <si>
    <t>44457415_x3</t>
  </si>
  <si>
    <t>S:/Carpetas/GUESS MAINLINE ECOM IMAGES/2025/251 - SPRING 2025/JPG/ZAMIRA/SG9629152-ORCHIDLOGO-ZAMIRA-F-.jpg</t>
  </si>
  <si>
    <t>44457415_x1</t>
  </si>
  <si>
    <t>44457416_x3</t>
  </si>
  <si>
    <t>44457416_x1</t>
  </si>
  <si>
    <t>44457416_x4</t>
  </si>
  <si>
    <t>S:/Carpetas/GUESS MAINLINE ECOM IMAGES/2025/251 - SPRING 2025/JPG/GIULLY/QG8748157-BLACK-GIULLY-I-.jpg</t>
  </si>
  <si>
    <t>44457417_x4</t>
  </si>
  <si>
    <t>S:/Carpetas/GUESS MAINLINE ECOM IMAGES/2025/251 - SPRING 2025/JPG/GIULLY/QG8748157-BLACK-GIULLY-F-.jpg</t>
  </si>
  <si>
    <t>44457417_x1</t>
  </si>
  <si>
    <t>S:/Carpetas/GUESS MAINLINE ECOM IMAGES/2025/251 - SPRING 2025/JPG/GIULLY/QG8748157-BLACK-GIULLY-B-.jpg</t>
  </si>
  <si>
    <t>44457417_x3</t>
  </si>
  <si>
    <t>S:/Carpetas/GUESS MAINLINE ECOM IMAGES/2025/251 - SPRING 2025/JPG/GIULLY/QG8748146-PEONY-GIULLY-I-.jpg</t>
  </si>
  <si>
    <t>44457418_x4</t>
  </si>
  <si>
    <t>S:/Carpetas/GUESS MAINLINE ECOM IMAGES/2025/251 - SPRING 2025/JPG/GIULLY/QG8748146-PEONY-GIULLY-F-.jpg</t>
  </si>
  <si>
    <t>44457418_x1</t>
  </si>
  <si>
    <t>S:/Carpetas/GUESS MAINLINE ECOM IMAGES/2025/251 - SPRING 2025/JPG/GIULLY/QG8748146-PEONY-GIULLY-B-.jpg</t>
  </si>
  <si>
    <t>44457418_x3</t>
  </si>
  <si>
    <t>S:/Carpetas/GUESS MAINLINE ECOM IMAGES/2025/251 - SPRING 2025/JPG/ANADELA/BG9633146-BLACK-ANADELA-B-.jpg</t>
  </si>
  <si>
    <t>44457419_x3</t>
  </si>
  <si>
    <t>S:/Carpetas/GUESS MAINLINE ECOM IMAGES/2025/251 - SPRING 2025/JPG/ANADELA/BG9633146-BLACK-ANADELA-F-.jpg</t>
  </si>
  <si>
    <t>44457419_x1</t>
  </si>
  <si>
    <t>S:/Carpetas/GUESS MAINLINE ECOM IMAGES/2025/251 - SPRING 2025/JPG/ANADELA/BG9633146-BLACK-ANADELA-I-.jpg</t>
  </si>
  <si>
    <t>44457419_x4</t>
  </si>
  <si>
    <t>44457420_x3</t>
  </si>
  <si>
    <t>44457420_x4</t>
  </si>
  <si>
    <t>44457420_x1</t>
  </si>
  <si>
    <t>S:/Carpetas/GUESS MAINLINE ECOM IMAGES/2025/251 - SPRING 2025/JPG/BRAMINA/ZG963679-CORNSILK-BRAMINA-Q-.jpg</t>
  </si>
  <si>
    <t>44457422_x2</t>
  </si>
  <si>
    <t>S:/Carpetas/GUESS MAINLINE ECOM IMAGES/2025/251 - SPRING 2025/JPG/BRAMINA/ZG963679-CORNSILK-BRAMINA-I-.jpg</t>
  </si>
  <si>
    <t>44457422_x4</t>
  </si>
  <si>
    <t>S:/Carpetas/GUESS MAINLINE ECOM IMAGES/2025/251 - SPRING 2025/JPG/BRAMINA/ZG963679-CORNSILK-BRAMINA-F-.jpg</t>
  </si>
  <si>
    <t>44457422_x1</t>
  </si>
  <si>
    <t>S:/Carpetas/GUESS MAINLINE ECOM IMAGES/2025/251 - SPRING 2025/JPG/BRAMINA/ZG963679-CORNSILK-BRAMINA-B-.jpg</t>
  </si>
  <si>
    <t>44457422_x3</t>
  </si>
  <si>
    <t>S:/Carpetas/GUESS MAINLINE ECOM IMAGES/2025/251 - SPRING 2025/JPG/BRAMINA/ZG963605-WHITE-BRAMINA-B-.jpg</t>
  </si>
  <si>
    <t>44457423_x3</t>
  </si>
  <si>
    <t>S:/Carpetas/GUESS MAINLINE ECOM IMAGES/2025/251 - SPRING 2025/JPG/BRAMINA/ZG963605-WHITE-BRAMINA-F-.jpg</t>
  </si>
  <si>
    <t>44457423_x1</t>
  </si>
  <si>
    <t>S:/Carpetas/GUESS MAINLINE ECOM IMAGES/2025/251 - SPRING 2025/JPG/BRAMINA/ZG963605-WHITE-BRAMINA-I-.jpg</t>
  </si>
  <si>
    <t>44457423_x4</t>
  </si>
  <si>
    <t>S:/Carpetas/GUESS MAINLINE ECOM IMAGES/2025/251 - SPRING 2025/JPG/BRAMINA/ZG963605-WHITE-BRAMINA-Q-.jpg</t>
  </si>
  <si>
    <t>44457423_x2</t>
  </si>
  <si>
    <t>S:/Carpetas/GUESS MAINLINE ECOM IMAGES/2025/251 - SPRING 2025/JPG/NOELLE/ZG787913-STORMYBLUE-NOELLE-Q-.jpg</t>
  </si>
  <si>
    <t>44457424_x2</t>
  </si>
  <si>
    <t>S:/Carpetas/GUESS MAINLINE ECOM IMAGES/2025/251 - SPRING 2025/JPG/NOELLE/ZG787913-STORMYBLUE-NOELLE-I-.jpg</t>
  </si>
  <si>
    <t>44457424_x4</t>
  </si>
  <si>
    <t>S:/Carpetas/GUESS MAINLINE ECOM IMAGES/2025/251 - SPRING 2025/JPG/NOELLE/ZG787913-STORMYBLUE-NOELLE-F-.jpg</t>
  </si>
  <si>
    <t>44457424_x1</t>
  </si>
  <si>
    <t>S:/Carpetas/GUESS MAINLINE ECOM IMAGES/2025/251 - SPRING 2025/JPG/NOELLE/ZG787913-STORMYBLUE-NOELLE-B-.jpg</t>
  </si>
  <si>
    <t>44457424_x3</t>
  </si>
  <si>
    <t>S:/Carpetas/GUESS MAINLINE ECOM IMAGES/2025/251 - SPRING 2025/JPG/GIULLY/YQ874820-BLACK-GIULLY-B-.jpg</t>
  </si>
  <si>
    <t>44457425_x3</t>
  </si>
  <si>
    <t>S:/Carpetas/GUESS MAINLINE ECOM IMAGES/2025/251 - SPRING 2025/JPG/GIULLY/YQ874820-BLACK-GIULLY-F-.jpg</t>
  </si>
  <si>
    <t>44457425_x1</t>
  </si>
  <si>
    <t>S:/Carpetas/GUESS MAINLINE ECOM IMAGES/2025/251 - SPRING 2025/JPG/GIULLY/YQ874820-BLACK-GIULLY-I-.jpg</t>
  </si>
  <si>
    <t>44457425_x4</t>
  </si>
  <si>
    <t>S:/Carpetas/GUESS MAINLINE ECOM IMAGES/2025/251 - SPRING 2025/JPG/GIULLY/YQ874820-BLACK-GIULLY-Q-.jpg</t>
  </si>
  <si>
    <t>44457425_x2</t>
  </si>
  <si>
    <t>S:/Carpetas/GUESS MAINLINE ECOM IMAGES/2025/251 - SPRING 2025/JPG/DARYNA/VG949318-POWDERBLUE-DARYNA-B-.jpg</t>
  </si>
  <si>
    <t>44457427_x3</t>
  </si>
  <si>
    <t>S:/Carpetas/GUESS MAINLINE ECOM IMAGES/2025/251 - SPRING 2025/JPG/DARYNA/VG949318-POWDERBLUE-DARYNA-F-.jpg</t>
  </si>
  <si>
    <t>44457427_x1</t>
  </si>
  <si>
    <t>S:/Carpetas/GUESS MAINLINE ECOM IMAGES/2025/251 - SPRING 2025/JPG/DARYNA/VG949318-POWDERBLUE-DARYNA-Q-.jpg</t>
  </si>
  <si>
    <t>44457427_x2</t>
  </si>
  <si>
    <t>S:/Carpetas/GUESS MAINLINE ECOM IMAGES/2025/251 - SPRING 2025/JPG/DARYNA/VG949318-POWDERBLUE-DARYNA-I-.jpg</t>
  </si>
  <si>
    <t>44457427_x4</t>
  </si>
  <si>
    <t>S:/Carpetas/GUESS MAINLINE ECOM IMAGES/2025/251 - SPRING 2025/JPG/DARYNA/VG949312-POWDERBLUE-DARYNA-Q-.jpg</t>
  </si>
  <si>
    <t>44457428_x2</t>
  </si>
  <si>
    <t>S:/Carpetas/GUESS MAINLINE ECOM IMAGES/2025/251 - SPRING 2025/JPG/DARYNA/VG949312-POWDERBLUE-DARYNA-B-.jpg</t>
  </si>
  <si>
    <t>44457428_x3</t>
  </si>
  <si>
    <t>S:/Carpetas/GUESS MAINLINE ECOM IMAGES/2025/251 - SPRING 2025/JPG/DARYNA/VG949312-POWDERBLUE-DARYNA-F-.jpg</t>
  </si>
  <si>
    <t>44457428_x1</t>
  </si>
  <si>
    <t>S:/Carpetas/GUESS MAINLINE ECOM IMAGES/2025/251 - SPRING 2025/JPG/DARYNA/VG949312-POWDERBLUE-DARYNA-I-.jpg</t>
  </si>
  <si>
    <t>44457428_x4</t>
  </si>
  <si>
    <t>S:/Carpetas/GUESS MAINLINE ECOM IMAGES/2025/251 - SPRING 2025/JPG/DARYNA/PG949320-MOCHALOGO-DARYNA-B-.jpg</t>
  </si>
  <si>
    <t>44457429_x3</t>
  </si>
  <si>
    <t>S:/Carpetas/GUESS MAINLINE ECOM IMAGES/2025/251 - SPRING 2025/JPG/DARYNA/PG949320-MOCHALOGO-DARYNA-F-.jpg</t>
  </si>
  <si>
    <t>44457429_x1</t>
  </si>
  <si>
    <t>S:/Carpetas/GUESS MAINLINE ECOM IMAGES/2025/251 - SPRING 2025/JPG/DARYNA/PG949320-MOCHALOGO-DARYNA-I-.jpg</t>
  </si>
  <si>
    <t>44457429_x4</t>
  </si>
  <si>
    <t>S:/Carpetas/GUESS MAINLINE ECOM IMAGES/2025/251 - SPRING 2025/JPG/DARYNA/PG949320-MOCHALOGO-DARYNA-Q-.jpg</t>
  </si>
  <si>
    <t>44457429_x2</t>
  </si>
  <si>
    <t>S:/Carpetas/GUESS MAINLINE ECOM IMAGES/2025/251 - SPRING 2025/JPG/MAUVE/NG954278-BLACK-MAUVE-Q-.jpg</t>
  </si>
  <si>
    <t>MAUVE</t>
  </si>
  <si>
    <t>44457430_x2</t>
  </si>
  <si>
    <t>S:/Carpetas/GUESS MAINLINE ECOM IMAGES/2025/251 - SPRING 2025/JPG/MAUVE/NG954278-BLACK-MAUVE-I-.jpg</t>
  </si>
  <si>
    <t>44457430_x4</t>
  </si>
  <si>
    <t>S:/Carpetas/GUESS MAINLINE ECOM IMAGES/2025/251 - SPRING 2025/JPG/MAUVE/NG954278-BLACK-MAUVE-B-.jpg</t>
  </si>
  <si>
    <t>44457430_x3</t>
  </si>
  <si>
    <t>S:/Carpetas/GUESS MAINLINE ECOM IMAGES/2025/251 - SPRING 2025/JPG/MAUVE/NG954278-BLACK-MAUVE-F-.jpg</t>
  </si>
  <si>
    <t>44457430_x1</t>
  </si>
  <si>
    <t>S:/Carpetas/GUESS MAINLINE ECOM IMAGES/2025/251 - SPRING 2025/JPG/ANADELA/KG963321-NATURAL-ANADELA-Q-.jpg</t>
  </si>
  <si>
    <t>44457431_x2</t>
  </si>
  <si>
    <t>S:/Carpetas/GUESS MAINLINE ECOM IMAGES/2025/251 - SPRING 2025/JPG/ANADELA/KG963321-NATURAL-ANADELA-I-.jpg</t>
  </si>
  <si>
    <t>44457431_x4</t>
  </si>
  <si>
    <t>S:/Carpetas/GUESS MAINLINE ECOM IMAGES/2025/251 - SPRING 2025/JPG/ANADELA/KG963321-NATURAL-ANADELA-F-.jpg</t>
  </si>
  <si>
    <t>44457431_x1</t>
  </si>
  <si>
    <t>S:/Carpetas/GUESS MAINLINE ECOM IMAGES/2025/251 - SPRING 2025/JPG/ANADELA/KG963321-NATURAL-ANADELA-B-.jpg</t>
  </si>
  <si>
    <t>44457431_x3</t>
  </si>
  <si>
    <t>S:/Carpetas/GUESS MAINLINE ECOM IMAGES/2025/251 - SPRING 2025/JPG/ANADELA/KG963306-NATURAL-ANADELA-B-.jpg</t>
  </si>
  <si>
    <t>44457432_x3</t>
  </si>
  <si>
    <t>S:/Carpetas/GUESS MAINLINE ECOM IMAGES/2025/251 - SPRING 2025/JPG/ANADELA/KG963306-NATURAL-ANADELA-Q-.jpg</t>
  </si>
  <si>
    <t>44457432_x2</t>
  </si>
  <si>
    <t>S:/Carpetas/GUESS MAINLINE ECOM IMAGES/2025/251 - SPRING 2025/JPG/ANADELA/KG963306-NATURAL-ANADELA-I-.jpg</t>
  </si>
  <si>
    <t>44457432_x4</t>
  </si>
  <si>
    <t>S:/Carpetas/GUESS MAINLINE ECOM IMAGES/2025/251 - SPRING 2025/JPG/ANADELA/KG963306-NATURAL-ANADELA-F-.jpg</t>
  </si>
  <si>
    <t>44457432_x1</t>
  </si>
  <si>
    <t>S:/Carpetas/GUESS MAINLINE ECOM IMAGES/2025/251 - SPRING 2025/JPG/ZALINA/IY935070-SILVER-ZALINA-Q-.jpg</t>
  </si>
  <si>
    <t>44457433_x2</t>
  </si>
  <si>
    <t>S:/Carpetas/GUESS MAINLINE ECOM IMAGES/2025/251 - SPRING 2025/JPG/ZALINA/IY935070-SILVER-ZALINA-I-.jpg</t>
  </si>
  <si>
    <t>44457433_x4</t>
  </si>
  <si>
    <t>S:/Carpetas/GUESS MAINLINE ECOM IMAGES/2025/251 - SPRING 2025/JPG/ZALINA/IY935070-SILVER-ZALINA-F-.jpg</t>
  </si>
  <si>
    <t>44457433_x1</t>
  </si>
  <si>
    <t>S:/Carpetas/GUESS MAINLINE ECOM IMAGES/2025/251 - SPRING 2025/JPG/ZALINA/IY935070-SILVER-ZALINA-B-.jpg</t>
  </si>
  <si>
    <t>44457433_x3</t>
  </si>
  <si>
    <t>S:/Carpetas/GUESS MAINLINE ECOM IMAGES/2025/251 - SPRING 2025/JPG/ZALINA/IM935070-BLACK-ZALINA-Q-.jpg</t>
  </si>
  <si>
    <t>44457434_x2</t>
  </si>
  <si>
    <t>S:/Carpetas/GUESS MAINLINE ECOM IMAGES/2025/251 - SPRING 2025/JPG/ZALINA/IM935070-BLACK-ZALINA-I-.jpg</t>
  </si>
  <si>
    <t>44457434_x4</t>
  </si>
  <si>
    <t>S:/Carpetas/GUESS MAINLINE ECOM IMAGES/2025/251 - SPRING 2025/JPG/ZALINA/IM935070-BLACK-ZALINA-F-.jpg</t>
  </si>
  <si>
    <t>44457434_x1</t>
  </si>
  <si>
    <t>S:/Carpetas/GUESS MAINLINE ECOM IMAGES/2025/251 - SPRING 2025/JPG/ZALINA/IM935070-BLACK-ZALINA-B-.jpg</t>
  </si>
  <si>
    <t>44457434_x3</t>
  </si>
  <si>
    <t>S:/Carpetas/GUESS MAINLINE ECOM IMAGES/2025/251 - SPRING 2025/JPG/BETULA/GG962621-BLACK-BETULA-Q-.jpg</t>
  </si>
  <si>
    <t>44457435_x2</t>
  </si>
  <si>
    <t>S:/Carpetas/GUESS MAINLINE ECOM IMAGES/2025/251 - SPRING 2025/JPG/BETULA/GG962621-BLACK-BETULA-B-.jpg</t>
  </si>
  <si>
    <t>44457435_x3</t>
  </si>
  <si>
    <t>S:/Carpetas/GUESS MAINLINE ECOM IMAGES/2025/251 - SPRING 2025/JPG/BETULA/GG962621-BLACK-BETULA-I-.jpg</t>
  </si>
  <si>
    <t>44457435_x4</t>
  </si>
  <si>
    <t>S:/Carpetas/GUESS MAINLINE ECOM IMAGES/2025/251 - SPRING 2025/JPG/BETULA/GG962621-BLACK-BETULA-F-.jpg</t>
  </si>
  <si>
    <t>44457435_x1</t>
  </si>
  <si>
    <t>S:/Carpetas/GUESS MAINLINE ECOM IMAGES/2025/251 - SPRING 2025/JPG/BETULA/GG962618-STORMYBLUE-BETULA-B-.jpg</t>
  </si>
  <si>
    <t>44457436_x3</t>
  </si>
  <si>
    <t>S:/Carpetas/GUESS MAINLINE ECOM IMAGES/2025/251 - SPRING 2025/JPG/BETULA/GG962618-STORMYBLUE-BETULA-F-.jpg</t>
  </si>
  <si>
    <t>44457436_x1</t>
  </si>
  <si>
    <t>S:/Carpetas/GUESS MAINLINE ECOM IMAGES/2025/251 - SPRING 2025/JPG/BETULA/GG962618-STORMYBLUE-BETULA-I-.jpg</t>
  </si>
  <si>
    <t>44457436_x4</t>
  </si>
  <si>
    <t>S:/Carpetas/GUESS MAINLINE ECOM IMAGES/2025/251 - SPRING 2025/JPG/BETULA/GG962618-STORMYBLUE-BETULA-Q-.jpg</t>
  </si>
  <si>
    <t>44457436_x2</t>
  </si>
  <si>
    <t>S:/Carpetas/GUESS MAINLINE ECOM IMAGES/2025/251 - SPRING 2025/JPG/BRAMINA/FG963679-FLORALMULTI-BRAMINA-B-.jpg</t>
  </si>
  <si>
    <t>44457437_x3</t>
  </si>
  <si>
    <t>S:/Carpetas/GUESS MAINLINE ECOM IMAGES/2025/251 - SPRING 2025/JPG/BRAMINA/FG963679-FLORALMULTI-BRAMINA-F-.jpg</t>
  </si>
  <si>
    <t>44457437_x1</t>
  </si>
  <si>
    <t>S:/Carpetas/GUESS MAINLINE ECOM IMAGES/2025/251 - SPRING 2025/JPG/BRAMINA/FG963679-FLORALMULTI-BRAMINA-I-.jpg</t>
  </si>
  <si>
    <t>44457437_x4</t>
  </si>
  <si>
    <t>S:/Carpetas/GUESS MAINLINE ECOM IMAGES/2025/251 - SPRING 2025/JPG/BRAMINA/FG963679-FLORALMULTI-BRAMINA-Q-.jpg</t>
  </si>
  <si>
    <t>44457437_x2</t>
  </si>
  <si>
    <t>S:/Carpetas/GUESS MAINLINE ECOM IMAGES/2025/251 - SPRING 2025/JPG/HOLIDAY SHINE/EY953875-SILVER-HOLIDAYSHINE-F-.jpg</t>
  </si>
  <si>
    <t>HOLIDAYSHINE</t>
  </si>
  <si>
    <t>44457438_x1</t>
  </si>
  <si>
    <t>S:/Carpetas/GUESS MAINLINE ECOM IMAGES/2025/251 - SPRING 2025/JPG/HOLIDAY SHINE/EY953875-SILVER-HOLIDAYSHINE-Q-.jpg</t>
  </si>
  <si>
    <t>44457438_x2</t>
  </si>
  <si>
    <t>S:/Carpetas/GUESS MAINLINE ECOM IMAGES/2025/251 - SPRING 2025/JPG/HOLIDAY SHINE/EY953875-SILVER-HOLIDAYSHINE-B-.jpg</t>
  </si>
  <si>
    <t>44457438_x3</t>
  </si>
  <si>
    <t>S:/Carpetas/GUESS MAINLINE ECOM IMAGES/2025/251 - SPRING 2025/JPG/HOLIDAY SHINE/EY953875-SILVER-HOLIDAYSHINE-I-.jpg</t>
  </si>
  <si>
    <t>44457438_x4</t>
  </si>
  <si>
    <t>S:/Carpetas/GUESS MAINLINE ECOM IMAGES/2025/251 - SPRING 2025/JPG/HOLIDAY SHINE/EG953875-BLACK-HOLIDAYSHINE-B-.jpg</t>
  </si>
  <si>
    <t>44457439_x3</t>
  </si>
  <si>
    <t>S:/Carpetas/GUESS MAINLINE ECOM IMAGES/2025/251 - SPRING 2025/JPG/HOLIDAY SHINE/EG953875-BLACK-HOLIDAYSHINE-F-.jpg</t>
  </si>
  <si>
    <t>44457439_x1</t>
  </si>
  <si>
    <t>S:/Carpetas/GUESS MAINLINE ECOM IMAGES/2025/251 - SPRING 2025/JPG/HOLIDAY SHINE/EG953875-BLACK-HOLIDAYSHINE-I-.jpg</t>
  </si>
  <si>
    <t>44457439_x4</t>
  </si>
  <si>
    <t>S:/Carpetas/GUESS MAINLINE ECOM IMAGES/2025/251 - SPRING 2025/JPG/HOLIDAY SHINE/EG953875-BLACK-HOLIDAYSHINE-Q-.jpg</t>
  </si>
  <si>
    <t>44457439_x2</t>
  </si>
  <si>
    <t>S:/Carpetas/GUESS MAINLINE ECOM IMAGES/2025/251 - SPRING 2025/JPG/ECO ALI/EBG951121-TAUPEMULTI-ECOALI-Q-.jpg</t>
  </si>
  <si>
    <t>44457440_x2</t>
  </si>
  <si>
    <t>S:/Carpetas/GUESS MAINLINE ECOM IMAGES/2025/251 - SPRING 2025/JPG/ECO ALI/EBG951121-TAUPEMULTI-ECOALI-F-.jpg</t>
  </si>
  <si>
    <t>44457440_x1</t>
  </si>
  <si>
    <t>S:/Carpetas/GUESS MAINLINE ECOM IMAGES/2025/251 - SPRING 2025/JPG/ECO ALI/EBG951121-TAUPEMULTI-ECOALI-I-.jpg</t>
  </si>
  <si>
    <t>44457440_x4</t>
  </si>
  <si>
    <t>S:/Carpetas/GUESS MAINLINE ECOM IMAGES/2025/251 - SPRING 2025/JPG/ECO ALI/EBG951121-TAUPEMULTI-ECOALI-B-.jpg</t>
  </si>
  <si>
    <t>44457440_x3</t>
  </si>
  <si>
    <t>S:/Carpetas/GUESS MAINLINE ECOM IMAGES/2025/251 - SPRING 2025/JPG/NOELLE/BG787975-ORCHIDLOGO-NOELLE-Q-.jpg</t>
  </si>
  <si>
    <t>44457441_x2</t>
  </si>
  <si>
    <t>S:/Carpetas/GUESS MAINLINE ECOM IMAGES/2025/251 - SPRING 2025/JPG/NOELLE/BG787975-ORCHIDLOGO-NOELLE-I-.jpg</t>
  </si>
  <si>
    <t>44457441_x4</t>
  </si>
  <si>
    <t>S:/Carpetas/GUESS MAINLINE ECOM IMAGES/2025/251 - SPRING 2025/JPG/NOELLE/BG787975-ORCHIDLOGO-NOELLE-F-.jpg</t>
  </si>
  <si>
    <t>44457441_x1</t>
  </si>
  <si>
    <t>S:/Carpetas/GUESS MAINLINE ECOM IMAGES/2025/251 - SPRING 2025/JPG/NOELLE/BG787975-ORCHIDLOGO-NOELLE-B-.jpg</t>
  </si>
  <si>
    <t>44457441_x3</t>
  </si>
  <si>
    <t>S:/Carpetas/GUESS MAINLINE ECOM IMAGES/2024/243 - FALL 2024/JPG/DÉCOR VINTAGE/BB933405-BLACK-DECORVINTAGE-B-.jpg</t>
  </si>
  <si>
    <t>S:/Carpetas/GUESS MAINLINE ECOM IMAGES/2024/243 - FALL 2024/JPG/DÉCOR VINTAGE/BB933405-BLACK-DECORVINTAGE-F-.jpg</t>
  </si>
  <si>
    <t>S:/Carpetas/GUESS MAINLINE ECOM IMAGES/2024/243 - FALL 2024/JPG/DÉCOR VINTAGE/BB933405-BLACK-DECORVINTAGE-I-.jpg</t>
  </si>
  <si>
    <t>S:/Carpetas/GUESS MAINLINE ECOM IMAGES/2024/243 - FALL 2024/JPG/DÉCOR VINTAGE/BB933405-BLACK-DECORVINTAGE-Q-.jpg</t>
  </si>
  <si>
    <t>LG956722-MAU</t>
  </si>
  <si>
    <t>LG956722-SAN</t>
  </si>
  <si>
    <t>SF945471-BLA</t>
  </si>
  <si>
    <t>SV945471-BLA</t>
  </si>
  <si>
    <t>SV945471-CML</t>
  </si>
  <si>
    <t>SV945430-BLA</t>
  </si>
  <si>
    <t>FG961070-BLA</t>
  </si>
  <si>
    <t>LG904712-BLA</t>
  </si>
  <si>
    <t>LG904712-CRE</t>
  </si>
  <si>
    <t>LG904712-RED</t>
  </si>
  <si>
    <t>LG904722-RED</t>
  </si>
  <si>
    <t>LG904725-BLA</t>
  </si>
  <si>
    <t>SF904414-BLA</t>
  </si>
  <si>
    <t>SG904414-CRE</t>
  </si>
  <si>
    <t>SG904424-CRE</t>
  </si>
  <si>
    <t>SG962206-NAV</t>
  </si>
  <si>
    <t>SG962206-WAT</t>
  </si>
  <si>
    <t>AG960570-BLA</t>
  </si>
  <si>
    <t>AG960570-WHI</t>
  </si>
  <si>
    <t>AG960570-WIS</t>
  </si>
  <si>
    <t>GA961470-WAT</t>
  </si>
  <si>
    <t>HG961606-COA</t>
  </si>
  <si>
    <t>HG961620-COA</t>
  </si>
  <si>
    <t>HH948105-COA</t>
  </si>
  <si>
    <t>HH948105-NAT</t>
  </si>
  <si>
    <t>HH948105-WHI</t>
  </si>
  <si>
    <t>MM942971-WHI</t>
  </si>
  <si>
    <t>SF941070-CAM</t>
  </si>
  <si>
    <t>SF941070-CDN</t>
  </si>
  <si>
    <t>SF941071-CAM</t>
  </si>
  <si>
    <t>SF941071-CDN</t>
  </si>
  <si>
    <t>G9455151-BLA</t>
  </si>
  <si>
    <t>GA945538-BLA</t>
  </si>
  <si>
    <t>GA945538-WAT</t>
  </si>
  <si>
    <t>S9410599-CAM</t>
  </si>
  <si>
    <t>S9410599-CDN</t>
  </si>
  <si>
    <t>S9455142-DEN</t>
  </si>
  <si>
    <t>S9455142-KHA</t>
  </si>
  <si>
    <t>S9455151-BLA</t>
  </si>
  <si>
    <t>S9455151-KHA</t>
  </si>
  <si>
    <t>SV945538-BLA</t>
  </si>
  <si>
    <t>SV945538-KHA</t>
  </si>
  <si>
    <t>S9410599-BLA</t>
  </si>
  <si>
    <t>3</t>
  </si>
  <si>
    <t>190231902447</t>
  </si>
  <si>
    <t>LG956722-MAU [3]</t>
  </si>
  <si>
    <t>190231902454</t>
  </si>
  <si>
    <t>LG956722-SAN [3]</t>
  </si>
  <si>
    <t>1</t>
  </si>
  <si>
    <t>LG956722-MAU [1]</t>
  </si>
  <si>
    <t>LG956722-SAN [1]</t>
  </si>
  <si>
    <t>2</t>
  </si>
  <si>
    <t>LG956722-MAU [2]</t>
  </si>
  <si>
    <t>LG956722-SAN [2]</t>
  </si>
  <si>
    <t>LG956722-MAU [4]</t>
  </si>
  <si>
    <t>LG956722-SAN [4]</t>
  </si>
  <si>
    <t>190231901365</t>
  </si>
  <si>
    <t>SF945471-BLA [3]</t>
  </si>
  <si>
    <t>SF945471-BLA [2]</t>
  </si>
  <si>
    <t>SF945471-BLA [1]</t>
  </si>
  <si>
    <t>SF945471-BLA [4]</t>
  </si>
  <si>
    <t>190231901433</t>
  </si>
  <si>
    <t>SV945430-BLA [3]</t>
  </si>
  <si>
    <t>SV945430-BLA [2]</t>
  </si>
  <si>
    <t>SV945430-BLA [1]</t>
  </si>
  <si>
    <t>SV945430-BLA [4]</t>
  </si>
  <si>
    <t>190231901457</t>
  </si>
  <si>
    <t>SV945471-BLA [3]</t>
  </si>
  <si>
    <t>SV945471-BLA [2]</t>
  </si>
  <si>
    <t>SV945471-BLA [1]</t>
  </si>
  <si>
    <t>SV945471-BLA [4]</t>
  </si>
  <si>
    <t>MACKENDRA(LG)</t>
  </si>
  <si>
    <t>LG956722</t>
  </si>
  <si>
    <t>FARAH MINI(SF)</t>
  </si>
  <si>
    <t>SF945471</t>
  </si>
  <si>
    <t>FARAH(SV)</t>
  </si>
  <si>
    <t>SV945430</t>
  </si>
  <si>
    <t>FARAH MINI(SV)</t>
  </si>
  <si>
    <t>SV945471</t>
  </si>
  <si>
    <t>Codigo_UPC</t>
  </si>
  <si>
    <t>Imagen_Original</t>
  </si>
  <si>
    <t>S:/Carpetas/GUESS MAINLINE ECOM IMAGES/2024/243 - FALL 2024/JPG/ECO MIETTA/EVG951305-BLACK-ECOMIETTA-B-.jpg</t>
  </si>
  <si>
    <t>S:/Carpetas/GUESS MAINLINE ECOM IMAGES/2024/243 - FALL 2024/JPG/ECO MIETTA/EVG951305-BLACK-ECOMIETTA-I-.jpg</t>
  </si>
  <si>
    <t>S:/Carpetas/GUESS MAINLINE ECOM IMAGES/2024/243 - FALL 2024/JPG/ECO MIETTA/EVG951305-BLACK-ECOMIETTA-Q-.jpg</t>
  </si>
  <si>
    <t>S:/Carpetas/GUESS MAINLINE ECOM IMAGES/2024/243 - FALL 2024/JPG/ECO MIETTA/EVG951305-BLACK-ECOMIETTA-S-.jpg</t>
  </si>
  <si>
    <t>S:/Carpetas/GUESS MAINLINE ECOM IMAGES/2024/243 - FALL 2024/JPG/ECO MIETTA/EVG951305-BLACK-ECOMIETTA-F-.jpg</t>
  </si>
  <si>
    <t>S:/Carpetas/GUESS MAINLINE ECOM IMAGES/2024/243 - FALL 2024/TIFF/ECO MIETTA/EVG951305-BLACK-ECOMIETTA-S-.tif</t>
  </si>
  <si>
    <t>S:/Carpetas/GUESS MAINLINE ECOM IMAGES/2024/243 - FALL 2024/TIFF/ECO MIETTA/EVG951305-BLACK-ECOMIETTA-B-.tif</t>
  </si>
  <si>
    <t>S:/Carpetas/GUESS MAINLINE ECOM IMAGES/2024/243 - FALL 2024/TIFF/ECO MIETTA/EVG951305-BLACK-ECOMIETTA-F-.tif</t>
  </si>
  <si>
    <t>S:/Carpetas/GUESS MAINLINE ECOM IMAGES/2024/243 - FALL 2024/TIFF/ECO MIETTA/EVG951305-BLACK-ECOMIETTA-I-.tif</t>
  </si>
  <si>
    <t>S:/Carpetas/GUESS MAINLINE ECOM IMAGES/2024/243 - FALL 2024/TIFF/ECO MIETTA/EVG951305-BLACK-ECOMIETTA-Q-.tif</t>
  </si>
  <si>
    <t>S:/Carpetas/GUESS MAINLINE ECOM IMAGES/2024/242 - SUMMER 2024/TIFF/YARMILLA/GG932206-WHITE-YARMILLA-Q-.tif</t>
  </si>
  <si>
    <t>S:/Carpetas/GUESS MAINLINE ECOM IMAGES/2024/242 - SUMMER 2024/TIFF/YARMILLA/GG932206-WHITE-YARMILLA-F-.tif</t>
  </si>
  <si>
    <t>S:/Carpetas/GUESS MAINLINE ECOM IMAGES/2024/242 - SUMMER 2024/TIFF/YARMILLA/GG932206-WHITE-YARMILLA-B-.tif</t>
  </si>
  <si>
    <t>S:/Carpetas/GUESS MAINLINE ECOM IMAGES/2024/242 - SUMMER 2024/TIFF/YARMILLA/GG932206-WHITE-YARMILLA-I-.tif</t>
  </si>
  <si>
    <t>S:/Carpetas/GUESS MAINLINE ECOM IMAGES/2024/242 - SUMMER 2024/JPG/YARMILLA/GG932206-WHITE-YARMILLA-B-.jpg</t>
  </si>
  <si>
    <t>S:/Carpetas/GUESS MAINLINE ECOM IMAGES/2024/242 - SUMMER 2024/JPG/YARMILLA/GG932206-WHITE-YARMILLA-I-.jpg</t>
  </si>
  <si>
    <t>S:/Carpetas/GUESS MAINLINE ECOM IMAGES/2024/242 - SUMMER 2024/JPG/YARMILLA/GG932206-WHITE-YARMILLA-F-.jpg</t>
  </si>
  <si>
    <t>S:/Carpetas/GUESS MAINLINE ECOM IMAGES/2024/242 - SUMMER 2024/JPG/YARMILLA/GG932206-WHITE-YARMILLA-Q-.jpg</t>
  </si>
  <si>
    <t>S:/Carpetas/GUESS MAINLINE ECOM IMAGES/2024/242 - SUMMER 2024/JPG/YARMILLA/GG932220-MULBERRY-YARMILLA-Q-.jpg</t>
  </si>
  <si>
    <t>S:/Carpetas/GUESS MAINLINE ECOM IMAGES/2024/242 - SUMMER 2024/JPG/YARMILLA/GG932220-MULBERRY-YARMILLA-B-.jpg</t>
  </si>
  <si>
    <t>S:/Carpetas/GUESS MAINLINE ECOM IMAGES/2024/242 - SUMMER 2024/JPG/YARMILLA/GG932220-MULBERRY-YARMILLA-I-.jpg</t>
  </si>
  <si>
    <t>S:/Carpetas/GUESS MAINLINE ECOM IMAGES/2024/242 - SUMMER 2024/JPG/YARMILLA/GG932220-MULBERRY-YARMILLA-F-.jpg</t>
  </si>
  <si>
    <t>S:/Carpetas/GUESS MAINLINE ECOM IMAGES/2024/242 - SUMMER 2024/TIFF/YARMILLA/GG932220-MULBERRY-YARMILLA-B-.tif</t>
  </si>
  <si>
    <t>S:/Carpetas/GUESS MAINLINE ECOM IMAGES/2024/242 - SUMMER 2024/TIFF/YARMILLA/GG932220-MULBERRY-YARMILLA-F-.tif</t>
  </si>
  <si>
    <t>S:/Carpetas/GUESS MAINLINE ECOM IMAGES/2024/242 - SUMMER 2024/TIFF/YARMILLA/GG932220-MULBERRY-YARMILLA-I-.tif</t>
  </si>
  <si>
    <t>S:/Carpetas/GUESS MAINLINE ECOM IMAGES/2024/242 - SUMMER 2024/TIFF/YARMILLA/GG932220-MULBERRY-YARMILLA-Q-.tif</t>
  </si>
  <si>
    <t>S:/Carpetas/GUESS MAINLINE ECOM IMAGES/2024/242 - SUMMER 2024/JPG/YARMILLA/GG932220-TAUPE-YARMILLA-B-.jpg</t>
  </si>
  <si>
    <t>S:/Carpetas/GUESS MAINLINE ECOM IMAGES/2024/242 - SUMMER 2024/TIFF/YARMILLA/GG932220-TAUPE-YARMILLA-Q-.tif</t>
  </si>
  <si>
    <t>S:/Carpetas/GUESS MAINLINE ECOM IMAGES/2024/242 - SUMMER 2024/TIFF/YARMILLA/GG932220-TAUPE-YARMILLA-I-.tif</t>
  </si>
  <si>
    <t>S:/Carpetas/GUESS MAINLINE ECOM IMAGES/2024/242 - SUMMER 2024/TIFF/YARMILLA/GG932220-TAUPE-YARMILLA-F-.tif</t>
  </si>
  <si>
    <t>S:/Carpetas/GUESS MAINLINE ECOM IMAGES/2024/242 - SUMMER 2024/JPG/YARMILLA/GG932220-TAUPE-YARMILLA-F-.jpg</t>
  </si>
  <si>
    <t>S:/Carpetas/GUESS MAINLINE ECOM IMAGES/2024/242 - SUMMER 2024/JPG/YARMILLA/GG932220-TAUPE-YARMILLA-I-.jpg</t>
  </si>
  <si>
    <t>S:/Carpetas/GUESS MAINLINE ECOM IMAGES/2024/242 - SUMMER 2024/JPG/YARMILLA/GG932220-TAUPE-YARMILLA-Q-.jpg</t>
  </si>
  <si>
    <t>S:/Carpetas/GUESS MAINLINE ECOM IMAGES/2024/242 - SUMMER 2024/TIFF/YARMILLA/GG932220-TAUPE-YARMILLA-B-.tif</t>
  </si>
  <si>
    <t>S:/Carpetas/GUESS MAINLINE ECOM IMAGES/2024/243 - FALL 2024/JPG/CRESIDIA/PG934906-BONE-CRESIDIA-B-.jpg</t>
  </si>
  <si>
    <t>S:/Carpetas/GUESS MAINLINE ECOM IMAGES/2024/243 - FALL 2024/JPG/CRESIDIA/PG934906-BONE-CRESIDIA-F-.jpg</t>
  </si>
  <si>
    <t>S:/Carpetas/GUESS MAINLINE ECOM IMAGES/2024/243 - FALL 2024/JPG/CRESIDIA/PG934906-BONE-CRESIDIA-I-.jpg</t>
  </si>
  <si>
    <t>S:/Carpetas/GUESS MAINLINE ECOM IMAGES/2024/243 - FALL 2024/JPG/CRESIDIA/PG934906-BONE-CRESIDIA-Q-.jpg</t>
  </si>
  <si>
    <t>S:/Carpetas/GUESS MAINLINE ECOM IMAGES/2024/243 - FALL 2024/TIFF/CRESIDIA/PG934906-BONE-CRESIDIA-I-.tif</t>
  </si>
  <si>
    <t>S:/Carpetas/GUESS MAINLINE ECOM IMAGES/2024/243 - FALL 2024/TIFF/CRESIDIA/PG934906-BONE-CRESIDIA-F-.tif</t>
  </si>
  <si>
    <t>S:/Carpetas/GUESS MAINLINE ECOM IMAGES/2024/243 - FALL 2024/TIFF/CRESIDIA/PG934906-BONE-CRESIDIA-B-.tif</t>
  </si>
  <si>
    <t>S:/Carpetas/GUESS MAINLINE ECOM IMAGES/2024/243 - FALL 2024/TIFF/CRESIDIA/PG934906-BONE-CRESIDIA-Q-.tif</t>
  </si>
  <si>
    <t>S:/Carpetas/GUESS MAINLINE ECOM IMAGES/2024/243 - FALL 2024/TIFF/CRESIDIA/PG934907-DARKTAUPE-CRESIDIA-B-.tif</t>
  </si>
  <si>
    <t>S:/Carpetas/GUESS MAINLINE ECOM IMAGES/2024/243 - FALL 2024/TIFF/CRESIDIA/PG934907-DARKTAUPE-CRESIDIA-Q-.tif</t>
  </si>
  <si>
    <t>S:/Carpetas/GUESS MAINLINE ECOM IMAGES/2024/243 - FALL 2024/TIFF/CRESIDIA/PG934907-DARKTAUPE-CRESIDIA-S-.tif</t>
  </si>
  <si>
    <t>S:/Carpetas/GUESS MAINLINE ECOM IMAGES/2024/243 - FALL 2024/JPG/CRESIDIA/PG934907-DARKTAUPE-CRESIDIA-Q-.jpg</t>
  </si>
  <si>
    <t>S:/Carpetas/GUESS MAINLINE ECOM IMAGES/2024/243 - FALL 2024/TIFF/CRESIDIA/PG934907-DARKTAUPE-CRESIDIA-I-.tif</t>
  </si>
  <si>
    <t>S:/Carpetas/GUESS MAINLINE ECOM IMAGES/2024/243 - FALL 2024/JPG/CRESIDIA/PG934907-DARKTAUPE-CRESIDIA-B-.jpg</t>
  </si>
  <si>
    <t>S:/Carpetas/GUESS MAINLINE ECOM IMAGES/2024/243 - FALL 2024/JPG/CRESIDIA/PG934907-DARKTAUPE-CRESIDIA-F-.jpg</t>
  </si>
  <si>
    <t>S:/Carpetas/GUESS MAINLINE ECOM IMAGES/2024/243 - FALL 2024/JPG/CRESIDIA/PG934907-DARKTAUPE-CRESIDIA-I-.jpg</t>
  </si>
  <si>
    <t>S:/Carpetas/GUESS MAINLINE ECOM IMAGES/2024/243 - FALL 2024/TIFF/CRESIDIA/PG934907-DARKTAUPE-CRESIDIA-F-.tif</t>
  </si>
  <si>
    <t>S:/Carpetas/GUESS MAINLINE ECOM IMAGES/2024/243 - FALL 2024/JPG/CRESIDIA/PG934907-DARKTAUPE-CRESIDIA-S-.jpg</t>
  </si>
  <si>
    <t>S:/Carpetas/GUESS MAINLINE ECOM IMAGES/2024/243 - FALL 2024/TIFF/CRESIDIA/PG9349140-BLACK-CRESIDIA-B-.tif</t>
  </si>
  <si>
    <t>S:/Carpetas/GUESS MAINLINE ECOM IMAGES/2024/243 - FALL 2024/JPG/CRESIDIA/PG9349140-BLACK-CRESIDIA-I-.jpg</t>
  </si>
  <si>
    <t>S:/Carpetas/GUESS MAINLINE ECOM IMAGES/2024/243 - FALL 2024/JPG/CRESIDIA/PG9349140-BLACK-CRESIDIA-F-.jpg</t>
  </si>
  <si>
    <t>S:/Carpetas/GUESS MAINLINE ECOM IMAGES/2024/243 - FALL 2024/JPG/CRESIDIA/PG9349140-BLACK-CRESIDIA-B-.jpg</t>
  </si>
  <si>
    <t>S:/Carpetas/GUESS MAINLINE ECOM IMAGES/2024/243 - FALL 2024/TIFF/CRESIDIA/PG9349140-BLACK-CRESIDIA-F-.tif</t>
  </si>
  <si>
    <t>S:/Carpetas/GUESS MAINLINE ECOM IMAGES/2024/243 - FALL 2024/TIFF/CRESIDIA/PG9349140-BLACK-CRESIDIA-I-.tif</t>
  </si>
  <si>
    <t>S:/Carpetas/GUESS MAINLINE ECOM IMAGES/2024/243 - FALL 2024/JPG/CRESIDIA/PG9349140-BONE-CRESIDIA-B-.jpg</t>
  </si>
  <si>
    <t>S:/Carpetas/GUESS MAINLINE ECOM IMAGES/2024/243 - FALL 2024/JPG/CRESIDIA/PG9349140-BONE-CRESIDIA-I-.jpg</t>
  </si>
  <si>
    <t>S:/Carpetas/GUESS MAINLINE ECOM IMAGES/2024/243 - FALL 2024/TIFF/CRESIDIA/PG9349140-BONE-CRESIDIA-B-.tif</t>
  </si>
  <si>
    <t>S:/Carpetas/GUESS MAINLINE ECOM IMAGES/2024/243 - FALL 2024/TIFF/CRESIDIA/PG9349140-BONE-CRESIDIA-I-.tif</t>
  </si>
  <si>
    <t>S:/Carpetas/GUESS MAINLINE ECOM IMAGES/2024/243 - FALL 2024/JPG/CRESIDIA/PG9349140-BONE-CRESIDIA-F-.jpg</t>
  </si>
  <si>
    <t>S:/Carpetas/GUESS MAINLINE ECOM IMAGES/2024/243 - FALL 2024/TIFF/CRESIDIA/PG9349140-BONE-CRESIDIA-F-.tif</t>
  </si>
  <si>
    <t>S:/Carpetas/GUESS MAINLINE ECOM IMAGES/2024/243 - FALL 2024/JPG/CRESIDIA/PG9349140-DARKTAUPE-CRESIDIA-B-.jpg</t>
  </si>
  <si>
    <t>S:/Carpetas/GUESS MAINLINE ECOM IMAGES/2024/243 - FALL 2024/TIFF/CRESIDIA/PG9349140-DARKTAUPE-CRESIDIA-F-.tif</t>
  </si>
  <si>
    <t>S:/Carpetas/GUESS MAINLINE ECOM IMAGES/2024/243 - FALL 2024/TIFF/CRESIDIA/PG9349140-DARKTAUPE-CRESIDIA-I-.tif</t>
  </si>
  <si>
    <t>S:/Carpetas/GUESS MAINLINE ECOM IMAGES/2024/243 - FALL 2024/JPG/CRESIDIA/PG9349140-DARKTAUPE-CRESIDIA-I-.jpg</t>
  </si>
  <si>
    <t>S:/Carpetas/GUESS MAINLINE ECOM IMAGES/2024/243 - FALL 2024/JPG/CRESIDIA/PG9349140-DARKTAUPE-CRESIDIA-F-.jpg</t>
  </si>
  <si>
    <t>S:/Carpetas/GUESS MAINLINE ECOM IMAGES/2024/243 - FALL 2024/TIFF/CRESIDIA/PG9349140-DARKTAUPE-CRESIDIA-B-.tif</t>
  </si>
  <si>
    <t>S:/Carpetas/GUESS MAINLINE ECOM IMAGES/2024/243 - FALL 2024/TIFF/CRESIDIA/PG934921-BONE-CRESIDIA-B-.tif</t>
  </si>
  <si>
    <t>S:/Carpetas/GUESS MAINLINE ECOM IMAGES/2024/243 - FALL 2024/TIFF/CRESIDIA/PG934921-BONE-CRESIDIA-F-.tif</t>
  </si>
  <si>
    <t>S:/Carpetas/GUESS MAINLINE ECOM IMAGES/2024/243 - FALL 2024/JPG/CRESIDIA/PG934921-BONE-CRESIDIA-Q-.jpg</t>
  </si>
  <si>
    <t>S:/Carpetas/GUESS MAINLINE ECOM IMAGES/2024/243 - FALL 2024/JPG/CRESIDIA/PG934921-BONE-CRESIDIA-I-.jpg</t>
  </si>
  <si>
    <t>S:/Carpetas/GUESS MAINLINE ECOM IMAGES/2024/243 - FALL 2024/JPG/CRESIDIA/PG934921-BONE-CRESIDIA-F-.jpg</t>
  </si>
  <si>
    <t>S:/Carpetas/GUESS MAINLINE ECOM IMAGES/2024/243 - FALL 2024/TIFF/CRESIDIA/PG934921-BONE-CRESIDIA-I-.tif</t>
  </si>
  <si>
    <t>S:/Carpetas/GUESS MAINLINE ECOM IMAGES/2024/243 - FALL 2024/TIFF/CRESIDIA/PG934921-BONE-CRESIDIA-Q-.tif</t>
  </si>
  <si>
    <t>S:/Carpetas/GUESS MAINLINE ECOM IMAGES/2024/243 - FALL 2024/JPG/CRESIDIA/PG934921-BONE-CRESIDIA-B-.jpg</t>
  </si>
  <si>
    <t>S:/Carpetas/GUESS MAINLINE ECOM IMAGES/2024/243 - FALL 2024/TIFF/TRISSA/VB934521-STONE-TRISSA-I-.tif</t>
  </si>
  <si>
    <t>S:/Carpetas/GUESS MAINLINE ECOM IMAGES/2024/243 - FALL 2024/TIFF/TRISSA/VB934521-STONE-TRISSA-B-.tif</t>
  </si>
  <si>
    <t>S:/Carpetas/GUESS MAINLINE ECOM IMAGES/2024/243 - FALL 2024/JPG/TRISSA/VB934521-STONE-TRISSA-I-.jpg</t>
  </si>
  <si>
    <t>S:/Carpetas/GUESS MAINLINE ECOM IMAGES/2024/243 - FALL 2024/JPG/TRISSA/VB934521-STONE-TRISSA-F-.jpg</t>
  </si>
  <si>
    <t>S:/Carpetas/GUESS MAINLINE ECOM IMAGES/2024/243 - FALL 2024/JPG/TRISSA/VB934521-STONE-TRISSA-B-.jpg</t>
  </si>
  <si>
    <t>S:/Carpetas/GUESS MAINLINE ECOM IMAGES/2024/243 - FALL 2024/TIFF/TRISSA/VB934521-STONE-TRISSA-Q-.tif</t>
  </si>
  <si>
    <t>S:/Carpetas/GUESS MAINLINE ECOM IMAGES/2024/243 - FALL 2024/JPG/TRISSA/VB934521-STONE-TRISSA-Q-.jpg</t>
  </si>
  <si>
    <t>S:/Carpetas/GUESS MAINLINE ECOM IMAGES/2024/243 - FALL 2024/TIFF/TRISSA/VB934521-STONE-TRISSA-F-.tif</t>
  </si>
  <si>
    <t>S:/Carpetas/GUESS MAINLINE ECOM IMAGES/2024/242 - SUMMER 2024/JPG/LEVANTE/VG934021-CORAL-LEVANTE-F-.jpg</t>
  </si>
  <si>
    <t>S:/Carpetas/GUESS MAINLINE ECOM IMAGES/2024/242 - SUMMER 2024/JPG/LEVANTE/VG934021-CORAL-LEVANTE-I-.jpg</t>
  </si>
  <si>
    <t>S:/Carpetas/GUESS MAINLINE ECOM IMAGES/2024/242 - SUMMER 2024/JPG/LEVANTE/VG934021-CORAL-LEVANTE-Q-.jpg</t>
  </si>
  <si>
    <t>S:/Carpetas/GUESS MAINLINE ECOM IMAGES/2024/242 - SUMMER 2024/TIFF/LEVANTE/VG934021-CORAL-LEVANTE-B-.tif</t>
  </si>
  <si>
    <t>S:/Carpetas/GUESS MAINLINE ECOM IMAGES/2024/242 - SUMMER 2024/TIFF/LEVANTE/VG934021-CORAL-LEVANTE-F-.tif</t>
  </si>
  <si>
    <t>S:/Carpetas/GUESS MAINLINE ECOM IMAGES/2024/242 - SUMMER 2024/TIFF/LEVANTE/VG934021-CORAL-LEVANTE-I-.tif</t>
  </si>
  <si>
    <t>S:/Carpetas/GUESS MAINLINE ECOM IMAGES/2024/242 - SUMMER 2024/TIFF/LEVANTE/VG934021-CORAL-LEVANTE-Q-.tif</t>
  </si>
  <si>
    <t>S:/Carpetas/GUESS MAINLINE ECOM IMAGES/2024/242 - SUMMER 2024/JPG/LEVANTE/VG934021-CORAL-LEVANTE-B-.jpg</t>
  </si>
  <si>
    <t>S:/Carpetas/GUESS MAINLINE ECOM IMAGES/2024/244 - HOLIDAY 2024/TIFF/SORA/VG950722-FOREST-SORA-B-.tif</t>
  </si>
  <si>
    <t>S:/Carpetas/GUESS MAINLINE ECOM IMAGES/2024/244 - HOLIDAY 2024/JPG/SORA/VG950722-FOREST-SORA-S-.jpg</t>
  </si>
  <si>
    <t>S:/Carpetas/GUESS MAINLINE ECOM IMAGES/2024/244 - HOLIDAY 2024/JPG/SORA/VG950722-FOREST-SORA-Q-.jpg</t>
  </si>
  <si>
    <t>S:/Carpetas/GUESS MAINLINE ECOM IMAGES/2024/244 - HOLIDAY 2024/JPG/SORA/VG950722-FOREST-SORA-I-.jpg</t>
  </si>
  <si>
    <t>S:/Carpetas/GUESS MAINLINE ECOM IMAGES/2024/244 - HOLIDAY 2024/JPG/SORA/VG950722-FOREST-SORA-F-.jpg</t>
  </si>
  <si>
    <t>S:/Carpetas/GUESS MAINLINE ECOM IMAGES/2024/244 - HOLIDAY 2024/JPG/SORA/VG950722-FOREST-SORA-B-.jpg</t>
  </si>
  <si>
    <t>S:/Carpetas/GUESS MAINLINE ECOM IMAGES/2024/244 - HOLIDAY 2024/TIFF/SORA/VG950722-FOREST-SORA-I-.tif</t>
  </si>
  <si>
    <t>S:/Carpetas/GUESS MAINLINE ECOM IMAGES/2024/244 - HOLIDAY 2024/TIFF/SORA/VG950722-FOREST-SORA-F-.tif</t>
  </si>
  <si>
    <t>S:/Carpetas/GUESS MAINLINE ECOM IMAGES/2024/244 - HOLIDAY 2024/TIFF/SORA/VG950722-FOREST-SORA-S-.tif</t>
  </si>
  <si>
    <t>S:/Carpetas/GUESS MAINLINE ECOM IMAGES/2024/244 - HOLIDAY 2024/TIFF/SORA/VG950722-FOREST-SORA-Q-.tif</t>
  </si>
  <si>
    <t>S:/Carpetas/GUESS MAINLINE ECOM IMAGES/2024/243 - FALL 2024/JPG/SAMIA/WB935520-LIGHTROSE-SAMIA-I-.jpg</t>
  </si>
  <si>
    <t>S:/Carpetas/GUESS MAINLINE ECOM IMAGES/2024/243 - FALL 2024/TIFF/SAMIA/WB935520-LIGHTROSE-SAMIA-B-.tif</t>
  </si>
  <si>
    <t>S:/Carpetas/GUESS MAINLINE ECOM IMAGES/2024/243 - FALL 2024/TIFF/SAMIA/WB935520-LIGHTROSE-SAMIA-F-.tif</t>
  </si>
  <si>
    <t>S:/Carpetas/GUESS MAINLINE ECOM IMAGES/2024/243 - FALL 2024/TIFF/SAMIA/WB935520-LIGHTROSE-SAMIA-I-.tif</t>
  </si>
  <si>
    <t>S:/Carpetas/GUESS MAINLINE ECOM IMAGES/2024/243 - FALL 2024/TIFF/SAMIA/WB935520-LIGHTROSE-SAMIA-Q-.tif</t>
  </si>
  <si>
    <t>S:/Carpetas/GUESS MAINLINE ECOM IMAGES/2024/243 - FALL 2024/JPG/SAMIA/WB935520-LIGHTROSE-SAMIA-Q-.jpg</t>
  </si>
  <si>
    <t>S:/Carpetas/GUESS MAINLINE ECOM IMAGES/2024/243 - FALL 2024/JPG/SAMIA/WB935520-LIGHTROSE-SAMIA-F-.jpg</t>
  </si>
  <si>
    <t>S:/Carpetas/GUESS MAINLINE ECOM IMAGES/2024/243 - FALL 2024/JPG/SAMIA/WB935520-LIGHTROSE-SAMIA-B-.jpg</t>
  </si>
  <si>
    <t>S:/Carpetas/GUESS MAINLINE ECOM IMAGES/2024/243 - FALL 2024/JPG/NOELLE/ZS787924-BLACK-NOELLE-B-.jpg</t>
  </si>
  <si>
    <t>S:/Carpetas/GUESS MAINLINE ECOM IMAGES/2024/243 - FALL 2024/JPG/NOELLE/ZS787924-BLACK-NOELLE-I-.jpg</t>
  </si>
  <si>
    <t>S:/Carpetas/GUESS MAINLINE ECOM IMAGES/2024/243 - FALL 2024/JPG/NOELLE/ZS787924-BLACK-NOELLE-Q-.jpg</t>
  </si>
  <si>
    <t>S:/Carpetas/GUESS MAINLINE ECOM IMAGES/2024/243 - FALL 2024/TIFF/NOELLE/ZS787924-BLACK-NOELLE-S-.tif</t>
  </si>
  <si>
    <t>S:/Carpetas/GUESS MAINLINE ECOM IMAGES/2024/243 - FALL 2024/TIFF/NOELLE/ZS787924-BLACK-NOELLE-Q-.tif</t>
  </si>
  <si>
    <t>S:/Carpetas/GUESS MAINLINE ECOM IMAGES/2024/243 - FALL 2024/TIFF/NOELLE/ZS787924-BLACK-NOELLE-B-.tif</t>
  </si>
  <si>
    <t>S:/Carpetas/GUESS MAINLINE ECOM IMAGES/2024/243 - FALL 2024/TIFF/NOELLE/ZS787924-BLACK-NOELLE-F-.tif</t>
  </si>
  <si>
    <t>S:/Carpetas/GUESS MAINLINE ECOM IMAGES/2024/243 - FALL 2024/TIFF/NOELLE/ZS787924-BLACK-NOELLE-I-.tif</t>
  </si>
  <si>
    <t>S:/Carpetas/GUESS MAINLINE ECOM IMAGES/2024/243 - FALL 2024/JPG/NOELLE/ZS787924-BLACK-NOELLE-S-.jpg</t>
  </si>
  <si>
    <t>S:/Carpetas/GUESS MAINLINE ECOM IMAGES/2024/243 - FALL 2024/JPG/NOELLE/ZS787924-BLACK-NOELLE-F-.jpg</t>
  </si>
  <si>
    <t>S:/Carpetas/SPECIAL MARKETS ECOM/2024/Holiday 24 /ECOM/LG956722-MAUVE-MACKENDRA(LG)-TZ.jpg</t>
  </si>
  <si>
    <t>S:/Carpetas/SPECIAL MARKETS ECOM/2024/Holiday 24 /ECOM/LG956722-MAUVE-MACKENDRA(LG)-PZ.jpg</t>
  </si>
  <si>
    <t>S:/Carpetas/SPECIAL MARKETS ECOM/2024/Holiday 24 /ECOM/LG956722-MAUVE-MACKENDRA(LG)-RZ.jpg</t>
  </si>
  <si>
    <t>S:/Carpetas/SPECIAL MARKETS ECOM/2024/Holiday 24 /ECOM/LG956722-MAUVE-MACKENDRA(LG)-BZ.jpg</t>
  </si>
  <si>
    <t>S:/Carpetas/SPECIAL MARKETS ECOM/2024/Holiday 24 /ECOM/LG956722-SAND-MACKENDRA(LG)-PZ.jpg</t>
  </si>
  <si>
    <t>S:/Carpetas/SPECIAL MARKETS ECOM/2024/Holiday 24 /ECOM/LG956722-SAND-MACKENDRA(LG)-RZ.jpg</t>
  </si>
  <si>
    <t>S:/Carpetas/SPECIAL MARKETS ECOM/2024/Holiday 24 /ECOM/LG956722-SAND-MACKENDRA(LG)-BZ.jpg</t>
  </si>
  <si>
    <t>S:/Carpetas/SPECIAL MARKETS ECOM/2024/Holiday 24 /ECOM/LG956722-SAND-MACKENDRA(LG)-TZ.jpg</t>
  </si>
  <si>
    <t>S:/Carpetas/SPECIAL MARKETS ECOM/2024/Holiday 24 /ECOM/SF945471-BLACK-FARAH MINI(SF)-PZ.jpg</t>
  </si>
  <si>
    <t>S:/Carpetas/SPECIAL MARKETS ECOM/2024/Holiday 24 /ECOM/SF945471-BLACK-FARAH MINI(SF)-TZ.jpg</t>
  </si>
  <si>
    <t>S:/Carpetas/SPECIAL MARKETS ECOM/2024/Holiday 24 /ECOM/SF945471-BLACK-FARAH MINI(SF)-RZ.jpg</t>
  </si>
  <si>
    <t>S:/Carpetas/SPECIAL MARKETS ECOM/2024/Holiday 24 /ECOM/SF945471-BLACK-FARAH MINI(SF)-BZ.jpg</t>
  </si>
  <si>
    <t>S:/Carpetas/SPECIAL MARKETS ECOM/2024/Holiday 24 /ECOM/SV945430-BLACK-FARAH(SV)-PZ.jpg</t>
  </si>
  <si>
    <t>S:/Carpetas/SPECIAL MARKETS ECOM/2024/Holiday 24 /ECOM/SV945430-BLACK-FARAH(SV)-RZ.jpg</t>
  </si>
  <si>
    <t>S:/Carpetas/SPECIAL MARKETS ECOM/2024/Holiday 24 /ECOM/SV945430-BLACK-FARAH(SV)-TZ.jpg</t>
  </si>
  <si>
    <t>S:/Carpetas/SPECIAL MARKETS ECOM/2024/Holiday 24 /ECOM/SV945430-BLACK-FARAH(SV)-BZ.jpg</t>
  </si>
  <si>
    <t>S:/Carpetas/SPECIAL MARKETS ECOM/2024/Holiday 24 /ECOM/SV945471-BLACK-FARAH MINI(SV)-TZ.jpg</t>
  </si>
  <si>
    <t>S:/Carpetas/SPECIAL MARKETS ECOM/2024/Holiday 24 /ECOM/SV945471-BLACK-FARAH MINI(SV)-BZ.jpg</t>
  </si>
  <si>
    <t>S:/Carpetas/SPECIAL MARKETS ECOM/2024/Holiday 24 /ECOM/SV945471-BLACK-FARAH MINI(SV)-PZ.jpg</t>
  </si>
  <si>
    <t>S:/Carpetas/SPECIAL MARKETS ECOM/2024/Holiday 24 /ECOM/SV945471-BLACK-FARAH MINI(SV)-RZ.jpg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</si>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</sst>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0" fontId="0" fillId="3" borderId="0" xfId="0" quotePrefix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/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1"/>
    <xf numFmtId="0" fontId="6" fillId="0" borderId="0" xfId="1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4" borderId="12" xfId="0" applyFont="1" applyFill="1" applyBorder="1"/>
    <xf numFmtId="1" fontId="0" fillId="4" borderId="13" xfId="0" applyNumberFormat="1" applyFont="1" applyFill="1" applyBorder="1"/>
    <xf numFmtId="0" fontId="0" fillId="4" borderId="14" xfId="0" applyFont="1" applyFill="1" applyBorder="1" applyAlignment="1">
      <alignment horizontal="center" vertical="center"/>
    </xf>
    <xf numFmtId="0" fontId="0" fillId="0" borderId="12" xfId="0" applyFont="1" applyBorder="1"/>
    <xf numFmtId="1" fontId="0" fillId="0" borderId="13" xfId="0" applyNumberFormat="1" applyFont="1" applyBorder="1"/>
    <xf numFmtId="0" fontId="0" fillId="0" borderId="14" xfId="0" applyFont="1" applyBorder="1" applyAlignment="1">
      <alignment horizontal="center" vertical="center"/>
    </xf>
    <xf numFmtId="0" fontId="0" fillId="4" borderId="11" xfId="0" applyFont="1" applyFill="1" applyBorder="1"/>
    <xf numFmtId="1" fontId="0" fillId="4" borderId="15" xfId="0" applyNumberFormat="1" applyFont="1" applyFill="1" applyBorder="1"/>
    <xf numFmtId="0" fontId="0" fillId="4" borderId="1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8285CBD-C2AE-4269-A55F-305204FEE313}" autoFormatId="16" applyNumberFormats="0" applyBorderFormats="0" applyFontFormats="0" applyPatternFormats="0" applyAlignmentFormats="0" applyWidthHeightFormats="0">
  <queryTableRefresh nextId="13">
    <queryTableFields count="8">
      <queryTableField id="1" name="Material" tableColumnId="1"/>
      <queryTableField id="6" name="Imágenes" tableColumnId="2"/>
      <queryTableField id="4" name="Cara" tableColumnId="4"/>
      <queryTableField id="7" name="Departamento_Signal" tableColumnId="3"/>
      <queryTableField id="8" name="Full_Path" tableColumnId="5"/>
      <queryTableField id="9" name="Group_Name" tableColumnId="6"/>
      <queryTableField id="11" name="Descripcion" tableColumnId="7"/>
      <queryTableField id="12" name="Renam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B580DBF-F17D-4513-A3B8-DAF34A18531C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 CIMACO" tableColumnId="2"/>
      <queryTableField id="3" name="Cara" tableColumnId="3"/>
      <queryTableField id="4" name="Full Name" tableColumnId="4"/>
      <queryTableField id="5" name="Cimaco" tableColumnId="5"/>
      <queryTableField id="6" name="Renam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53CBDFB-ACB6-43DC-ABB0-30AC7CEB32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" tableColumnId="2"/>
      <queryTableField id="3" name="Cara" tableColumnId="3"/>
      <queryTableField id="4" name="Full Name" tableColumnId="4"/>
      <queryTableField id="5" name="Coppel" tableColumnId="5"/>
      <queryTableField id="6" name="Rena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8AA3216-16B7-44DA-9D65-68C6D14D5C46}" autoFormatId="16" applyNumberFormats="0" applyBorderFormats="0" applyFontFormats="0" applyPatternFormats="0" applyAlignmentFormats="0" applyWidthHeightFormats="0">
  <queryTableRefresh nextId="22" unboundColumnsRight="1">
    <queryTableFields count="12">
      <queryTableField id="1" name="Material" tableColumnId="1"/>
      <queryTableField id="2" name="Codigo UPC" tableColumnId="2"/>
      <queryTableField id="8" name="Imágenes" tableColumnId="4"/>
      <queryTableField id="3" name="Cara" tableColumnId="3"/>
      <queryTableField id="13" name="Descripcion" tableColumnId="11"/>
      <queryTableField id="9" name="Departamento_Signal" tableColumnId="7"/>
      <queryTableField id="10" name="Full_Path" tableColumnId="8"/>
      <queryTableField id="11" name="Group_Name" tableColumnId="9"/>
      <queryTableField id="12" name="Style_Code" tableColumnId="10"/>
      <queryTableField id="6" name="Rename" tableColumnId="6"/>
      <queryTableField id="7" name="Control" tableColumnId="5"/>
      <queryTableField id="20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8" xr16:uid="{7E2A449C-251D-4A23-B692-4BF6DF1B1A4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Material" tableColumnId="1"/>
      <queryTableField id="6" name="Imágenes" tableColumnId="6"/>
      <queryTableField id="14" name="Descripcion" tableColumnId="10"/>
      <queryTableField id="2" name="Cara" tableColumnId="2"/>
      <queryTableField id="8" name="Departamento_Signal" tableColumnId="7"/>
      <queryTableField id="9" name="Full_Path" tableColumnId="8"/>
      <queryTableField id="16" name="Style_Code" tableColumnId="3"/>
      <queryTableField id="10" name="Group_Name" tableColumnId="9"/>
      <queryTableField id="4" name="Liverpool" tableColumnId="4"/>
      <queryTableField id="5" name="Rename" tableColumnId="5"/>
      <queryTableField id="18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23660DA7-651E-4AC9-B99D-09A16A5ABE28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UPC" tableColumnId="2"/>
      <queryTableField id="3" name="Cara" tableColumnId="3"/>
      <queryTableField id="4" name="Full Name" tableColumnId="4"/>
      <queryTableField id="5" name="Sanborns" tableColumnId="5"/>
      <queryTableField id="6" name="Rena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20" unboundColumnsRight="1">
    <queryTableFields count="12">
      <queryTableField id="1" name="Material" tableColumnId="1"/>
      <queryTableField id="2" name="ASIN" tableColumnId="2"/>
      <queryTableField id="7" name="Imágenes" tableColumnId="4"/>
      <queryTableField id="3" name="Cara" tableColumnId="3"/>
      <queryTableField id="8" name="Descripcion" tableColumnId="7"/>
      <queryTableField id="9" name="Departamento_Signal" tableColumnId="8"/>
      <queryTableField id="10" name="Full_Path" tableColumnId="9"/>
      <queryTableField id="11" name="Group_Name" tableColumnId="10"/>
      <queryTableField id="12" name="Style_Code" tableColumnId="11"/>
      <queryTableField id="5" name="Amazon" tableColumnId="5"/>
      <queryTableField id="6" name="Rename" tableColumnId="6"/>
      <queryTableField id="19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7C37922B-E5F6-4842-A74D-E3C018D94BB3}" autoFormatId="16" applyNumberFormats="0" applyBorderFormats="0" applyFontFormats="0" applyPatternFormats="0" applyAlignmentFormats="0" applyWidthHeightFormats="0">
  <queryTableRefresh nextId="20" unboundColumnsRight="1">
    <queryTableFields count="11">
      <queryTableField id="1" name="MATERIAL" tableColumnId="1"/>
      <queryTableField id="2" name="SKU" tableColumnId="2"/>
      <queryTableField id="9" name="Imágenes" tableColumnId="4"/>
      <queryTableField id="3" name="Cara" tableColumnId="3"/>
      <queryTableField id="10" name="Descripcion" tableColumnId="7"/>
      <queryTableField id="11" name="Departamento_Signal" tableColumnId="8"/>
      <queryTableField id="12" name="Full_Path" tableColumnId="9"/>
      <queryTableField id="13" name="Group_Name" tableColumnId="10"/>
      <queryTableField id="5" name="Palacio de Hierro" tableColumnId="5"/>
      <queryTableField id="6" name="Rename" tableColumnId="6"/>
      <queryTableField id="19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B728A685-DC32-4EB7-9AE9-856AAD733960}" autoFormatId="16" applyNumberFormats="0" applyBorderFormats="0" applyFontFormats="0" applyPatternFormats="0" applyAlignmentFormats="0" applyWidthHeightFormats="0">
  <queryTableRefresh nextId="21" unboundColumnsRight="1">
    <queryTableFields count="12">
      <queryTableField id="1" name="Material" tableColumnId="1"/>
      <queryTableField id="2" name="EAN" tableColumnId="2"/>
      <queryTableField id="17" name="Imágenes" tableColumnId="11"/>
      <queryTableField id="3" name="Cara" tableColumnId="3"/>
      <queryTableField id="11" name="Descripcion" tableColumnId="10"/>
      <queryTableField id="7" name="Departamento_Signal" tableColumnId="4"/>
      <queryTableField id="8" name="Full_Path" tableColumnId="7"/>
      <queryTableField id="9" name="Group_Name" tableColumnId="8"/>
      <queryTableField id="10" name="Style_Code" tableColumnId="9"/>
      <queryTableField id="5" name="Sears" tableColumnId="5"/>
      <queryTableField id="6" name="Rename" tableColumnId="6"/>
      <queryTableField id="20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1DF7A22-6003-4606-B287-77D101D5B404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Material" tableColumnId="1"/>
      <queryTableField id="2" name="Imágenes" tableColumnId="2"/>
      <queryTableField id="3" name="Style_Code" tableColumnId="3"/>
      <queryTableField id="4" name="Group_Name" tableColumnId="4"/>
      <queryTableField id="5" name="Cara" tableColumnId="5"/>
      <queryTableField id="6" name="Full_Path" tableColumnId="6"/>
      <queryTableField id="7" name="Departamento_Signal" tableColumnId="7"/>
      <queryTableField id="8" name="Descripcion" tableColumnId="8"/>
      <queryTableField id="9" name="Chapur" tableColumnId="9"/>
      <queryTableField id="10" name="Rename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18">
    <queryTableFields count="10">
      <queryTableField id="1" name="Material" tableColumnId="1"/>
      <queryTableField id="6" name="UPC_BODESA" tableColumnId="6"/>
      <queryTableField id="2" name="Cara" tableColumnId="2"/>
      <queryTableField id="8" name="Departamento_Signal" tableColumnId="3"/>
      <queryTableField id="9" name="Full_Path" tableColumnId="7"/>
      <queryTableField id="10" name="Group_Name" tableColumnId="8"/>
      <queryTableField id="11" name="Style_Code" tableColumnId="9"/>
      <queryTableField id="12" name="Descripcion" tableColumnId="10"/>
      <queryTableField id="4" name="La Marina" tableColumnId="4"/>
      <queryTableField id="5" name="Re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H123" tableType="queryTable" totalsRowShown="0" headerRowDxfId="138">
  <autoFilter ref="A1:H123" xr:uid="{E77CBC3E-772B-4598-8680-809492237B88}"/>
  <tableColumns count="8">
    <tableColumn id="1" xr3:uid="{995F6D26-CF28-4E06-9216-C8D8FFACFC21}" uniqueName="1" name="Material" queryTableFieldId="1"/>
    <tableColumn id="2" xr3:uid="{8516C692-0F90-40BC-BC57-0D25692CC028}" uniqueName="2" name="Imágenes" queryTableFieldId="6"/>
    <tableColumn id="4" xr3:uid="{EAE8B8E6-16E4-4AF2-BC6A-465A6A947FA3}" uniqueName="4" name="Cara" queryTableFieldId="4" dataDxfId="137"/>
    <tableColumn id="3" xr3:uid="{C69BDE74-8528-4308-A7DE-DBE0D65F1CF5}" uniqueName="3" name="Departamento_Signal" queryTableFieldId="7" dataDxfId="136"/>
    <tableColumn id="5" xr3:uid="{4796E073-080E-41E4-9635-113C949C6AE7}" uniqueName="5" name="Full_Path" queryTableFieldId="8" dataDxfId="135"/>
    <tableColumn id="6" xr3:uid="{7E0D09A2-F833-4A42-AC15-0D606A41AC79}" uniqueName="6" name="Group_Name" queryTableFieldId="9" dataDxfId="134"/>
    <tableColumn id="7" xr3:uid="{94E3714B-9430-4A5C-9326-14FBC138F352}" uniqueName="7" name="Descripcion" queryTableFieldId="11" dataDxfId="133"/>
    <tableColumn id="8" xr3:uid="{DD1CC3B9-444F-479D-B7DF-0DD926B8719F}" uniqueName="8" name="Rename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C4" totalsRowShown="0" headerRowDxfId="97" dataDxfId="96">
  <autoFilter ref="A1:C4" xr:uid="{A69D2095-4DF7-4228-85E3-C6713FC55761}"/>
  <tableColumns count="3">
    <tableColumn id="1" xr3:uid="{5C5AAE21-149A-4C07-90D1-3DC6A659C7CB}" name="Material" dataDxfId="95"/>
    <tableColumn id="2" xr3:uid="{C5C95FF1-071F-44C9-B572-5C6066EE9922}" name="ASIN" dataDxfId="94"/>
    <tableColumn id="3" xr3:uid="{CE98563F-34E8-4006-9E34-BFC8E2F12161}" name="Imágenes" dataDxfId="93">
      <calculatedColumnFormula>COUNTIF(Amazon___IMG[Material],Amazon[[#This Row],[Material]])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E4008F7-E12B-4FD9-A66A-C5230F315F3F}" name="Amazon25" displayName="Amazon25" ref="K1:P7" totalsRowShown="0" headerRowDxfId="92" dataDxfId="91">
  <tableColumns count="6">
    <tableColumn id="1" xr3:uid="{349021CC-5E70-4CE8-A0B2-94A8FAD57FD8}" name="Material" dataDxfId="90"/>
    <tableColumn id="2" xr3:uid="{EADFB316-89BC-44E9-9CE8-61FCB2931C5D}" name="ASIN" dataDxfId="89"/>
    <tableColumn id="3" xr3:uid="{14725848-530F-4EC5-9EF4-48EB0705FD3B}" name="Imágenes Signal" dataDxfId="88">
      <calculatedColumnFormula>COUNTIF(Amazon___IMG[Material],Amazon25[[#This Row],[Material]])</calculatedColumnFormula>
    </tableColumn>
    <tableColumn id="4" xr3:uid="{01E15E7F-C724-40C6-9888-0DA64CD30002}" name="Imágenes en Amazon" dataDxfId="87"/>
    <tableColumn id="5" xr3:uid="{9D5D868B-F89D-41E3-B3C6-1E3D368DD5F5}" name="Imágenes faltantes (a subir)" dataDxfId="86"/>
    <tableColumn id="6" xr3:uid="{91E3EEE7-E1F0-47A6-B8A8-9FCF87B5BD2E}" name="Total: Amazon + Subida" dataDxfId="85">
      <calculatedColumnFormula>Amazon25[[#This Row],[Imágenes faltantes (a subir)]]+Amazon25[[#This Row],[Imágenes en Amazon]]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K445" tableType="queryTable" totalsRowShown="0" headerRowDxfId="84">
  <autoFilter ref="A1:K445" xr:uid="{10422686-D8C6-4469-8B76-FECB7417902C}"/>
  <tableColumns count="11">
    <tableColumn id="1" xr3:uid="{E7226E36-B3E2-4812-BC23-419BD1DF5799}" uniqueName="1" name="MATERIAL" queryTableFieldId="1"/>
    <tableColumn id="2" xr3:uid="{6594DC65-E350-43E8-81D2-E88357A8A8D6}" uniqueName="2" name="SKU" queryTableFieldId="2"/>
    <tableColumn id="4" xr3:uid="{F7414FB4-DEB6-452E-A7EA-807A32F503B5}" uniqueName="4" name="Imágenes" queryTableFieldId="9"/>
    <tableColumn id="3" xr3:uid="{DC37B734-8C36-4CFF-AAD2-48F0CFDDA2D9}" uniqueName="3" name="Cara" queryTableFieldId="3" dataDxfId="83"/>
    <tableColumn id="7" xr3:uid="{8A875F81-6F08-44A8-BED7-C2EE3AC5A7BC}" uniqueName="7" name="Descripcion" queryTableFieldId="10" dataDxfId="82"/>
    <tableColumn id="8" xr3:uid="{6A899BDD-F468-43E6-AFD2-ED1CE7A2E323}" uniqueName="8" name="Departamento_Signal" queryTableFieldId="11" dataDxfId="81"/>
    <tableColumn id="9" xr3:uid="{574DC3EE-E5FF-4E23-96FF-78BD80021B08}" uniqueName="9" name="Full_Path" queryTableFieldId="12" dataDxfId="80"/>
    <tableColumn id="10" xr3:uid="{FC3A03D8-E7F2-420B-B6F6-AEACD4FF963D}" uniqueName="10" name="Group_Name" queryTableFieldId="13" dataDxfId="79"/>
    <tableColumn id="5" xr3:uid="{93393B06-2F01-4105-B332-5994D38D0D4F}" uniqueName="5" name="Palacio de Hierro" queryTableFieldId="5"/>
    <tableColumn id="6" xr3:uid="{6E122C5B-0B39-4BA6-AFE0-1811A7A7C2C5}" uniqueName="6" name="Rename" queryTableFieldId="6"/>
    <tableColumn id="11" xr3:uid="{B0F5D3AE-AC55-4765-9360-1F1DE907844D}" uniqueName="11" name="Archivo Original" queryTableFieldId="19" dataDxfId="78" dataCellStyle="Hipervínculo">
      <calculatedColumnFormula>HYPERLINK(PalacioHierro___IMG[[#This Row],[Full_Path]],PalacioHierro___IMG[[#This Row],[MATERIAL]]&amp;" -&gt; "&amp;PalacioHierro___IMG[[#This Row],[Descripcion]])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C126" totalsRowShown="0" headerRowDxfId="77">
  <autoFilter ref="A1:C126" xr:uid="{457ED645-2347-4604-866C-379171990BD0}"/>
  <tableColumns count="3">
    <tableColumn id="1" xr3:uid="{D2879B8F-F97D-43FC-89FA-63A095961BE6}" name="MATERIAL"/>
    <tableColumn id="2" xr3:uid="{342BA1C3-643A-42EF-A3BE-90C2A28A918B}" name="SKU" dataDxfId="76"/>
    <tableColumn id="3" xr3:uid="{C6979380-0C1C-4A54-B063-7FEE0408153E}" name="Imágenes" dataDxfId="75">
      <calculatedColumnFormula>COUNTIF(PalacioHierro___IMG[MATERIAL],PalacioHierro[[#This Row],[MATERIAL]])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L193" tableType="queryTable" totalsRowShown="0" headerRowDxfId="74">
  <autoFilter ref="A1:L193" xr:uid="{903C503F-679B-4C0B-96D2-35B7C76CD988}"/>
  <tableColumns count="12">
    <tableColumn id="1" xr3:uid="{6D84CB68-0E04-42C6-AC7C-AFFB87A650E0}" uniqueName="1" name="Material" queryTableFieldId="1" dataDxfId="73"/>
    <tableColumn id="2" xr3:uid="{6AE9521E-E23F-4A54-B986-C08A6BE84238}" uniqueName="2" name="EAN" queryTableFieldId="2" dataDxfId="72"/>
    <tableColumn id="11" xr3:uid="{FB5C29C7-8760-48ED-A291-A95200958326}" uniqueName="11" name="Imágenes" queryTableFieldId="17"/>
    <tableColumn id="3" xr3:uid="{9EEBADF1-3A43-452D-A7A9-6FF269073D34}" uniqueName="3" name="Cara" queryTableFieldId="3" dataDxfId="71"/>
    <tableColumn id="10" xr3:uid="{A98D4686-A81B-4AA7-BC38-F05C73E97F7C}" uniqueName="10" name="Descripcion" queryTableFieldId="11" dataDxfId="70"/>
    <tableColumn id="4" xr3:uid="{C35C9A4B-E14A-46B2-B896-DA3738F77CD2}" uniqueName="4" name="Departamento_Signal" queryTableFieldId="7" dataDxfId="69"/>
    <tableColumn id="7" xr3:uid="{349022E6-7992-40AC-906B-7B5B7E90466F}" uniqueName="7" name="Full_Path" queryTableFieldId="8" dataDxfId="68"/>
    <tableColumn id="8" xr3:uid="{DBD87B50-B40C-4847-A9BA-ED31D8C7B62F}" uniqueName="8" name="Group_Name" queryTableFieldId="9" dataDxfId="67"/>
    <tableColumn id="9" xr3:uid="{7D2B3AD2-4C0B-49D9-A08D-DE735D2A3ABF}" uniqueName="9" name="Style_Code" queryTableFieldId="10" dataDxfId="66"/>
    <tableColumn id="5" xr3:uid="{33CBCC00-B13B-4024-80A5-8C2072D17095}" uniqueName="5" name="Sears" queryTableFieldId="5" dataDxfId="65"/>
    <tableColumn id="6" xr3:uid="{1BC42661-7775-4E67-BB8F-06988BD1AB0F}" uniqueName="6" name="Rename" queryTableFieldId="6"/>
    <tableColumn id="12" xr3:uid="{1597A021-2C42-4F9B-AC98-53689D9FFD72}" uniqueName="12" name="Imagen Original" queryTableFieldId="20" dataDxfId="64" dataCellStyle="Hipervínculo">
      <calculatedColumnFormula>HYPERLINK(Sears___IMG[[#This Row],[Full_Path]],Sears___IMG[[#This Row],[Material]]&amp;" -&gt; "&amp;Sears___IMG[[#This Row],[Descripcion]])</calculatedColumnFormula>
    </tableColumn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C87" totalsRowShown="0" headerRowDxfId="63">
  <autoFilter ref="A1:C87" xr:uid="{AC2C81E3-1D30-46B0-BE78-460AC423ECCB}"/>
  <tableColumns count="3">
    <tableColumn id="1" xr3:uid="{81A0AE21-3904-439D-AEF1-B01F4CEA2A60}" name="Material"/>
    <tableColumn id="2" xr3:uid="{E9B3BAC1-00A8-4512-895A-4D275D5F61FA}" name="EAN" dataDxfId="62"/>
    <tableColumn id="3" xr3:uid="{568EBE82-67A8-4102-BA55-C1E2D64777D7}" name="Imágenes" dataDxfId="61">
      <calculatedColumnFormula>COUNTIF(Sears___IMG[Material],Sears[[#This Row],[Material]])</calculatedColumnFormula>
    </tableColumn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62B15D5-2042-401B-A93A-DEA9B99E8FC7}" name="Chapur___IMG" displayName="Chapur___IMG" ref="A1:K57" tableType="queryTable" totalsRowShown="0" headerRowDxfId="60">
  <autoFilter ref="A1:K57" xr:uid="{B62B15D5-2042-401B-A93A-DEA9B99E8FC7}"/>
  <tableColumns count="11">
    <tableColumn id="1" xr3:uid="{0571F21F-2326-47B9-AE33-AE9DAB7F3C59}" uniqueName="1" name="Material" queryTableFieldId="1" dataDxfId="59"/>
    <tableColumn id="2" xr3:uid="{5FEB7420-6EFF-4EA6-9220-A9C1EF29778C}" uniqueName="2" name="Imágenes" queryTableFieldId="2"/>
    <tableColumn id="3" xr3:uid="{047D1C75-384D-408F-A902-B694743FA04A}" uniqueName="3" name="Style_Code" queryTableFieldId="3" dataDxfId="58"/>
    <tableColumn id="4" xr3:uid="{340759C8-744E-4942-9945-3FC24B8808F2}" uniqueName="4" name="Group_Name" queryTableFieldId="4" dataDxfId="57"/>
    <tableColumn id="5" xr3:uid="{47C2AA9B-E3DA-499E-919C-1CAC93867BB3}" uniqueName="5" name="Cara" queryTableFieldId="5" dataDxfId="56"/>
    <tableColumn id="6" xr3:uid="{5C877427-F431-49B7-AFEA-5E31D782F51F}" uniqueName="6" name="Full_Path" queryTableFieldId="6" dataDxfId="55"/>
    <tableColumn id="7" xr3:uid="{F3C2EA9F-7C2B-4D0F-9EE9-37ED217B8233}" uniqueName="7" name="Departamento_Signal" queryTableFieldId="7" dataDxfId="54"/>
    <tableColumn id="8" xr3:uid="{2733F5D0-6DE5-4563-97BF-CA4D609FB8B1}" uniqueName="8" name="Descripcion" queryTableFieldId="8" dataDxfId="53"/>
    <tableColumn id="9" xr3:uid="{EBEC636B-25B7-46CF-886D-F13E7A144BB4}" uniqueName="9" name="Chapur" queryTableFieldId="9" dataDxfId="52"/>
    <tableColumn id="10" xr3:uid="{71DB77DD-3432-42AB-B72D-84DC11930C05}" uniqueName="10" name="Rename" queryTableFieldId="10"/>
    <tableColumn id="11" xr3:uid="{2E0E36FE-AA82-4523-9B92-8C136D51CF7D}" uniqueName="11" name="Imagen Original" queryTableFieldId="11" dataDxfId="51" dataCellStyle="Hipervínculo">
      <calculatedColumnFormula>HYPERLINK(Chapur___IMG[[#This Row],[Full_Path]],Chapur___IMG[[#This Row],[Material]]&amp;" -&gt; "&amp;Chapur___IMG[[#This Row],[Descripcion]])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55A07B0-BC8F-4214-A618-24BB82380A9A}" name="Chapur" displayName="Chapur" ref="A1:B13" totalsRowShown="0" headerRowDxfId="50">
  <autoFilter ref="A1:B13" xr:uid="{AC2C81E3-1D30-46B0-BE78-460AC423ECCB}"/>
  <tableColumns count="2">
    <tableColumn id="1" xr3:uid="{2F040CB5-5FD5-42A5-9DFE-63BA82091CAD}" name="Material"/>
    <tableColumn id="3" xr3:uid="{F32B9CCA-5B4B-49B6-B09F-0C1A3F6B1AE7}" name="Imágenes" dataDxfId="49">
      <calculatedColumnFormula>COUNTIF(Chapur___IMG[Material],Chapur[[#This Row],[Material]])</calculatedColumnFormula>
    </tableColumn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J401" tableType="queryTable" totalsRowShown="0">
  <autoFilter ref="A1:J401" xr:uid="{8792DAA0-B606-4740-BBD3-A46D238A73C2}"/>
  <sortState xmlns:xlrd2="http://schemas.microsoft.com/office/spreadsheetml/2017/richdata2" ref="A2:J401">
    <sortCondition ref="A1:A401"/>
  </sortState>
  <tableColumns count="10">
    <tableColumn id="1" xr3:uid="{9DC6902C-6F2B-48D4-9053-6CDF3B291E04}" uniqueName="1" name="Material" queryTableFieldId="1" dataDxfId="48"/>
    <tableColumn id="6" xr3:uid="{89782F8E-0A07-4B13-BADA-3DBCD5FDE41C}" uniqueName="6" name="UPC_BODESA" queryTableFieldId="6"/>
    <tableColumn id="2" xr3:uid="{40F07AA6-5DC4-4054-8695-EC61654B8E41}" uniqueName="2" name="Cara" queryTableFieldId="2" dataDxfId="47"/>
    <tableColumn id="3" xr3:uid="{3C63356D-D8D8-4AFE-B64A-F78EB754B947}" uniqueName="3" name="Departamento_Signal" queryTableFieldId="8" dataDxfId="46"/>
    <tableColumn id="7" xr3:uid="{FBE2A440-30E9-4241-AFF1-214A7C97C76C}" uniqueName="7" name="Full_Path" queryTableFieldId="9" dataDxfId="45"/>
    <tableColumn id="8" xr3:uid="{FC476C78-D024-4AA8-BDC3-27FD4AEE806F}" uniqueName="8" name="Group_Name" queryTableFieldId="10" dataDxfId="44"/>
    <tableColumn id="9" xr3:uid="{AD1459D6-68B2-4129-A35C-F60106C04E19}" uniqueName="9" name="Style_Code" queryTableFieldId="11" dataDxfId="43"/>
    <tableColumn id="10" xr3:uid="{F61EF151-3042-4F50-A540-2BB5430D017D}" uniqueName="10" name="Descripcion" queryTableFieldId="12" dataDxfId="42"/>
    <tableColumn id="4" xr3:uid="{2620BFA2-77AE-4014-A2E2-2C63331CE9EA}" uniqueName="4" name="La Marina" queryTableFieldId="4" dataDxfId="41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B21" totalsRowShown="0" headerRowDxfId="132">
  <autoFilter ref="A1:B21" xr:uid="{2CEDD833-6FE8-4979-A388-19FFEA7CCFCC}"/>
  <tableColumns count="2">
    <tableColumn id="1" xr3:uid="{4F4EB5D4-5DA3-4992-9BAB-0B158ED86AD7}" name="Material"/>
    <tableColumn id="2" xr3:uid="{F2AA6E50-AF5F-48A2-85A9-B78C4B90D7A9}" name="Imágenes" dataDxfId="131">
      <calculatedColumnFormula>COUNTIF(Lista___IMG[Material],Lista[[#This Row],[Material]])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F596" tableType="queryTable" totalsRowShown="0">
  <autoFilter ref="A1:F596" xr:uid="{7B85F0AF-599B-4757-AA39-B72009851FF5}"/>
  <tableColumns count="6">
    <tableColumn id="1" xr3:uid="{20E616EB-B790-47EF-8F8A-2E01233E4098}" uniqueName="1" name="Material" queryTableFieldId="1" dataDxfId="40"/>
    <tableColumn id="2" xr3:uid="{AD418D5A-CD1F-475D-97BF-F1EE5480410F}" uniqueName="2" name="SKU CIMACO" queryTableFieldId="2" dataDxfId="39"/>
    <tableColumn id="3" xr3:uid="{484425A3-7308-4BF0-9F4D-3EEE16EFBE17}" uniqueName="3" name="Cara" queryTableFieldId="3" dataDxfId="38"/>
    <tableColumn id="4" xr3:uid="{1DAB7AF4-662A-421D-92B7-7A019717F086}" uniqueName="4" name="Full Name" queryTableFieldId="4"/>
    <tableColumn id="5" xr3:uid="{ADC7394C-4249-4637-A537-0300B8B3EE8C}" uniqueName="5" name="Cimaco" queryTableFieldId="5" dataDxfId="37"/>
    <tableColumn id="6" xr3:uid="{DC9A886F-6DB7-438F-87C9-25D2DE5FDDBB}" uniqueName="6" name="Rename" queryTableFieldId="6" dataDxfId="36"/>
  </tableColumns>
  <tableStyleInfo name="TableStyleDark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B138" totalsRowShown="0">
  <autoFilter ref="A1:B138" xr:uid="{0D5A2580-E31D-4A36-9CBB-14D6E1225A8A}"/>
  <tableColumns count="2">
    <tableColumn id="1" xr3:uid="{2E0B3AAF-6968-4B0E-AFB1-F78DBAC11D30}" name="Material"/>
    <tableColumn id="2" xr3:uid="{9DD78389-D5AC-4B97-BD43-239A1067D7B8}" name="SKU CIMACO"/>
  </tableColumns>
  <tableStyleInfo name="TableStyleMedium2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F278" tableType="queryTable" totalsRowShown="0">
  <autoFilter ref="A1:F278" xr:uid="{6EC287F9-FC74-4ABD-98E7-9BF19F3DE6D5}"/>
  <tableColumns count="6">
    <tableColumn id="1" xr3:uid="{57A590FC-08D6-4672-962E-AB87BC048DBE}" uniqueName="1" name="Material" queryTableFieldId="1" dataDxfId="35"/>
    <tableColumn id="2" xr3:uid="{F3B49061-14C1-418F-B158-4F41402CF380}" uniqueName="2" name="SKU" queryTableFieldId="2" dataDxfId="34"/>
    <tableColumn id="3" xr3:uid="{BB4ECF7F-6BD6-4802-A05B-F79A9FCDD84E}" uniqueName="3" name="Cara" queryTableFieldId="3" dataDxfId="33"/>
    <tableColumn id="4" xr3:uid="{2F96FC70-F28E-4D9A-BEFB-7AA56AD377B6}" uniqueName="4" name="Full Name" queryTableFieldId="4"/>
    <tableColumn id="5" xr3:uid="{7B81460C-607E-4EFF-86AA-A05ABE2E780D}" uniqueName="5" name="Coppel" queryTableFieldId="5" dataDxfId="32"/>
    <tableColumn id="6" xr3:uid="{08872A1C-8CB1-4E46-894D-92E03EF5B6C2}" uniqueName="6" name="Rename" queryTableFieldId="6"/>
  </tableColumns>
  <tableStyleInfo name="TableStyleDark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B81" totalsRowShown="0">
  <autoFilter ref="A1:B81" xr:uid="{2B1A0D79-07DD-4E08-853A-EF38AF99D640}"/>
  <tableColumns count="2">
    <tableColumn id="1" xr3:uid="{A4D2753C-38D7-49AE-ABA2-1C03ED543B5B}" name="Material"/>
    <tableColumn id="2" xr3:uid="{E63AFD0D-C270-4333-B1AF-691AE1D1D759}" name="SKU"/>
  </tableColumns>
  <tableStyleInfo name="TableStyleLight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M16" totalsRowShown="0">
  <autoFilter ref="A1:M16" xr:uid="{9364D511-054F-4559-84C7-C0F3C4F01C24}"/>
  <tableColumns count="13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</tableColumns>
  <tableStyleInfo name="TableStyleLight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13CF8-39F2-4951-A6A7-1AF54C638683}" name="Especificaciones" displayName="Especificaciones" ref="A1:L11" totalsRowShown="0" dataDxfId="31" tableBorderDxfId="30">
  <autoFilter ref="A1:L11" xr:uid="{DFE13CF8-39F2-4951-A6A7-1AF54C638683}"/>
  <tableColumns count="12">
    <tableColumn id="1" xr3:uid="{A66E5E0A-33DC-4B00-94CA-EC9F7F2EB53F}" name="Cliente" dataDxfId="29"/>
    <tableColumn id="3" xr3:uid="{72D8CE03-C895-442A-A9B6-20EBEFF5730A}" name="ancho.imagen" dataDxfId="28"/>
    <tableColumn id="2" xr3:uid="{68C12BC2-D218-4DC5-A51B-7D08AD269DD7}" name="alto.imagen" dataDxfId="27"/>
    <tableColumn id="6" xr3:uid="{87C3CCBB-F677-4309-BCED-14D7606AA2D3}" name="resolución" dataDxfId="26">
      <calculatedColumnFormula>_xlfn.TEXTJOIN("x",,Especificaciones[[#This Row],[alto.imagen]:[ancho.imagen]])</calculatedColumnFormula>
    </tableColumn>
    <tableColumn id="4" xr3:uid="{A3037C67-5277-44D6-BFB2-E481B4E6E5D2}" name="alto.canvas" dataDxfId="25"/>
    <tableColumn id="5" xr3:uid="{2AAB8D1C-9F1D-48A7-8C96-4C7E80DBD19D}" name="ancho.canvas" dataDxfId="24"/>
    <tableColumn id="9" xr3:uid="{7EB6306D-1508-45BC-AB07-1F13D8CA8D93}" name="densidad" dataDxfId="23"/>
    <tableColumn id="7" xr3:uid="{F4784349-E0C7-4F07-BE33-DC41FA0D3874}" name="esquema.color" dataDxfId="22"/>
    <tableColumn id="8" xr3:uid="{4C17C72F-7309-4A0B-AAD5-14EFCA1927B1}" name="gravedad" dataDxfId="21"/>
    <tableColumn id="10" xr3:uid="{891AC06C-9FEB-4232-A298-4D0F3C2F60AE}" name="extension.final" dataDxfId="20"/>
    <tableColumn id="11" xr3:uid="{3E24725A-24AB-4710-8252-1624D306D650}" name="calidad" dataDxfId="19"/>
    <tableColumn id="12" xr3:uid="{1CE925B5-1C6C-46F8-A26B-DB1B481ED771}" name="formato" dataDxfId="1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___IMG" displayName="MeLi___IMG" ref="A1:L21" tableType="queryTable" totalsRowShown="0" headerRowDxfId="130">
  <autoFilter ref="A1:L21" xr:uid="{298F88BF-B51B-4922-A929-EB6C3F206745}"/>
  <tableColumns count="12">
    <tableColumn id="1" xr3:uid="{280D4BE9-163B-499D-BEA3-FE6130CDE317}" uniqueName="1" name="Material" queryTableFieldId="1" dataDxfId="9"/>
    <tableColumn id="2" xr3:uid="{6A175D2B-1372-493C-9EE3-48CBC32426E8}" uniqueName="2" name="Codigo_UPC" queryTableFieldId="2" dataDxfId="8"/>
    <tableColumn id="4" xr3:uid="{BAF490EC-BF09-471A-8A38-56D98591C560}" uniqueName="4" name="Imágenes" queryTableFieldId="8"/>
    <tableColumn id="3" xr3:uid="{00CC2943-8F38-4428-8AEE-5D4E68797DBD}" uniqueName="3" name="Cara" queryTableFieldId="3" dataDxfId="7"/>
    <tableColumn id="11" xr3:uid="{9B432D91-8F41-46F9-833A-519438421A34}" uniqueName="11" name="Descripcion" queryTableFieldId="13" dataDxfId="6"/>
    <tableColumn id="7" xr3:uid="{DDF5398C-2906-45C4-86BA-4CDBA501F54B}" uniqueName="7" name="Departamento_Signal" queryTableFieldId="9" dataDxfId="5"/>
    <tableColumn id="8" xr3:uid="{C6AD1A10-F087-41D0-AF04-76E691B7EA32}" uniqueName="8" name="Full_Path" queryTableFieldId="10" dataDxfId="4"/>
    <tableColumn id="9" xr3:uid="{87C94FA7-728C-4CBE-8767-FD3CA8BE779C}" uniqueName="9" name="Group_Name" queryTableFieldId="11" dataDxfId="3"/>
    <tableColumn id="10" xr3:uid="{E856E2FA-2D49-420E-A1F2-409405F9AD94}" uniqueName="10" name="Style_Code" queryTableFieldId="12" dataDxfId="2"/>
    <tableColumn id="6" xr3:uid="{2F785A01-B35E-414E-9AA0-42B7AAEAC8EA}" uniqueName="6" name="Rename" queryTableFieldId="6" dataDxfId="1"/>
    <tableColumn id="5" xr3:uid="{D2F6633D-986E-49A5-9754-A4526CB8877A}" uniqueName="5" name="Control" queryTableFieldId="7"/>
    <tableColumn id="12" xr3:uid="{BD35E0FB-4C2F-4FEC-B6B2-1C9A9FE55CB3}" uniqueName="12" name="Imagen_Original" queryTableFieldId="20" dataDxfId="0" dataCellStyle="Hipervínculo">
      <calculatedColumnFormula>HYPERLINK(MeLi___IMG[[#This Row],[Full_Path]],MeLi___IMG[[#This Row],[Material]]&amp;" -&gt; "&amp;MeLi___IMG[[#This Row],[Descripcion]])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MeLi" displayName="MeLi" ref="A1:C7" totalsRowShown="0" headerRowDxfId="129" headerRowBorderDxfId="128" tableBorderDxfId="127" totalsRowBorderDxfId="126">
  <autoFilter ref="A1:C7" xr:uid="{3AED0573-9A46-4015-9395-ABAD368745C7}"/>
  <tableColumns count="3">
    <tableColumn id="1" xr3:uid="{5BCD32AD-D461-4F99-91E3-18F4B12373CF}" name="Material"/>
    <tableColumn id="2" xr3:uid="{21EB5C76-58CE-4C05-8F8C-5F2049955A58}" name="Codigo_UPC" dataDxfId="125"/>
    <tableColumn id="3" xr3:uid="{1B377F3C-2749-442D-AEA0-B19B2D3DA459}" name="Imágenes" dataDxfId="124">
      <calculatedColumnFormula>COUNTIF(MeLi___IMG[Material],MeLi[[#This Row],[Material]])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K41" tableType="queryTable" totalsRowShown="0" headerRowDxfId="123">
  <autoFilter ref="A1:K41" xr:uid="{8674BB24-5C5B-4ACD-ADA1-756FCEB915C9}"/>
  <tableColumns count="11">
    <tableColumn id="1" xr3:uid="{7C8B826F-0F8C-45FD-8724-B2161F9D6AAC}" uniqueName="1" name="Material" queryTableFieldId="1"/>
    <tableColumn id="6" xr3:uid="{3B596DCE-4909-489D-9475-6FE3B91E5B8E}" uniqueName="6" name="Imágenes" queryTableFieldId="6"/>
    <tableColumn id="10" xr3:uid="{A8AEDDCF-618C-4D01-AFFA-DDF02575D9FF}" uniqueName="10" name="Descripcion" queryTableFieldId="14" dataDxfId="122"/>
    <tableColumn id="2" xr3:uid="{953331D7-C41C-4859-9386-18EFCA87E5A9}" uniqueName="2" name="Cara" queryTableFieldId="2" dataDxfId="121"/>
    <tableColumn id="7" xr3:uid="{7C9614B7-74FB-42D2-AB93-5F0F60A0010F}" uniqueName="7" name="Departamento_Signal" queryTableFieldId="8" dataDxfId="120"/>
    <tableColumn id="8" xr3:uid="{8AE3657F-A177-402D-827C-7AFC81916E37}" uniqueName="8" name="Full_Path" queryTableFieldId="9" dataDxfId="119"/>
    <tableColumn id="3" xr3:uid="{4B78EA3F-9141-4842-B466-7C37A2325021}" uniqueName="3" name="Style_Code" queryTableFieldId="16" dataDxfId="118"/>
    <tableColumn id="9" xr3:uid="{55F3CF52-E443-48E1-9F24-5777538FBC48}" uniqueName="9" name="Group_Name" queryTableFieldId="10" dataDxfId="117"/>
    <tableColumn id="4" xr3:uid="{C4BDE4F1-54EC-4683-B2B9-E4F749860619}" uniqueName="4" name="Liverpool" queryTableFieldId="4"/>
    <tableColumn id="5" xr3:uid="{F71E972C-8F9A-44DB-8621-844FD34960CA}" uniqueName="5" name="Rename" queryTableFieldId="5"/>
    <tableColumn id="11" xr3:uid="{2768B8DC-C25B-42EC-BC68-96D766669E70}" uniqueName="11" name="Imagen Original" queryTableFieldId="18" dataDxfId="116">
      <calculatedColumnFormula>HYPERLINK(Liverpool___IMG[[#This Row],[Full_Path]],Liverpool___IMG[[#This Row],[Material]]&amp;" -&gt; "&amp;Liverpool___IMG[[#This Row],[Descripcion]])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B14" totalsRowShown="0" headerRowDxfId="115">
  <autoFilter ref="A1:B14" xr:uid="{1145685C-D48D-4181-8465-ED2DEC8603F4}"/>
  <tableColumns count="2">
    <tableColumn id="1" xr3:uid="{F483FDFD-8506-4A82-8402-5D5EBAFA83FE}" name="Material"/>
    <tableColumn id="2" xr3:uid="{A831FE93-2BCF-444B-92ED-1444BD7C3489}" name="Imágenes" dataDxfId="114">
      <calculatedColumnFormula>COUNTIF(Liverpool___IMG[Material],Liverpool[[#This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F29" tableType="queryTable" totalsRowShown="0">
  <autoFilter ref="A1:F29" xr:uid="{4664D217-29D4-4C1D-8F32-6D4C17611AAF}"/>
  <tableColumns count="6">
    <tableColumn id="1" xr3:uid="{F2396A81-83E7-4AB1-87EC-252D9161716C}" uniqueName="1" name="Material" queryTableFieldId="1" dataDxfId="113"/>
    <tableColumn id="2" xr3:uid="{8265EF27-C57B-45D2-909D-B761E2779662}" uniqueName="2" name="UPC" queryTableFieldId="2" dataDxfId="112"/>
    <tableColumn id="3" xr3:uid="{2E894E1F-1C00-4ED3-9C27-F1A7EBBA5A30}" uniqueName="3" name="Cara" queryTableFieldId="3" dataDxfId="111"/>
    <tableColumn id="4" xr3:uid="{8F1F626E-FE00-4051-B63F-BF1C813D0D66}" uniqueName="4" name="Full Name" queryTableFieldId="4"/>
    <tableColumn id="5" xr3:uid="{985C49A5-AC5D-4B22-8911-F7BB41805561}" uniqueName="5" name="Sanborns" queryTableFieldId="5" dataDxfId="110"/>
    <tableColumn id="6" xr3:uid="{F02F04F8-7249-44AC-ADA3-B4FC328C2FFF}" uniqueName="6" name="Rename" queryTableFieldId="6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B24" totalsRowShown="0">
  <autoFilter ref="A1:B24" xr:uid="{12720A24-5B88-4E9F-9FAD-94E0A878DCD9}"/>
  <tableColumns count="2">
    <tableColumn id="1" xr3:uid="{CF0CAB81-928D-4E68-9ABE-DDE3DD22007E}" name="Material"/>
    <tableColumn id="2" xr3:uid="{41DFA746-BF76-4F5A-8834-18A4A751A1CF}" name="UPC" dataDxfId="10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L12" tableType="queryTable" totalsRowShown="0" headerRowDxfId="108">
  <autoFilter ref="A1:L12" xr:uid="{1CCFBEEC-DC82-4407-BD72-61592CD58C34}"/>
  <tableColumns count="12">
    <tableColumn id="1" xr3:uid="{33E1C62F-1A32-4404-93AE-7AC3719857D3}" uniqueName="1" name="Material" queryTableFieldId="1" dataDxfId="107"/>
    <tableColumn id="2" xr3:uid="{D10DA610-51E3-4708-918F-95DB1EFE8774}" uniqueName="2" name="ASIN" queryTableFieldId="2" dataDxfId="106"/>
    <tableColumn id="4" xr3:uid="{442F7421-2BA3-4316-87F2-FDC89493DCAF}" uniqueName="4" name="Imágenes" queryTableFieldId="7"/>
    <tableColumn id="3" xr3:uid="{7044F942-B64A-4AE8-9494-FA9C138157D3}" uniqueName="3" name="Cara" queryTableFieldId="3" dataDxfId="105"/>
    <tableColumn id="7" xr3:uid="{AB8A28D6-2A3B-46E8-A853-103611E521D7}" uniqueName="7" name="Descripcion" queryTableFieldId="8" dataDxfId="104"/>
    <tableColumn id="8" xr3:uid="{B38D016F-4E19-4883-AB16-2C15E4B8BA88}" uniqueName="8" name="Departamento_Signal" queryTableFieldId="9" dataDxfId="103"/>
    <tableColumn id="9" xr3:uid="{58FAE854-83D1-46A8-90F3-391F3B91D685}" uniqueName="9" name="Full_Path" queryTableFieldId="10" dataDxfId="102"/>
    <tableColumn id="10" xr3:uid="{86267296-104A-4D80-A951-4F66EA642591}" uniqueName="10" name="Group_Name" queryTableFieldId="11" dataDxfId="101"/>
    <tableColumn id="11" xr3:uid="{2FC5DF01-DE72-4E53-95D2-5496D58F16D8}" uniqueName="11" name="Style_Code" queryTableFieldId="12" dataDxfId="100"/>
    <tableColumn id="5" xr3:uid="{9F08BCF3-2653-48E2-AD6E-82322EC83FED}" uniqueName="5" name="Amazon" queryTableFieldId="5" dataDxfId="99"/>
    <tableColumn id="6" xr3:uid="{2A985953-8DCA-4C3C-AF46-9AB1F5BF6F37}" uniqueName="6" name="Rename" queryTableFieldId="6"/>
    <tableColumn id="12" xr3:uid="{F17E3320-161B-45DC-802D-4BBB8ACDBCD6}" uniqueName="12" name="Imagen Original" queryTableFieldId="19" dataDxfId="98">
      <calculatedColumnFormula>HYPERLINK(Amazon___IMG[[#This Row],[Full_Path]],Amazon___IMG[[#This Row],[Material]]&amp;" -&gt; "&amp;Amazon___IMG[[#This Row],[Descripcion]])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K123"/>
  <sheetViews>
    <sheetView zoomScale="115" zoomScaleNormal="115" workbookViewId="0">
      <pane ySplit="1" topLeftCell="A2" activePane="bottomLeft" state="frozen"/>
      <selection pane="bottomLeft" activeCell="E85" sqref="E85"/>
    </sheetView>
  </sheetViews>
  <sheetFormatPr baseColWidth="10" defaultRowHeight="14.4" outlineLevelCol="1" x14ac:dyDescent="0.3"/>
  <cols>
    <col min="1" max="1" width="15" bestFit="1" customWidth="1"/>
    <col min="2" max="2" width="11.33203125" hidden="1" customWidth="1" outlineLevel="1"/>
    <col min="3" max="3" width="7" hidden="1" customWidth="1" outlineLevel="1"/>
    <col min="4" max="4" width="28.109375" bestFit="1" customWidth="1" collapsed="1"/>
    <col min="5" max="5" width="80.88671875" bestFit="1" customWidth="1" outlineLevel="1"/>
    <col min="6" max="6" width="16.6640625" bestFit="1" customWidth="1"/>
    <col min="7" max="7" width="15.109375" bestFit="1" customWidth="1" outlineLevel="1"/>
    <col min="8" max="8" width="30.77734375" bestFit="1" customWidth="1"/>
    <col min="9" max="9" width="11.5546875" bestFit="1" customWidth="1"/>
    <col min="10" max="10" width="18.109375" bestFit="1" customWidth="1"/>
  </cols>
  <sheetData>
    <row r="1" spans="1:11" ht="43.8" thickBot="1" x14ac:dyDescent="0.35">
      <c r="A1" s="18" t="s">
        <v>0</v>
      </c>
      <c r="B1" s="18" t="s">
        <v>2073</v>
      </c>
      <c r="C1" s="18" t="s">
        <v>9</v>
      </c>
      <c r="D1" s="18" t="s">
        <v>2075</v>
      </c>
      <c r="E1" s="18" t="s">
        <v>2074</v>
      </c>
      <c r="F1" s="18" t="s">
        <v>2076</v>
      </c>
      <c r="G1" s="18" t="s">
        <v>31</v>
      </c>
      <c r="H1" s="18" t="s">
        <v>76</v>
      </c>
      <c r="I1" s="20" t="str">
        <f>"Materiales buscados: "&amp;COUNTA(Lista[Material])</f>
        <v>Materiales buscados: 20</v>
      </c>
      <c r="J1" s="21" t="str">
        <f>"Materiales encontrados: "&amp;COUNTA(_xlfn.UNIQUE(Lista___IMG[Material]))</f>
        <v>Materiales encontrados: 15</v>
      </c>
      <c r="K1" s="22" t="str">
        <f>"Diferencia: "&amp;COUNTA(Lista[Material])-COUNTA(_xlfn.UNIQUE(Lista___IMG[Material]))</f>
        <v>Diferencia: 5</v>
      </c>
    </row>
    <row r="2" spans="1:11" x14ac:dyDescent="0.3">
      <c r="A2" t="s">
        <v>256</v>
      </c>
      <c r="B2">
        <v>10</v>
      </c>
      <c r="C2" t="s">
        <v>20</v>
      </c>
      <c r="D2" t="s">
        <v>2077</v>
      </c>
      <c r="E2" t="s">
        <v>4653</v>
      </c>
      <c r="F2" t="s">
        <v>2091</v>
      </c>
      <c r="G2" t="s">
        <v>2096</v>
      </c>
      <c r="H2" t="s">
        <v>2183</v>
      </c>
    </row>
    <row r="3" spans="1:11" x14ac:dyDescent="0.3">
      <c r="A3" t="s">
        <v>256</v>
      </c>
      <c r="B3">
        <v>10</v>
      </c>
      <c r="C3" t="s">
        <v>22</v>
      </c>
      <c r="D3" t="s">
        <v>2077</v>
      </c>
      <c r="E3" t="s">
        <v>4654</v>
      </c>
      <c r="F3" t="s">
        <v>2091</v>
      </c>
      <c r="G3" t="s">
        <v>55</v>
      </c>
      <c r="H3" t="s">
        <v>2184</v>
      </c>
    </row>
    <row r="4" spans="1:11" x14ac:dyDescent="0.3">
      <c r="A4" t="s">
        <v>256</v>
      </c>
      <c r="B4">
        <v>10</v>
      </c>
      <c r="C4" t="s">
        <v>16</v>
      </c>
      <c r="D4" t="s">
        <v>2077</v>
      </c>
      <c r="E4" t="s">
        <v>4655</v>
      </c>
      <c r="F4" t="s">
        <v>2091</v>
      </c>
      <c r="G4" t="s">
        <v>42</v>
      </c>
      <c r="H4" t="s">
        <v>2185</v>
      </c>
    </row>
    <row r="5" spans="1:11" x14ac:dyDescent="0.3">
      <c r="A5" t="s">
        <v>256</v>
      </c>
      <c r="B5">
        <v>10</v>
      </c>
      <c r="C5" t="s">
        <v>24</v>
      </c>
      <c r="D5" t="s">
        <v>2077</v>
      </c>
      <c r="E5" t="s">
        <v>4656</v>
      </c>
      <c r="F5" t="s">
        <v>2091</v>
      </c>
      <c r="G5" t="s">
        <v>61</v>
      </c>
      <c r="H5" t="s">
        <v>2186</v>
      </c>
    </row>
    <row r="6" spans="1:11" x14ac:dyDescent="0.3">
      <c r="A6" t="s">
        <v>256</v>
      </c>
      <c r="B6">
        <v>10</v>
      </c>
      <c r="C6" t="s">
        <v>18</v>
      </c>
      <c r="D6" t="s">
        <v>2077</v>
      </c>
      <c r="E6" t="s">
        <v>4657</v>
      </c>
      <c r="F6" t="s">
        <v>2091</v>
      </c>
      <c r="G6" t="s">
        <v>2095</v>
      </c>
      <c r="H6" t="s">
        <v>2187</v>
      </c>
    </row>
    <row r="7" spans="1:11" x14ac:dyDescent="0.3">
      <c r="A7" t="s">
        <v>256</v>
      </c>
      <c r="B7">
        <v>10</v>
      </c>
      <c r="C7" t="s">
        <v>24</v>
      </c>
      <c r="D7" t="s">
        <v>2077</v>
      </c>
      <c r="E7" t="s">
        <v>4658</v>
      </c>
      <c r="F7" t="s">
        <v>2091</v>
      </c>
      <c r="G7" t="s">
        <v>61</v>
      </c>
      <c r="H7" t="s">
        <v>2186</v>
      </c>
    </row>
    <row r="8" spans="1:11" x14ac:dyDescent="0.3">
      <c r="A8" t="s">
        <v>256</v>
      </c>
      <c r="B8">
        <v>10</v>
      </c>
      <c r="C8" t="s">
        <v>20</v>
      </c>
      <c r="D8" t="s">
        <v>2077</v>
      </c>
      <c r="E8" t="s">
        <v>4659</v>
      </c>
      <c r="F8" t="s">
        <v>2091</v>
      </c>
      <c r="G8" t="s">
        <v>2096</v>
      </c>
      <c r="H8" t="s">
        <v>2183</v>
      </c>
    </row>
    <row r="9" spans="1:11" x14ac:dyDescent="0.3">
      <c r="A9" t="s">
        <v>256</v>
      </c>
      <c r="B9">
        <v>10</v>
      </c>
      <c r="C9" t="s">
        <v>18</v>
      </c>
      <c r="D9" t="s">
        <v>2077</v>
      </c>
      <c r="E9" t="s">
        <v>4660</v>
      </c>
      <c r="F9" t="s">
        <v>2091</v>
      </c>
      <c r="G9" t="s">
        <v>2095</v>
      </c>
      <c r="H9" t="s">
        <v>2187</v>
      </c>
    </row>
    <row r="10" spans="1:11" x14ac:dyDescent="0.3">
      <c r="A10" t="s">
        <v>256</v>
      </c>
      <c r="B10">
        <v>10</v>
      </c>
      <c r="C10" t="s">
        <v>22</v>
      </c>
      <c r="D10" t="s">
        <v>2077</v>
      </c>
      <c r="E10" t="s">
        <v>4661</v>
      </c>
      <c r="F10" t="s">
        <v>2091</v>
      </c>
      <c r="G10" t="s">
        <v>55</v>
      </c>
      <c r="H10" t="s">
        <v>2184</v>
      </c>
    </row>
    <row r="11" spans="1:11" x14ac:dyDescent="0.3">
      <c r="A11" t="s">
        <v>256</v>
      </c>
      <c r="B11">
        <v>10</v>
      </c>
      <c r="C11" t="s">
        <v>16</v>
      </c>
      <c r="D11" t="s">
        <v>2077</v>
      </c>
      <c r="E11" t="s">
        <v>4662</v>
      </c>
      <c r="F11" t="s">
        <v>2091</v>
      </c>
      <c r="G11" t="s">
        <v>42</v>
      </c>
      <c r="H11" t="s">
        <v>2185</v>
      </c>
    </row>
    <row r="12" spans="1:11" x14ac:dyDescent="0.3">
      <c r="A12" t="s">
        <v>2072</v>
      </c>
      <c r="B12">
        <v>8</v>
      </c>
      <c r="C12" t="s">
        <v>16</v>
      </c>
      <c r="D12" t="s">
        <v>2077</v>
      </c>
      <c r="E12" t="s">
        <v>4663</v>
      </c>
      <c r="F12" t="s">
        <v>2080</v>
      </c>
      <c r="G12" t="s">
        <v>42</v>
      </c>
      <c r="H12" t="s">
        <v>2188</v>
      </c>
    </row>
    <row r="13" spans="1:11" x14ac:dyDescent="0.3">
      <c r="A13" t="s">
        <v>2072</v>
      </c>
      <c r="B13">
        <v>8</v>
      </c>
      <c r="C13" t="s">
        <v>18</v>
      </c>
      <c r="D13" t="s">
        <v>2077</v>
      </c>
      <c r="E13" t="s">
        <v>4664</v>
      </c>
      <c r="F13" t="s">
        <v>2080</v>
      </c>
      <c r="G13" t="s">
        <v>2095</v>
      </c>
      <c r="H13" t="s">
        <v>2189</v>
      </c>
    </row>
    <row r="14" spans="1:11" x14ac:dyDescent="0.3">
      <c r="A14" t="s">
        <v>2072</v>
      </c>
      <c r="B14">
        <v>8</v>
      </c>
      <c r="C14" t="s">
        <v>20</v>
      </c>
      <c r="D14" t="s">
        <v>2077</v>
      </c>
      <c r="E14" t="s">
        <v>4665</v>
      </c>
      <c r="F14" t="s">
        <v>2080</v>
      </c>
      <c r="G14" t="s">
        <v>2096</v>
      </c>
      <c r="H14" t="s">
        <v>2190</v>
      </c>
    </row>
    <row r="15" spans="1:11" x14ac:dyDescent="0.3">
      <c r="A15" t="s">
        <v>2072</v>
      </c>
      <c r="B15">
        <v>8</v>
      </c>
      <c r="C15" t="s">
        <v>22</v>
      </c>
      <c r="D15" t="s">
        <v>2077</v>
      </c>
      <c r="E15" t="s">
        <v>4666</v>
      </c>
      <c r="F15" t="s">
        <v>2080</v>
      </c>
      <c r="G15" t="s">
        <v>55</v>
      </c>
      <c r="H15" t="s">
        <v>2191</v>
      </c>
    </row>
    <row r="16" spans="1:11" x14ac:dyDescent="0.3">
      <c r="A16" t="s">
        <v>2072</v>
      </c>
      <c r="B16">
        <v>8</v>
      </c>
      <c r="C16" t="s">
        <v>20</v>
      </c>
      <c r="D16" t="s">
        <v>2077</v>
      </c>
      <c r="E16" t="s">
        <v>4667</v>
      </c>
      <c r="F16" t="s">
        <v>2080</v>
      </c>
      <c r="G16" t="s">
        <v>2096</v>
      </c>
      <c r="H16" t="s">
        <v>2190</v>
      </c>
    </row>
    <row r="17" spans="1:8" x14ac:dyDescent="0.3">
      <c r="A17" t="s">
        <v>2072</v>
      </c>
      <c r="B17">
        <v>8</v>
      </c>
      <c r="C17" t="s">
        <v>22</v>
      </c>
      <c r="D17" t="s">
        <v>2077</v>
      </c>
      <c r="E17" t="s">
        <v>4668</v>
      </c>
      <c r="F17" t="s">
        <v>2080</v>
      </c>
      <c r="G17" t="s">
        <v>55</v>
      </c>
      <c r="H17" t="s">
        <v>2191</v>
      </c>
    </row>
    <row r="18" spans="1:8" x14ac:dyDescent="0.3">
      <c r="A18" t="s">
        <v>2072</v>
      </c>
      <c r="B18">
        <v>8</v>
      </c>
      <c r="C18" t="s">
        <v>18</v>
      </c>
      <c r="D18" t="s">
        <v>2077</v>
      </c>
      <c r="E18" t="s">
        <v>4669</v>
      </c>
      <c r="F18" t="s">
        <v>2080</v>
      </c>
      <c r="G18" t="s">
        <v>2095</v>
      </c>
      <c r="H18" t="s">
        <v>2189</v>
      </c>
    </row>
    <row r="19" spans="1:8" x14ac:dyDescent="0.3">
      <c r="A19" t="s">
        <v>2072</v>
      </c>
      <c r="B19">
        <v>8</v>
      </c>
      <c r="C19" t="s">
        <v>16</v>
      </c>
      <c r="D19" t="s">
        <v>2077</v>
      </c>
      <c r="E19" t="s">
        <v>4670</v>
      </c>
      <c r="F19" t="s">
        <v>2080</v>
      </c>
      <c r="G19" t="s">
        <v>42</v>
      </c>
      <c r="H19" t="s">
        <v>2188</v>
      </c>
    </row>
    <row r="20" spans="1:8" x14ac:dyDescent="0.3">
      <c r="A20" t="s">
        <v>2064</v>
      </c>
      <c r="B20">
        <v>8</v>
      </c>
      <c r="C20" t="s">
        <v>16</v>
      </c>
      <c r="D20" t="s">
        <v>2077</v>
      </c>
      <c r="E20" t="s">
        <v>4671</v>
      </c>
      <c r="F20" t="s">
        <v>2080</v>
      </c>
      <c r="G20" t="s">
        <v>42</v>
      </c>
      <c r="H20" t="s">
        <v>2192</v>
      </c>
    </row>
    <row r="21" spans="1:8" x14ac:dyDescent="0.3">
      <c r="A21" t="s">
        <v>2064</v>
      </c>
      <c r="B21">
        <v>8</v>
      </c>
      <c r="C21" t="s">
        <v>20</v>
      </c>
      <c r="D21" t="s">
        <v>2077</v>
      </c>
      <c r="E21" t="s">
        <v>4672</v>
      </c>
      <c r="F21" t="s">
        <v>2080</v>
      </c>
      <c r="G21" t="s">
        <v>2096</v>
      </c>
      <c r="H21" t="s">
        <v>2193</v>
      </c>
    </row>
    <row r="22" spans="1:8" x14ac:dyDescent="0.3">
      <c r="A22" t="s">
        <v>2064</v>
      </c>
      <c r="B22">
        <v>8</v>
      </c>
      <c r="C22" t="s">
        <v>22</v>
      </c>
      <c r="D22" t="s">
        <v>2077</v>
      </c>
      <c r="E22" t="s">
        <v>4673</v>
      </c>
      <c r="F22" t="s">
        <v>2080</v>
      </c>
      <c r="G22" t="s">
        <v>55</v>
      </c>
      <c r="H22" t="s">
        <v>2194</v>
      </c>
    </row>
    <row r="23" spans="1:8" x14ac:dyDescent="0.3">
      <c r="A23" t="s">
        <v>2064</v>
      </c>
      <c r="B23">
        <v>8</v>
      </c>
      <c r="C23" t="s">
        <v>18</v>
      </c>
      <c r="D23" t="s">
        <v>2077</v>
      </c>
      <c r="E23" t="s">
        <v>4674</v>
      </c>
      <c r="F23" t="s">
        <v>2080</v>
      </c>
      <c r="G23" t="s">
        <v>2095</v>
      </c>
      <c r="H23" t="s">
        <v>2195</v>
      </c>
    </row>
    <row r="24" spans="1:8" x14ac:dyDescent="0.3">
      <c r="A24" t="s">
        <v>2064</v>
      </c>
      <c r="B24">
        <v>8</v>
      </c>
      <c r="C24" t="s">
        <v>20</v>
      </c>
      <c r="D24" t="s">
        <v>2077</v>
      </c>
      <c r="E24" t="s">
        <v>4675</v>
      </c>
      <c r="F24" t="s">
        <v>2080</v>
      </c>
      <c r="G24" t="s">
        <v>2096</v>
      </c>
      <c r="H24" t="s">
        <v>2193</v>
      </c>
    </row>
    <row r="25" spans="1:8" x14ac:dyDescent="0.3">
      <c r="A25" t="s">
        <v>2064</v>
      </c>
      <c r="B25">
        <v>8</v>
      </c>
      <c r="C25" t="s">
        <v>18</v>
      </c>
      <c r="D25" t="s">
        <v>2077</v>
      </c>
      <c r="E25" t="s">
        <v>4676</v>
      </c>
      <c r="F25" t="s">
        <v>2080</v>
      </c>
      <c r="G25" t="s">
        <v>2095</v>
      </c>
      <c r="H25" t="s">
        <v>2195</v>
      </c>
    </row>
    <row r="26" spans="1:8" x14ac:dyDescent="0.3">
      <c r="A26" t="s">
        <v>2064</v>
      </c>
      <c r="B26">
        <v>8</v>
      </c>
      <c r="C26" t="s">
        <v>22</v>
      </c>
      <c r="D26" t="s">
        <v>2077</v>
      </c>
      <c r="E26" t="s">
        <v>4677</v>
      </c>
      <c r="F26" t="s">
        <v>2080</v>
      </c>
      <c r="G26" t="s">
        <v>55</v>
      </c>
      <c r="H26" t="s">
        <v>2194</v>
      </c>
    </row>
    <row r="27" spans="1:8" x14ac:dyDescent="0.3">
      <c r="A27" t="s">
        <v>2064</v>
      </c>
      <c r="B27">
        <v>8</v>
      </c>
      <c r="C27" t="s">
        <v>16</v>
      </c>
      <c r="D27" t="s">
        <v>2077</v>
      </c>
      <c r="E27" t="s">
        <v>4678</v>
      </c>
      <c r="F27" t="s">
        <v>2080</v>
      </c>
      <c r="G27" t="s">
        <v>42</v>
      </c>
      <c r="H27" t="s">
        <v>2192</v>
      </c>
    </row>
    <row r="28" spans="1:8" x14ac:dyDescent="0.3">
      <c r="A28" t="s">
        <v>2065</v>
      </c>
      <c r="B28">
        <v>8</v>
      </c>
      <c r="C28" t="s">
        <v>20</v>
      </c>
      <c r="D28" t="s">
        <v>2077</v>
      </c>
      <c r="E28" t="s">
        <v>4679</v>
      </c>
      <c r="F28" t="s">
        <v>2080</v>
      </c>
      <c r="G28" t="s">
        <v>2096</v>
      </c>
      <c r="H28" t="s">
        <v>2196</v>
      </c>
    </row>
    <row r="29" spans="1:8" x14ac:dyDescent="0.3">
      <c r="A29" t="s">
        <v>2065</v>
      </c>
      <c r="B29">
        <v>8</v>
      </c>
      <c r="C29" t="s">
        <v>16</v>
      </c>
      <c r="D29" t="s">
        <v>2077</v>
      </c>
      <c r="E29" t="s">
        <v>4680</v>
      </c>
      <c r="F29" t="s">
        <v>2080</v>
      </c>
      <c r="G29" t="s">
        <v>42</v>
      </c>
      <c r="H29" t="s">
        <v>2197</v>
      </c>
    </row>
    <row r="30" spans="1:8" x14ac:dyDescent="0.3">
      <c r="A30" t="s">
        <v>2065</v>
      </c>
      <c r="B30">
        <v>8</v>
      </c>
      <c r="C30" t="s">
        <v>22</v>
      </c>
      <c r="D30" t="s">
        <v>2077</v>
      </c>
      <c r="E30" t="s">
        <v>4681</v>
      </c>
      <c r="F30" t="s">
        <v>2080</v>
      </c>
      <c r="G30" t="s">
        <v>55</v>
      </c>
      <c r="H30" t="s">
        <v>2198</v>
      </c>
    </row>
    <row r="31" spans="1:8" x14ac:dyDescent="0.3">
      <c r="A31" t="s">
        <v>2065</v>
      </c>
      <c r="B31">
        <v>8</v>
      </c>
      <c r="C31" t="s">
        <v>18</v>
      </c>
      <c r="D31" t="s">
        <v>2077</v>
      </c>
      <c r="E31" t="s">
        <v>4682</v>
      </c>
      <c r="F31" t="s">
        <v>2080</v>
      </c>
      <c r="G31" t="s">
        <v>2095</v>
      </c>
      <c r="H31" t="s">
        <v>2199</v>
      </c>
    </row>
    <row r="32" spans="1:8" x14ac:dyDescent="0.3">
      <c r="A32" t="s">
        <v>2065</v>
      </c>
      <c r="B32">
        <v>8</v>
      </c>
      <c r="C32" t="s">
        <v>18</v>
      </c>
      <c r="D32" t="s">
        <v>2077</v>
      </c>
      <c r="E32" t="s">
        <v>4683</v>
      </c>
      <c r="F32" t="s">
        <v>2080</v>
      </c>
      <c r="G32" t="s">
        <v>2095</v>
      </c>
      <c r="H32" t="s">
        <v>2199</v>
      </c>
    </row>
    <row r="33" spans="1:8" x14ac:dyDescent="0.3">
      <c r="A33" t="s">
        <v>2065</v>
      </c>
      <c r="B33">
        <v>8</v>
      </c>
      <c r="C33" t="s">
        <v>22</v>
      </c>
      <c r="D33" t="s">
        <v>2077</v>
      </c>
      <c r="E33" t="s">
        <v>4684</v>
      </c>
      <c r="F33" t="s">
        <v>2080</v>
      </c>
      <c r="G33" t="s">
        <v>55</v>
      </c>
      <c r="H33" t="s">
        <v>2198</v>
      </c>
    </row>
    <row r="34" spans="1:8" x14ac:dyDescent="0.3">
      <c r="A34" t="s">
        <v>2065</v>
      </c>
      <c r="B34">
        <v>8</v>
      </c>
      <c r="C34" t="s">
        <v>16</v>
      </c>
      <c r="D34" t="s">
        <v>2077</v>
      </c>
      <c r="E34" t="s">
        <v>4685</v>
      </c>
      <c r="F34" t="s">
        <v>2080</v>
      </c>
      <c r="G34" t="s">
        <v>42</v>
      </c>
      <c r="H34" t="s">
        <v>2197</v>
      </c>
    </row>
    <row r="35" spans="1:8" x14ac:dyDescent="0.3">
      <c r="A35" t="s">
        <v>2065</v>
      </c>
      <c r="B35">
        <v>8</v>
      </c>
      <c r="C35" t="s">
        <v>20</v>
      </c>
      <c r="D35" t="s">
        <v>2077</v>
      </c>
      <c r="E35" t="s">
        <v>4686</v>
      </c>
      <c r="F35" t="s">
        <v>2080</v>
      </c>
      <c r="G35" t="s">
        <v>2096</v>
      </c>
      <c r="H35" t="s">
        <v>2196</v>
      </c>
    </row>
    <row r="36" spans="1:8" x14ac:dyDescent="0.3">
      <c r="A36" t="s">
        <v>149</v>
      </c>
      <c r="B36">
        <v>8</v>
      </c>
      <c r="C36" t="s">
        <v>20</v>
      </c>
      <c r="D36" t="s">
        <v>2077</v>
      </c>
      <c r="E36" t="s">
        <v>4687</v>
      </c>
      <c r="F36" t="s">
        <v>2081</v>
      </c>
      <c r="G36" t="s">
        <v>2096</v>
      </c>
      <c r="H36" t="s">
        <v>2200</v>
      </c>
    </row>
    <row r="37" spans="1:8" x14ac:dyDescent="0.3">
      <c r="A37" t="s">
        <v>149</v>
      </c>
      <c r="B37">
        <v>8</v>
      </c>
      <c r="C37" t="s">
        <v>18</v>
      </c>
      <c r="D37" t="s">
        <v>2077</v>
      </c>
      <c r="E37" t="s">
        <v>4688</v>
      </c>
      <c r="F37" t="s">
        <v>2081</v>
      </c>
      <c r="G37" t="s">
        <v>2095</v>
      </c>
      <c r="H37" t="s">
        <v>2201</v>
      </c>
    </row>
    <row r="38" spans="1:8" x14ac:dyDescent="0.3">
      <c r="A38" t="s">
        <v>149</v>
      </c>
      <c r="B38">
        <v>8</v>
      </c>
      <c r="C38" t="s">
        <v>22</v>
      </c>
      <c r="D38" t="s">
        <v>2077</v>
      </c>
      <c r="E38" t="s">
        <v>4689</v>
      </c>
      <c r="F38" t="s">
        <v>2081</v>
      </c>
      <c r="G38" t="s">
        <v>55</v>
      </c>
      <c r="H38" t="s">
        <v>2202</v>
      </c>
    </row>
    <row r="39" spans="1:8" x14ac:dyDescent="0.3">
      <c r="A39" t="s">
        <v>149</v>
      </c>
      <c r="B39">
        <v>8</v>
      </c>
      <c r="C39" t="s">
        <v>16</v>
      </c>
      <c r="D39" t="s">
        <v>2077</v>
      </c>
      <c r="E39" t="s">
        <v>4690</v>
      </c>
      <c r="F39" t="s">
        <v>2081</v>
      </c>
      <c r="G39" t="s">
        <v>42</v>
      </c>
      <c r="H39" t="s">
        <v>2203</v>
      </c>
    </row>
    <row r="40" spans="1:8" x14ac:dyDescent="0.3">
      <c r="A40" t="s">
        <v>149</v>
      </c>
      <c r="B40">
        <v>8</v>
      </c>
      <c r="C40" t="s">
        <v>22</v>
      </c>
      <c r="D40" t="s">
        <v>2077</v>
      </c>
      <c r="E40" t="s">
        <v>4691</v>
      </c>
      <c r="F40" t="s">
        <v>2081</v>
      </c>
      <c r="G40" t="s">
        <v>55</v>
      </c>
      <c r="H40" t="s">
        <v>2202</v>
      </c>
    </row>
    <row r="41" spans="1:8" x14ac:dyDescent="0.3">
      <c r="A41" t="s">
        <v>149</v>
      </c>
      <c r="B41">
        <v>8</v>
      </c>
      <c r="C41" t="s">
        <v>18</v>
      </c>
      <c r="D41" t="s">
        <v>2077</v>
      </c>
      <c r="E41" t="s">
        <v>4692</v>
      </c>
      <c r="F41" t="s">
        <v>2081</v>
      </c>
      <c r="G41" t="s">
        <v>2095</v>
      </c>
      <c r="H41" t="s">
        <v>2201</v>
      </c>
    </row>
    <row r="42" spans="1:8" x14ac:dyDescent="0.3">
      <c r="A42" t="s">
        <v>149</v>
      </c>
      <c r="B42">
        <v>8</v>
      </c>
      <c r="C42" t="s">
        <v>20</v>
      </c>
      <c r="D42" t="s">
        <v>2077</v>
      </c>
      <c r="E42" t="s">
        <v>4693</v>
      </c>
      <c r="F42" t="s">
        <v>2081</v>
      </c>
      <c r="G42" t="s">
        <v>2096</v>
      </c>
      <c r="H42" t="s">
        <v>2200</v>
      </c>
    </row>
    <row r="43" spans="1:8" x14ac:dyDescent="0.3">
      <c r="A43" t="s">
        <v>149</v>
      </c>
      <c r="B43">
        <v>8</v>
      </c>
      <c r="C43" t="s">
        <v>16</v>
      </c>
      <c r="D43" t="s">
        <v>2077</v>
      </c>
      <c r="E43" t="s">
        <v>4694</v>
      </c>
      <c r="F43" t="s">
        <v>2081</v>
      </c>
      <c r="G43" t="s">
        <v>42</v>
      </c>
      <c r="H43" t="s">
        <v>2203</v>
      </c>
    </row>
    <row r="44" spans="1:8" x14ac:dyDescent="0.3">
      <c r="A44" t="s">
        <v>152</v>
      </c>
      <c r="B44">
        <v>10</v>
      </c>
      <c r="C44" t="s">
        <v>20</v>
      </c>
      <c r="D44" t="s">
        <v>2077</v>
      </c>
      <c r="E44" t="s">
        <v>4695</v>
      </c>
      <c r="F44" t="s">
        <v>2081</v>
      </c>
      <c r="G44" t="s">
        <v>2096</v>
      </c>
      <c r="H44" t="s">
        <v>2204</v>
      </c>
    </row>
    <row r="45" spans="1:8" x14ac:dyDescent="0.3">
      <c r="A45" t="s">
        <v>152</v>
      </c>
      <c r="B45">
        <v>10</v>
      </c>
      <c r="C45" t="s">
        <v>16</v>
      </c>
      <c r="D45" t="s">
        <v>2077</v>
      </c>
      <c r="E45" t="s">
        <v>4696</v>
      </c>
      <c r="F45" t="s">
        <v>2081</v>
      </c>
      <c r="G45" t="s">
        <v>42</v>
      </c>
      <c r="H45" t="s">
        <v>2205</v>
      </c>
    </row>
    <row r="46" spans="1:8" x14ac:dyDescent="0.3">
      <c r="A46" t="s">
        <v>152</v>
      </c>
      <c r="B46">
        <v>10</v>
      </c>
      <c r="C46" t="s">
        <v>24</v>
      </c>
      <c r="D46" t="s">
        <v>2077</v>
      </c>
      <c r="E46" t="s">
        <v>4697</v>
      </c>
      <c r="F46" t="s">
        <v>2081</v>
      </c>
      <c r="G46" t="s">
        <v>61</v>
      </c>
      <c r="H46" t="s">
        <v>2206</v>
      </c>
    </row>
    <row r="47" spans="1:8" x14ac:dyDescent="0.3">
      <c r="A47" t="s">
        <v>152</v>
      </c>
      <c r="B47">
        <v>10</v>
      </c>
      <c r="C47" t="s">
        <v>16</v>
      </c>
      <c r="D47" t="s">
        <v>2077</v>
      </c>
      <c r="E47" t="s">
        <v>4698</v>
      </c>
      <c r="F47" t="s">
        <v>2081</v>
      </c>
      <c r="G47" t="s">
        <v>42</v>
      </c>
      <c r="H47" t="s">
        <v>2205</v>
      </c>
    </row>
    <row r="48" spans="1:8" x14ac:dyDescent="0.3">
      <c r="A48" t="s">
        <v>152</v>
      </c>
      <c r="B48">
        <v>10</v>
      </c>
      <c r="C48" t="s">
        <v>22</v>
      </c>
      <c r="D48" t="s">
        <v>2077</v>
      </c>
      <c r="E48" t="s">
        <v>4699</v>
      </c>
      <c r="F48" t="s">
        <v>2081</v>
      </c>
      <c r="G48" t="s">
        <v>55</v>
      </c>
      <c r="H48" t="s">
        <v>2207</v>
      </c>
    </row>
    <row r="49" spans="1:8" x14ac:dyDescent="0.3">
      <c r="A49" t="s">
        <v>152</v>
      </c>
      <c r="B49">
        <v>10</v>
      </c>
      <c r="C49" t="s">
        <v>20</v>
      </c>
      <c r="D49" t="s">
        <v>2077</v>
      </c>
      <c r="E49" t="s">
        <v>4700</v>
      </c>
      <c r="F49" t="s">
        <v>2081</v>
      </c>
      <c r="G49" t="s">
        <v>2096</v>
      </c>
      <c r="H49" t="s">
        <v>2204</v>
      </c>
    </row>
    <row r="50" spans="1:8" x14ac:dyDescent="0.3">
      <c r="A50" t="s">
        <v>152</v>
      </c>
      <c r="B50">
        <v>10</v>
      </c>
      <c r="C50" t="s">
        <v>18</v>
      </c>
      <c r="D50" t="s">
        <v>2077</v>
      </c>
      <c r="E50" t="s">
        <v>4701</v>
      </c>
      <c r="F50" t="s">
        <v>2081</v>
      </c>
      <c r="G50" t="s">
        <v>2095</v>
      </c>
      <c r="H50" t="s">
        <v>2208</v>
      </c>
    </row>
    <row r="51" spans="1:8" x14ac:dyDescent="0.3">
      <c r="A51" t="s">
        <v>152</v>
      </c>
      <c r="B51">
        <v>10</v>
      </c>
      <c r="C51" t="s">
        <v>22</v>
      </c>
      <c r="D51" t="s">
        <v>2077</v>
      </c>
      <c r="E51" t="s">
        <v>4702</v>
      </c>
      <c r="F51" t="s">
        <v>2081</v>
      </c>
      <c r="G51" t="s">
        <v>55</v>
      </c>
      <c r="H51" t="s">
        <v>2207</v>
      </c>
    </row>
    <row r="52" spans="1:8" x14ac:dyDescent="0.3">
      <c r="A52" t="s">
        <v>152</v>
      </c>
      <c r="B52">
        <v>10</v>
      </c>
      <c r="C52" t="s">
        <v>18</v>
      </c>
      <c r="D52" t="s">
        <v>2077</v>
      </c>
      <c r="E52" t="s">
        <v>4703</v>
      </c>
      <c r="F52" t="s">
        <v>2081</v>
      </c>
      <c r="G52" t="s">
        <v>2095</v>
      </c>
      <c r="H52" t="s">
        <v>2208</v>
      </c>
    </row>
    <row r="53" spans="1:8" x14ac:dyDescent="0.3">
      <c r="A53" t="s">
        <v>152</v>
      </c>
      <c r="B53">
        <v>10</v>
      </c>
      <c r="C53" t="s">
        <v>24</v>
      </c>
      <c r="D53" t="s">
        <v>2077</v>
      </c>
      <c r="E53" t="s">
        <v>4704</v>
      </c>
      <c r="F53" t="s">
        <v>2081</v>
      </c>
      <c r="G53" t="s">
        <v>61</v>
      </c>
      <c r="H53" t="s">
        <v>2206</v>
      </c>
    </row>
    <row r="54" spans="1:8" x14ac:dyDescent="0.3">
      <c r="A54" t="s">
        <v>2068</v>
      </c>
      <c r="B54">
        <v>6</v>
      </c>
      <c r="C54" t="s">
        <v>20</v>
      </c>
      <c r="D54" t="s">
        <v>2077</v>
      </c>
      <c r="E54" t="s">
        <v>4705</v>
      </c>
      <c r="F54" t="s">
        <v>2081</v>
      </c>
      <c r="G54" t="s">
        <v>2096</v>
      </c>
      <c r="H54" t="s">
        <v>2209</v>
      </c>
    </row>
    <row r="55" spans="1:8" x14ac:dyDescent="0.3">
      <c r="A55" t="s">
        <v>2068</v>
      </c>
      <c r="B55">
        <v>6</v>
      </c>
      <c r="C55" t="s">
        <v>22</v>
      </c>
      <c r="D55" t="s">
        <v>2077</v>
      </c>
      <c r="E55" t="s">
        <v>4706</v>
      </c>
      <c r="F55" t="s">
        <v>2081</v>
      </c>
      <c r="G55" t="s">
        <v>55</v>
      </c>
      <c r="H55" t="s">
        <v>2210</v>
      </c>
    </row>
    <row r="56" spans="1:8" x14ac:dyDescent="0.3">
      <c r="A56" t="s">
        <v>2068</v>
      </c>
      <c r="B56">
        <v>6</v>
      </c>
      <c r="C56" t="s">
        <v>18</v>
      </c>
      <c r="D56" t="s">
        <v>2077</v>
      </c>
      <c r="E56" t="s">
        <v>4707</v>
      </c>
      <c r="F56" t="s">
        <v>2081</v>
      </c>
      <c r="G56" t="s">
        <v>2095</v>
      </c>
      <c r="H56" t="s">
        <v>2211</v>
      </c>
    </row>
    <row r="57" spans="1:8" x14ac:dyDescent="0.3">
      <c r="A57" t="s">
        <v>2068</v>
      </c>
      <c r="B57">
        <v>6</v>
      </c>
      <c r="C57" t="s">
        <v>20</v>
      </c>
      <c r="D57" t="s">
        <v>2077</v>
      </c>
      <c r="E57" t="s">
        <v>4708</v>
      </c>
      <c r="F57" t="s">
        <v>2081</v>
      </c>
      <c r="G57" t="s">
        <v>2096</v>
      </c>
      <c r="H57" t="s">
        <v>2209</v>
      </c>
    </row>
    <row r="58" spans="1:8" x14ac:dyDescent="0.3">
      <c r="A58" t="s">
        <v>2068</v>
      </c>
      <c r="B58">
        <v>6</v>
      </c>
      <c r="C58" t="s">
        <v>18</v>
      </c>
      <c r="D58" t="s">
        <v>2077</v>
      </c>
      <c r="E58" t="s">
        <v>4709</v>
      </c>
      <c r="F58" t="s">
        <v>2081</v>
      </c>
      <c r="G58" t="s">
        <v>2095</v>
      </c>
      <c r="H58" t="s">
        <v>2211</v>
      </c>
    </row>
    <row r="59" spans="1:8" x14ac:dyDescent="0.3">
      <c r="A59" t="s">
        <v>2068</v>
      </c>
      <c r="B59">
        <v>6</v>
      </c>
      <c r="C59" t="s">
        <v>22</v>
      </c>
      <c r="D59" t="s">
        <v>2077</v>
      </c>
      <c r="E59" t="s">
        <v>4710</v>
      </c>
      <c r="F59" t="s">
        <v>2081</v>
      </c>
      <c r="G59" t="s">
        <v>55</v>
      </c>
      <c r="H59" t="s">
        <v>2210</v>
      </c>
    </row>
    <row r="60" spans="1:8" x14ac:dyDescent="0.3">
      <c r="A60" t="s">
        <v>2069</v>
      </c>
      <c r="B60">
        <v>6</v>
      </c>
      <c r="C60" t="s">
        <v>20</v>
      </c>
      <c r="D60" t="s">
        <v>2077</v>
      </c>
      <c r="E60" t="s">
        <v>4711</v>
      </c>
      <c r="F60" t="s">
        <v>2081</v>
      </c>
      <c r="G60" t="s">
        <v>2096</v>
      </c>
      <c r="H60" t="s">
        <v>2212</v>
      </c>
    </row>
    <row r="61" spans="1:8" x14ac:dyDescent="0.3">
      <c r="A61" t="s">
        <v>2069</v>
      </c>
      <c r="B61">
        <v>6</v>
      </c>
      <c r="C61" t="s">
        <v>22</v>
      </c>
      <c r="D61" t="s">
        <v>2077</v>
      </c>
      <c r="E61" t="s">
        <v>4712</v>
      </c>
      <c r="F61" t="s">
        <v>2081</v>
      </c>
      <c r="G61" t="s">
        <v>55</v>
      </c>
      <c r="H61" t="s">
        <v>2213</v>
      </c>
    </row>
    <row r="62" spans="1:8" x14ac:dyDescent="0.3">
      <c r="A62" t="s">
        <v>2069</v>
      </c>
      <c r="B62">
        <v>6</v>
      </c>
      <c r="C62" t="s">
        <v>20</v>
      </c>
      <c r="D62" t="s">
        <v>2077</v>
      </c>
      <c r="E62" t="s">
        <v>4713</v>
      </c>
      <c r="F62" t="s">
        <v>2081</v>
      </c>
      <c r="G62" t="s">
        <v>2096</v>
      </c>
      <c r="H62" t="s">
        <v>2212</v>
      </c>
    </row>
    <row r="63" spans="1:8" x14ac:dyDescent="0.3">
      <c r="A63" t="s">
        <v>2069</v>
      </c>
      <c r="B63">
        <v>6</v>
      </c>
      <c r="C63" t="s">
        <v>22</v>
      </c>
      <c r="D63" t="s">
        <v>2077</v>
      </c>
      <c r="E63" t="s">
        <v>4714</v>
      </c>
      <c r="F63" t="s">
        <v>2081</v>
      </c>
      <c r="G63" t="s">
        <v>55</v>
      </c>
      <c r="H63" t="s">
        <v>2213</v>
      </c>
    </row>
    <row r="64" spans="1:8" x14ac:dyDescent="0.3">
      <c r="A64" t="s">
        <v>2069</v>
      </c>
      <c r="B64">
        <v>6</v>
      </c>
      <c r="C64" t="s">
        <v>18</v>
      </c>
      <c r="D64" t="s">
        <v>2077</v>
      </c>
      <c r="E64" t="s">
        <v>4715</v>
      </c>
      <c r="F64" t="s">
        <v>2081</v>
      </c>
      <c r="G64" t="s">
        <v>2095</v>
      </c>
      <c r="H64" t="s">
        <v>2214</v>
      </c>
    </row>
    <row r="65" spans="1:8" x14ac:dyDescent="0.3">
      <c r="A65" t="s">
        <v>2069</v>
      </c>
      <c r="B65">
        <v>6</v>
      </c>
      <c r="C65" t="s">
        <v>18</v>
      </c>
      <c r="D65" t="s">
        <v>2077</v>
      </c>
      <c r="E65" t="s">
        <v>4716</v>
      </c>
      <c r="F65" t="s">
        <v>2081</v>
      </c>
      <c r="G65" t="s">
        <v>2095</v>
      </c>
      <c r="H65" t="s">
        <v>2214</v>
      </c>
    </row>
    <row r="66" spans="1:8" x14ac:dyDescent="0.3">
      <c r="A66" t="s">
        <v>2067</v>
      </c>
      <c r="B66">
        <v>6</v>
      </c>
      <c r="C66" t="s">
        <v>20</v>
      </c>
      <c r="D66" t="s">
        <v>2077</v>
      </c>
      <c r="E66" t="s">
        <v>4717</v>
      </c>
      <c r="F66" t="s">
        <v>2081</v>
      </c>
      <c r="G66" t="s">
        <v>2096</v>
      </c>
      <c r="H66" t="s">
        <v>2215</v>
      </c>
    </row>
    <row r="67" spans="1:8" x14ac:dyDescent="0.3">
      <c r="A67" t="s">
        <v>2067</v>
      </c>
      <c r="B67">
        <v>6</v>
      </c>
      <c r="C67" t="s">
        <v>18</v>
      </c>
      <c r="D67" t="s">
        <v>2077</v>
      </c>
      <c r="E67" t="s">
        <v>4718</v>
      </c>
      <c r="F67" t="s">
        <v>2081</v>
      </c>
      <c r="G67" t="s">
        <v>2095</v>
      </c>
      <c r="H67" t="s">
        <v>2216</v>
      </c>
    </row>
    <row r="68" spans="1:8" x14ac:dyDescent="0.3">
      <c r="A68" t="s">
        <v>2067</v>
      </c>
      <c r="B68">
        <v>6</v>
      </c>
      <c r="C68" t="s">
        <v>22</v>
      </c>
      <c r="D68" t="s">
        <v>2077</v>
      </c>
      <c r="E68" t="s">
        <v>4719</v>
      </c>
      <c r="F68" t="s">
        <v>2081</v>
      </c>
      <c r="G68" t="s">
        <v>55</v>
      </c>
      <c r="H68" t="s">
        <v>2217</v>
      </c>
    </row>
    <row r="69" spans="1:8" x14ac:dyDescent="0.3">
      <c r="A69" t="s">
        <v>2067</v>
      </c>
      <c r="B69">
        <v>6</v>
      </c>
      <c r="C69" t="s">
        <v>22</v>
      </c>
      <c r="D69" t="s">
        <v>2077</v>
      </c>
      <c r="E69" t="s">
        <v>4720</v>
      </c>
      <c r="F69" t="s">
        <v>2081</v>
      </c>
      <c r="G69" t="s">
        <v>55</v>
      </c>
      <c r="H69" t="s">
        <v>2217</v>
      </c>
    </row>
    <row r="70" spans="1:8" x14ac:dyDescent="0.3">
      <c r="A70" t="s">
        <v>2067</v>
      </c>
      <c r="B70">
        <v>6</v>
      </c>
      <c r="C70" t="s">
        <v>18</v>
      </c>
      <c r="D70" t="s">
        <v>2077</v>
      </c>
      <c r="E70" t="s">
        <v>4721</v>
      </c>
      <c r="F70" t="s">
        <v>2081</v>
      </c>
      <c r="G70" t="s">
        <v>2095</v>
      </c>
      <c r="H70" t="s">
        <v>2216</v>
      </c>
    </row>
    <row r="71" spans="1:8" x14ac:dyDescent="0.3">
      <c r="A71" t="s">
        <v>2067</v>
      </c>
      <c r="B71">
        <v>6</v>
      </c>
      <c r="C71" t="s">
        <v>20</v>
      </c>
      <c r="D71" t="s">
        <v>2077</v>
      </c>
      <c r="E71" t="s">
        <v>4722</v>
      </c>
      <c r="F71" t="s">
        <v>2081</v>
      </c>
      <c r="G71" t="s">
        <v>2096</v>
      </c>
      <c r="H71" t="s">
        <v>2215</v>
      </c>
    </row>
    <row r="72" spans="1:8" x14ac:dyDescent="0.3">
      <c r="A72" t="s">
        <v>2070</v>
      </c>
      <c r="B72">
        <v>8</v>
      </c>
      <c r="C72" t="s">
        <v>20</v>
      </c>
      <c r="D72" t="s">
        <v>2077</v>
      </c>
      <c r="E72" t="s">
        <v>4723</v>
      </c>
      <c r="F72" t="s">
        <v>2081</v>
      </c>
      <c r="G72" t="s">
        <v>2096</v>
      </c>
      <c r="H72" t="s">
        <v>2218</v>
      </c>
    </row>
    <row r="73" spans="1:8" x14ac:dyDescent="0.3">
      <c r="A73" t="s">
        <v>2070</v>
      </c>
      <c r="B73">
        <v>8</v>
      </c>
      <c r="C73" t="s">
        <v>18</v>
      </c>
      <c r="D73" t="s">
        <v>2077</v>
      </c>
      <c r="E73" t="s">
        <v>4724</v>
      </c>
      <c r="F73" t="s">
        <v>2081</v>
      </c>
      <c r="G73" t="s">
        <v>2095</v>
      </c>
      <c r="H73" t="s">
        <v>2219</v>
      </c>
    </row>
    <row r="74" spans="1:8" x14ac:dyDescent="0.3">
      <c r="A74" t="s">
        <v>2070</v>
      </c>
      <c r="B74">
        <v>8</v>
      </c>
      <c r="C74" t="s">
        <v>16</v>
      </c>
      <c r="D74" t="s">
        <v>2077</v>
      </c>
      <c r="E74" t="s">
        <v>4725</v>
      </c>
      <c r="F74" t="s">
        <v>2081</v>
      </c>
      <c r="G74" t="s">
        <v>42</v>
      </c>
      <c r="H74" t="s">
        <v>2220</v>
      </c>
    </row>
    <row r="75" spans="1:8" x14ac:dyDescent="0.3">
      <c r="A75" t="s">
        <v>2070</v>
      </c>
      <c r="B75">
        <v>8</v>
      </c>
      <c r="C75" t="s">
        <v>22</v>
      </c>
      <c r="D75" t="s">
        <v>2077</v>
      </c>
      <c r="E75" t="s">
        <v>4726</v>
      </c>
      <c r="F75" t="s">
        <v>2081</v>
      </c>
      <c r="G75" t="s">
        <v>55</v>
      </c>
      <c r="H75" t="s">
        <v>2221</v>
      </c>
    </row>
    <row r="76" spans="1:8" x14ac:dyDescent="0.3">
      <c r="A76" t="s">
        <v>2070</v>
      </c>
      <c r="B76">
        <v>8</v>
      </c>
      <c r="C76" t="s">
        <v>18</v>
      </c>
      <c r="D76" t="s">
        <v>2077</v>
      </c>
      <c r="E76" t="s">
        <v>4727</v>
      </c>
      <c r="F76" t="s">
        <v>2081</v>
      </c>
      <c r="G76" t="s">
        <v>2095</v>
      </c>
      <c r="H76" t="s">
        <v>2219</v>
      </c>
    </row>
    <row r="77" spans="1:8" x14ac:dyDescent="0.3">
      <c r="A77" t="s">
        <v>2070</v>
      </c>
      <c r="B77">
        <v>8</v>
      </c>
      <c r="C77" t="s">
        <v>22</v>
      </c>
      <c r="D77" t="s">
        <v>2077</v>
      </c>
      <c r="E77" t="s">
        <v>4728</v>
      </c>
      <c r="F77" t="s">
        <v>2081</v>
      </c>
      <c r="G77" t="s">
        <v>55</v>
      </c>
      <c r="H77" t="s">
        <v>2221</v>
      </c>
    </row>
    <row r="78" spans="1:8" x14ac:dyDescent="0.3">
      <c r="A78" t="s">
        <v>2070</v>
      </c>
      <c r="B78">
        <v>8</v>
      </c>
      <c r="C78" t="s">
        <v>16</v>
      </c>
      <c r="D78" t="s">
        <v>2077</v>
      </c>
      <c r="E78" t="s">
        <v>4729</v>
      </c>
      <c r="F78" t="s">
        <v>2081</v>
      </c>
      <c r="G78" t="s">
        <v>42</v>
      </c>
      <c r="H78" t="s">
        <v>2220</v>
      </c>
    </row>
    <row r="79" spans="1:8" x14ac:dyDescent="0.3">
      <c r="A79" t="s">
        <v>2070</v>
      </c>
      <c r="B79">
        <v>8</v>
      </c>
      <c r="C79" t="s">
        <v>20</v>
      </c>
      <c r="D79" t="s">
        <v>2077</v>
      </c>
      <c r="E79" t="s">
        <v>4730</v>
      </c>
      <c r="F79" t="s">
        <v>2081</v>
      </c>
      <c r="G79" t="s">
        <v>2096</v>
      </c>
      <c r="H79" t="s">
        <v>2218</v>
      </c>
    </row>
    <row r="80" spans="1:8" x14ac:dyDescent="0.3">
      <c r="A80" t="s">
        <v>1031</v>
      </c>
      <c r="B80">
        <v>8</v>
      </c>
      <c r="C80" t="s">
        <v>22</v>
      </c>
      <c r="D80" t="s">
        <v>2077</v>
      </c>
      <c r="E80" t="s">
        <v>4731</v>
      </c>
      <c r="F80" t="s">
        <v>2094</v>
      </c>
      <c r="G80" t="s">
        <v>55</v>
      </c>
      <c r="H80" t="s">
        <v>2222</v>
      </c>
    </row>
    <row r="81" spans="1:8" x14ac:dyDescent="0.3">
      <c r="A81" t="s">
        <v>1031</v>
      </c>
      <c r="B81">
        <v>8</v>
      </c>
      <c r="C81" t="s">
        <v>20</v>
      </c>
      <c r="D81" t="s">
        <v>2077</v>
      </c>
      <c r="E81" t="s">
        <v>4732</v>
      </c>
      <c r="F81" t="s">
        <v>2094</v>
      </c>
      <c r="G81" t="s">
        <v>2096</v>
      </c>
      <c r="H81" t="s">
        <v>2223</v>
      </c>
    </row>
    <row r="82" spans="1:8" x14ac:dyDescent="0.3">
      <c r="A82" t="s">
        <v>1031</v>
      </c>
      <c r="B82">
        <v>8</v>
      </c>
      <c r="C82" t="s">
        <v>22</v>
      </c>
      <c r="D82" t="s">
        <v>2077</v>
      </c>
      <c r="E82" t="s">
        <v>4733</v>
      </c>
      <c r="F82" t="s">
        <v>2094</v>
      </c>
      <c r="G82" t="s">
        <v>55</v>
      </c>
      <c r="H82" t="s">
        <v>2222</v>
      </c>
    </row>
    <row r="83" spans="1:8" x14ac:dyDescent="0.3">
      <c r="A83" t="s">
        <v>1031</v>
      </c>
      <c r="B83">
        <v>8</v>
      </c>
      <c r="C83" t="s">
        <v>18</v>
      </c>
      <c r="D83" t="s">
        <v>2077</v>
      </c>
      <c r="E83" t="s">
        <v>4734</v>
      </c>
      <c r="F83" t="s">
        <v>2094</v>
      </c>
      <c r="G83" t="s">
        <v>2095</v>
      </c>
      <c r="H83" t="s">
        <v>2224</v>
      </c>
    </row>
    <row r="84" spans="1:8" x14ac:dyDescent="0.3">
      <c r="A84" t="s">
        <v>1031</v>
      </c>
      <c r="B84">
        <v>8</v>
      </c>
      <c r="C84" t="s">
        <v>20</v>
      </c>
      <c r="D84" t="s">
        <v>2077</v>
      </c>
      <c r="E84" t="s">
        <v>4735</v>
      </c>
      <c r="F84" t="s">
        <v>2094</v>
      </c>
      <c r="G84" t="s">
        <v>2096</v>
      </c>
      <c r="H84" t="s">
        <v>2223</v>
      </c>
    </row>
    <row r="85" spans="1:8" x14ac:dyDescent="0.3">
      <c r="A85" t="s">
        <v>1031</v>
      </c>
      <c r="B85">
        <v>8</v>
      </c>
      <c r="C85" t="s">
        <v>16</v>
      </c>
      <c r="D85" t="s">
        <v>2077</v>
      </c>
      <c r="E85" t="s">
        <v>4736</v>
      </c>
      <c r="F85" t="s">
        <v>2094</v>
      </c>
      <c r="G85" t="s">
        <v>42</v>
      </c>
      <c r="H85" t="s">
        <v>2225</v>
      </c>
    </row>
    <row r="86" spans="1:8" x14ac:dyDescent="0.3">
      <c r="A86" t="s">
        <v>1031</v>
      </c>
      <c r="B86">
        <v>8</v>
      </c>
      <c r="C86" t="s">
        <v>16</v>
      </c>
      <c r="D86" t="s">
        <v>2077</v>
      </c>
      <c r="E86" t="s">
        <v>4737</v>
      </c>
      <c r="F86" t="s">
        <v>2094</v>
      </c>
      <c r="G86" t="s">
        <v>42</v>
      </c>
      <c r="H86" t="s">
        <v>2225</v>
      </c>
    </row>
    <row r="87" spans="1:8" x14ac:dyDescent="0.3">
      <c r="A87" t="s">
        <v>1031</v>
      </c>
      <c r="B87">
        <v>8</v>
      </c>
      <c r="C87" t="s">
        <v>18</v>
      </c>
      <c r="D87" t="s">
        <v>2077</v>
      </c>
      <c r="E87" t="s">
        <v>4738</v>
      </c>
      <c r="F87" t="s">
        <v>2094</v>
      </c>
      <c r="G87" t="s">
        <v>2095</v>
      </c>
      <c r="H87" t="s">
        <v>2224</v>
      </c>
    </row>
    <row r="88" spans="1:8" x14ac:dyDescent="0.3">
      <c r="A88" t="s">
        <v>2071</v>
      </c>
      <c r="B88">
        <v>8</v>
      </c>
      <c r="C88" t="s">
        <v>18</v>
      </c>
      <c r="D88" t="s">
        <v>2077</v>
      </c>
      <c r="E88" t="s">
        <v>4739</v>
      </c>
      <c r="F88" t="s">
        <v>2079</v>
      </c>
      <c r="G88" t="s">
        <v>2095</v>
      </c>
      <c r="H88" t="s">
        <v>2226</v>
      </c>
    </row>
    <row r="89" spans="1:8" x14ac:dyDescent="0.3">
      <c r="A89" t="s">
        <v>2071</v>
      </c>
      <c r="B89">
        <v>8</v>
      </c>
      <c r="C89" t="s">
        <v>22</v>
      </c>
      <c r="D89" t="s">
        <v>2077</v>
      </c>
      <c r="E89" t="s">
        <v>4740</v>
      </c>
      <c r="F89" t="s">
        <v>2079</v>
      </c>
      <c r="G89" t="s">
        <v>55</v>
      </c>
      <c r="H89" t="s">
        <v>2227</v>
      </c>
    </row>
    <row r="90" spans="1:8" x14ac:dyDescent="0.3">
      <c r="A90" t="s">
        <v>2071</v>
      </c>
      <c r="B90">
        <v>8</v>
      </c>
      <c r="C90" t="s">
        <v>16</v>
      </c>
      <c r="D90" t="s">
        <v>2077</v>
      </c>
      <c r="E90" t="s">
        <v>4741</v>
      </c>
      <c r="F90" t="s">
        <v>2079</v>
      </c>
      <c r="G90" t="s">
        <v>42</v>
      </c>
      <c r="H90" t="s">
        <v>2228</v>
      </c>
    </row>
    <row r="91" spans="1:8" x14ac:dyDescent="0.3">
      <c r="A91" t="s">
        <v>2071</v>
      </c>
      <c r="B91">
        <v>8</v>
      </c>
      <c r="C91" t="s">
        <v>20</v>
      </c>
      <c r="D91" t="s">
        <v>2077</v>
      </c>
      <c r="E91" t="s">
        <v>4742</v>
      </c>
      <c r="F91" t="s">
        <v>2079</v>
      </c>
      <c r="G91" t="s">
        <v>2096</v>
      </c>
      <c r="H91" t="s">
        <v>2229</v>
      </c>
    </row>
    <row r="92" spans="1:8" x14ac:dyDescent="0.3">
      <c r="A92" t="s">
        <v>2071</v>
      </c>
      <c r="B92">
        <v>8</v>
      </c>
      <c r="C92" t="s">
        <v>18</v>
      </c>
      <c r="D92" t="s">
        <v>2077</v>
      </c>
      <c r="E92" t="s">
        <v>4743</v>
      </c>
      <c r="F92" t="s">
        <v>2079</v>
      </c>
      <c r="G92" t="s">
        <v>2095</v>
      </c>
      <c r="H92" t="s">
        <v>2226</v>
      </c>
    </row>
    <row r="93" spans="1:8" x14ac:dyDescent="0.3">
      <c r="A93" t="s">
        <v>2071</v>
      </c>
      <c r="B93">
        <v>8</v>
      </c>
      <c r="C93" t="s">
        <v>22</v>
      </c>
      <c r="D93" t="s">
        <v>2077</v>
      </c>
      <c r="E93" t="s">
        <v>4744</v>
      </c>
      <c r="F93" t="s">
        <v>2079</v>
      </c>
      <c r="G93" t="s">
        <v>55</v>
      </c>
      <c r="H93" t="s">
        <v>2227</v>
      </c>
    </row>
    <row r="94" spans="1:8" x14ac:dyDescent="0.3">
      <c r="A94" t="s">
        <v>2071</v>
      </c>
      <c r="B94">
        <v>8</v>
      </c>
      <c r="C94" t="s">
        <v>16</v>
      </c>
      <c r="D94" t="s">
        <v>2077</v>
      </c>
      <c r="E94" t="s">
        <v>4745</v>
      </c>
      <c r="F94" t="s">
        <v>2079</v>
      </c>
      <c r="G94" t="s">
        <v>42</v>
      </c>
      <c r="H94" t="s">
        <v>2228</v>
      </c>
    </row>
    <row r="95" spans="1:8" x14ac:dyDescent="0.3">
      <c r="A95" t="s">
        <v>2071</v>
      </c>
      <c r="B95">
        <v>8</v>
      </c>
      <c r="C95" t="s">
        <v>20</v>
      </c>
      <c r="D95" t="s">
        <v>2077</v>
      </c>
      <c r="E95" t="s">
        <v>4746</v>
      </c>
      <c r="F95" t="s">
        <v>2079</v>
      </c>
      <c r="G95" t="s">
        <v>2096</v>
      </c>
      <c r="H95" t="s">
        <v>2229</v>
      </c>
    </row>
    <row r="96" spans="1:8" x14ac:dyDescent="0.3">
      <c r="A96" t="s">
        <v>1605</v>
      </c>
      <c r="B96">
        <v>10</v>
      </c>
      <c r="C96" t="s">
        <v>20</v>
      </c>
      <c r="D96" t="s">
        <v>2077</v>
      </c>
      <c r="E96" t="s">
        <v>4747</v>
      </c>
      <c r="F96" t="s">
        <v>2093</v>
      </c>
      <c r="G96" t="s">
        <v>2096</v>
      </c>
      <c r="H96" t="s">
        <v>2230</v>
      </c>
    </row>
    <row r="97" spans="1:8" x14ac:dyDescent="0.3">
      <c r="A97" t="s">
        <v>1605</v>
      </c>
      <c r="B97">
        <v>10</v>
      </c>
      <c r="C97" t="s">
        <v>24</v>
      </c>
      <c r="D97" t="s">
        <v>2077</v>
      </c>
      <c r="E97" t="s">
        <v>4748</v>
      </c>
      <c r="F97" t="s">
        <v>2093</v>
      </c>
      <c r="G97" t="s">
        <v>61</v>
      </c>
      <c r="H97" t="s">
        <v>2231</v>
      </c>
    </row>
    <row r="98" spans="1:8" x14ac:dyDescent="0.3">
      <c r="A98" t="s">
        <v>1605</v>
      </c>
      <c r="B98">
        <v>10</v>
      </c>
      <c r="C98" t="s">
        <v>16</v>
      </c>
      <c r="D98" t="s">
        <v>2077</v>
      </c>
      <c r="E98" t="s">
        <v>4749</v>
      </c>
      <c r="F98" t="s">
        <v>2093</v>
      </c>
      <c r="G98" t="s">
        <v>42</v>
      </c>
      <c r="H98" t="s">
        <v>2232</v>
      </c>
    </row>
    <row r="99" spans="1:8" x14ac:dyDescent="0.3">
      <c r="A99" t="s">
        <v>1605</v>
      </c>
      <c r="B99">
        <v>10</v>
      </c>
      <c r="C99" t="s">
        <v>22</v>
      </c>
      <c r="D99" t="s">
        <v>2077</v>
      </c>
      <c r="E99" t="s">
        <v>4750</v>
      </c>
      <c r="F99" t="s">
        <v>2093</v>
      </c>
      <c r="G99" t="s">
        <v>55</v>
      </c>
      <c r="H99" t="s">
        <v>2233</v>
      </c>
    </row>
    <row r="100" spans="1:8" x14ac:dyDescent="0.3">
      <c r="A100" t="s">
        <v>1605</v>
      </c>
      <c r="B100">
        <v>10</v>
      </c>
      <c r="C100" t="s">
        <v>18</v>
      </c>
      <c r="D100" t="s">
        <v>2077</v>
      </c>
      <c r="E100" t="s">
        <v>4751</v>
      </c>
      <c r="F100" t="s">
        <v>2093</v>
      </c>
      <c r="G100" t="s">
        <v>2095</v>
      </c>
      <c r="H100" t="s">
        <v>2234</v>
      </c>
    </row>
    <row r="101" spans="1:8" x14ac:dyDescent="0.3">
      <c r="A101" t="s">
        <v>1605</v>
      </c>
      <c r="B101">
        <v>10</v>
      </c>
      <c r="C101" t="s">
        <v>20</v>
      </c>
      <c r="D101" t="s">
        <v>2077</v>
      </c>
      <c r="E101" t="s">
        <v>4752</v>
      </c>
      <c r="F101" t="s">
        <v>2093</v>
      </c>
      <c r="G101" t="s">
        <v>2096</v>
      </c>
      <c r="H101" t="s">
        <v>2230</v>
      </c>
    </row>
    <row r="102" spans="1:8" x14ac:dyDescent="0.3">
      <c r="A102" t="s">
        <v>1605</v>
      </c>
      <c r="B102">
        <v>10</v>
      </c>
      <c r="C102" t="s">
        <v>22</v>
      </c>
      <c r="D102" t="s">
        <v>2077</v>
      </c>
      <c r="E102" t="s">
        <v>4753</v>
      </c>
      <c r="F102" t="s">
        <v>2093</v>
      </c>
      <c r="G102" t="s">
        <v>55</v>
      </c>
      <c r="H102" t="s">
        <v>2233</v>
      </c>
    </row>
    <row r="103" spans="1:8" x14ac:dyDescent="0.3">
      <c r="A103" t="s">
        <v>1605</v>
      </c>
      <c r="B103">
        <v>10</v>
      </c>
      <c r="C103" t="s">
        <v>18</v>
      </c>
      <c r="D103" t="s">
        <v>2077</v>
      </c>
      <c r="E103" t="s">
        <v>4754</v>
      </c>
      <c r="F103" t="s">
        <v>2093</v>
      </c>
      <c r="G103" t="s">
        <v>2095</v>
      </c>
      <c r="H103" t="s">
        <v>2234</v>
      </c>
    </row>
    <row r="104" spans="1:8" x14ac:dyDescent="0.3">
      <c r="A104" t="s">
        <v>1605</v>
      </c>
      <c r="B104">
        <v>10</v>
      </c>
      <c r="C104" t="s">
        <v>24</v>
      </c>
      <c r="D104" t="s">
        <v>2077</v>
      </c>
      <c r="E104" t="s">
        <v>4755</v>
      </c>
      <c r="F104" t="s">
        <v>2093</v>
      </c>
      <c r="G104" t="s">
        <v>61</v>
      </c>
      <c r="H104" t="s">
        <v>2231</v>
      </c>
    </row>
    <row r="105" spans="1:8" x14ac:dyDescent="0.3">
      <c r="A105" t="s">
        <v>1605</v>
      </c>
      <c r="B105">
        <v>10</v>
      </c>
      <c r="C105" t="s">
        <v>16</v>
      </c>
      <c r="D105" t="s">
        <v>2077</v>
      </c>
      <c r="E105" t="s">
        <v>4756</v>
      </c>
      <c r="F105" t="s">
        <v>2093</v>
      </c>
      <c r="G105" t="s">
        <v>42</v>
      </c>
      <c r="H105" t="s">
        <v>2232</v>
      </c>
    </row>
    <row r="106" spans="1:8" x14ac:dyDescent="0.3">
      <c r="A106" t="s">
        <v>2066</v>
      </c>
      <c r="B106">
        <v>8</v>
      </c>
      <c r="C106" t="s">
        <v>22</v>
      </c>
      <c r="D106" t="s">
        <v>2077</v>
      </c>
      <c r="E106" t="s">
        <v>4757</v>
      </c>
      <c r="F106" t="s">
        <v>2092</v>
      </c>
      <c r="G106" t="s">
        <v>55</v>
      </c>
      <c r="H106" t="s">
        <v>2235</v>
      </c>
    </row>
    <row r="107" spans="1:8" x14ac:dyDescent="0.3">
      <c r="A107" t="s">
        <v>2066</v>
      </c>
      <c r="B107">
        <v>8</v>
      </c>
      <c r="C107" t="s">
        <v>20</v>
      </c>
      <c r="D107" t="s">
        <v>2077</v>
      </c>
      <c r="E107" t="s">
        <v>4758</v>
      </c>
      <c r="F107" t="s">
        <v>2092</v>
      </c>
      <c r="G107" t="s">
        <v>2096</v>
      </c>
      <c r="H107" t="s">
        <v>2236</v>
      </c>
    </row>
    <row r="108" spans="1:8" x14ac:dyDescent="0.3">
      <c r="A108" t="s">
        <v>2066</v>
      </c>
      <c r="B108">
        <v>8</v>
      </c>
      <c r="C108" t="s">
        <v>18</v>
      </c>
      <c r="D108" t="s">
        <v>2077</v>
      </c>
      <c r="E108" t="s">
        <v>4759</v>
      </c>
      <c r="F108" t="s">
        <v>2092</v>
      </c>
      <c r="G108" t="s">
        <v>2095</v>
      </c>
      <c r="H108" t="s">
        <v>2237</v>
      </c>
    </row>
    <row r="109" spans="1:8" x14ac:dyDescent="0.3">
      <c r="A109" t="s">
        <v>2066</v>
      </c>
      <c r="B109">
        <v>8</v>
      </c>
      <c r="C109" t="s">
        <v>22</v>
      </c>
      <c r="D109" t="s">
        <v>2077</v>
      </c>
      <c r="E109" t="s">
        <v>4760</v>
      </c>
      <c r="F109" t="s">
        <v>2092</v>
      </c>
      <c r="G109" t="s">
        <v>55</v>
      </c>
      <c r="H109" t="s">
        <v>2235</v>
      </c>
    </row>
    <row r="110" spans="1:8" x14ac:dyDescent="0.3">
      <c r="A110" t="s">
        <v>2066</v>
      </c>
      <c r="B110">
        <v>8</v>
      </c>
      <c r="C110" t="s">
        <v>16</v>
      </c>
      <c r="D110" t="s">
        <v>2077</v>
      </c>
      <c r="E110" t="s">
        <v>4761</v>
      </c>
      <c r="F110" t="s">
        <v>2092</v>
      </c>
      <c r="G110" t="s">
        <v>42</v>
      </c>
      <c r="H110" t="s">
        <v>2238</v>
      </c>
    </row>
    <row r="111" spans="1:8" x14ac:dyDescent="0.3">
      <c r="A111" t="s">
        <v>2066</v>
      </c>
      <c r="B111">
        <v>8</v>
      </c>
      <c r="C111" t="s">
        <v>16</v>
      </c>
      <c r="D111" t="s">
        <v>2077</v>
      </c>
      <c r="E111" t="s">
        <v>4762</v>
      </c>
      <c r="F111" t="s">
        <v>2092</v>
      </c>
      <c r="G111" t="s">
        <v>42</v>
      </c>
      <c r="H111" t="s">
        <v>2238</v>
      </c>
    </row>
    <row r="112" spans="1:8" x14ac:dyDescent="0.3">
      <c r="A112" t="s">
        <v>2066</v>
      </c>
      <c r="B112">
        <v>8</v>
      </c>
      <c r="C112" t="s">
        <v>18</v>
      </c>
      <c r="D112" t="s">
        <v>2077</v>
      </c>
      <c r="E112" t="s">
        <v>4763</v>
      </c>
      <c r="F112" t="s">
        <v>2092</v>
      </c>
      <c r="G112" t="s">
        <v>2095</v>
      </c>
      <c r="H112" t="s">
        <v>2237</v>
      </c>
    </row>
    <row r="113" spans="1:8" x14ac:dyDescent="0.3">
      <c r="A113" t="s">
        <v>2066</v>
      </c>
      <c r="B113">
        <v>8</v>
      </c>
      <c r="C113" t="s">
        <v>20</v>
      </c>
      <c r="D113" t="s">
        <v>2077</v>
      </c>
      <c r="E113" t="s">
        <v>4764</v>
      </c>
      <c r="F113" t="s">
        <v>2092</v>
      </c>
      <c r="G113" t="s">
        <v>2096</v>
      </c>
      <c r="H113" t="s">
        <v>2236</v>
      </c>
    </row>
    <row r="114" spans="1:8" x14ac:dyDescent="0.3">
      <c r="A114" t="s">
        <v>279</v>
      </c>
      <c r="B114">
        <v>10</v>
      </c>
      <c r="C114" t="s">
        <v>20</v>
      </c>
      <c r="D114" t="s">
        <v>2077</v>
      </c>
      <c r="E114" t="s">
        <v>4765</v>
      </c>
      <c r="F114" t="s">
        <v>2078</v>
      </c>
      <c r="G114" t="s">
        <v>2096</v>
      </c>
      <c r="H114" t="s">
        <v>2239</v>
      </c>
    </row>
    <row r="115" spans="1:8" x14ac:dyDescent="0.3">
      <c r="A115" t="s">
        <v>279</v>
      </c>
      <c r="B115">
        <v>10</v>
      </c>
      <c r="C115" t="s">
        <v>22</v>
      </c>
      <c r="D115" t="s">
        <v>2077</v>
      </c>
      <c r="E115" t="s">
        <v>4766</v>
      </c>
      <c r="F115" t="s">
        <v>2078</v>
      </c>
      <c r="G115" t="s">
        <v>55</v>
      </c>
      <c r="H115" t="s">
        <v>2240</v>
      </c>
    </row>
    <row r="116" spans="1:8" x14ac:dyDescent="0.3">
      <c r="A116" t="s">
        <v>279</v>
      </c>
      <c r="B116">
        <v>10</v>
      </c>
      <c r="C116" t="s">
        <v>16</v>
      </c>
      <c r="D116" t="s">
        <v>2077</v>
      </c>
      <c r="E116" t="s">
        <v>4767</v>
      </c>
      <c r="F116" t="s">
        <v>2078</v>
      </c>
      <c r="G116" t="s">
        <v>42</v>
      </c>
      <c r="H116" t="s">
        <v>2241</v>
      </c>
    </row>
    <row r="117" spans="1:8" x14ac:dyDescent="0.3">
      <c r="A117" t="s">
        <v>279</v>
      </c>
      <c r="B117">
        <v>10</v>
      </c>
      <c r="C117" t="s">
        <v>24</v>
      </c>
      <c r="D117" t="s">
        <v>2077</v>
      </c>
      <c r="E117" t="s">
        <v>4768</v>
      </c>
      <c r="F117" t="s">
        <v>2078</v>
      </c>
      <c r="G117" t="s">
        <v>61</v>
      </c>
      <c r="H117" t="s">
        <v>2242</v>
      </c>
    </row>
    <row r="118" spans="1:8" x14ac:dyDescent="0.3">
      <c r="A118" t="s">
        <v>279</v>
      </c>
      <c r="B118">
        <v>10</v>
      </c>
      <c r="C118" t="s">
        <v>16</v>
      </c>
      <c r="D118" t="s">
        <v>2077</v>
      </c>
      <c r="E118" t="s">
        <v>4769</v>
      </c>
      <c r="F118" t="s">
        <v>2078</v>
      </c>
      <c r="G118" t="s">
        <v>42</v>
      </c>
      <c r="H118" t="s">
        <v>2241</v>
      </c>
    </row>
    <row r="119" spans="1:8" x14ac:dyDescent="0.3">
      <c r="A119" t="s">
        <v>279</v>
      </c>
      <c r="B119">
        <v>10</v>
      </c>
      <c r="C119" t="s">
        <v>20</v>
      </c>
      <c r="D119" t="s">
        <v>2077</v>
      </c>
      <c r="E119" t="s">
        <v>4770</v>
      </c>
      <c r="F119" t="s">
        <v>2078</v>
      </c>
      <c r="G119" t="s">
        <v>2096</v>
      </c>
      <c r="H119" t="s">
        <v>2239</v>
      </c>
    </row>
    <row r="120" spans="1:8" x14ac:dyDescent="0.3">
      <c r="A120" t="s">
        <v>279</v>
      </c>
      <c r="B120">
        <v>10</v>
      </c>
      <c r="C120" t="s">
        <v>18</v>
      </c>
      <c r="D120" t="s">
        <v>2077</v>
      </c>
      <c r="E120" t="s">
        <v>4771</v>
      </c>
      <c r="F120" t="s">
        <v>2078</v>
      </c>
      <c r="G120" t="s">
        <v>2095</v>
      </c>
      <c r="H120" t="s">
        <v>2243</v>
      </c>
    </row>
    <row r="121" spans="1:8" x14ac:dyDescent="0.3">
      <c r="A121" t="s">
        <v>279</v>
      </c>
      <c r="B121">
        <v>10</v>
      </c>
      <c r="C121" t="s">
        <v>22</v>
      </c>
      <c r="D121" t="s">
        <v>2077</v>
      </c>
      <c r="E121" t="s">
        <v>4772</v>
      </c>
      <c r="F121" t="s">
        <v>2078</v>
      </c>
      <c r="G121" t="s">
        <v>55</v>
      </c>
      <c r="H121" t="s">
        <v>2240</v>
      </c>
    </row>
    <row r="122" spans="1:8" x14ac:dyDescent="0.3">
      <c r="A122" t="s">
        <v>279</v>
      </c>
      <c r="B122">
        <v>10</v>
      </c>
      <c r="C122" t="s">
        <v>24</v>
      </c>
      <c r="D122" t="s">
        <v>2077</v>
      </c>
      <c r="E122" t="s">
        <v>4773</v>
      </c>
      <c r="F122" t="s">
        <v>2078</v>
      </c>
      <c r="G122" t="s">
        <v>61</v>
      </c>
      <c r="H122" t="s">
        <v>2242</v>
      </c>
    </row>
    <row r="123" spans="1:8" x14ac:dyDescent="0.3">
      <c r="A123" t="s">
        <v>279</v>
      </c>
      <c r="B123">
        <v>10</v>
      </c>
      <c r="C123" t="s">
        <v>18</v>
      </c>
      <c r="D123" t="s">
        <v>2077</v>
      </c>
      <c r="E123" t="s">
        <v>4774</v>
      </c>
      <c r="F123" t="s">
        <v>2078</v>
      </c>
      <c r="G123" t="s">
        <v>2095</v>
      </c>
      <c r="H123" t="s">
        <v>2243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Q7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4" x14ac:dyDescent="0.3"/>
  <cols>
    <col min="1" max="1" width="19.44140625" customWidth="1"/>
    <col min="2" max="2" width="14.33203125" customWidth="1"/>
    <col min="3" max="3" width="9.5546875" customWidth="1"/>
    <col min="4" max="4" width="20.44140625" bestFit="1" customWidth="1"/>
    <col min="13" max="15" width="11.44140625" hidden="1" customWidth="1"/>
  </cols>
  <sheetData>
    <row r="1" spans="1:17" ht="54.75" customHeight="1" thickBot="1" x14ac:dyDescent="0.35">
      <c r="A1" s="18" t="s">
        <v>0</v>
      </c>
      <c r="B1" s="18" t="s">
        <v>8</v>
      </c>
      <c r="C1" s="18" t="s">
        <v>2073</v>
      </c>
      <c r="D1" s="19" t="str">
        <f>"Imágenes totales: "&amp;SUM(Amazon[Imágenes])</f>
        <v>Imágenes totales: 11</v>
      </c>
      <c r="K1" s="18" t="s">
        <v>0</v>
      </c>
      <c r="L1" s="18" t="s">
        <v>8</v>
      </c>
      <c r="M1" s="18" t="s">
        <v>2275</v>
      </c>
      <c r="N1" s="18" t="s">
        <v>2276</v>
      </c>
      <c r="O1" s="18" t="s">
        <v>2277</v>
      </c>
      <c r="P1" s="18" t="s">
        <v>2278</v>
      </c>
      <c r="Q1" s="19" t="str">
        <f>"Imágenes totales: "&amp;SUM(Amazon25[Imágenes Signal])</f>
        <v>Imágenes totales: 11</v>
      </c>
    </row>
    <row r="2" spans="1:17" ht="28.8" x14ac:dyDescent="0.3">
      <c r="A2" s="1" t="s">
        <v>2248</v>
      </c>
      <c r="B2" s="1" t="s">
        <v>2249</v>
      </c>
      <c r="C2" s="23">
        <f>COUNTIF(Amazon___IMG[Material],Amazon[[#This Row],[Material]])</f>
        <v>2</v>
      </c>
      <c r="K2" s="1" t="s">
        <v>2246</v>
      </c>
      <c r="L2" s="1" t="s">
        <v>2247</v>
      </c>
      <c r="M2" s="23">
        <f>COUNTIF(Amazon___IMG[Material],Amazon25[[#This Row],[Material]])</f>
        <v>0</v>
      </c>
      <c r="N2" s="23">
        <v>5</v>
      </c>
      <c r="O2" s="23">
        <v>0</v>
      </c>
      <c r="P2" s="10">
        <f>Amazon25[[#This Row],[Imágenes faltantes (a subir)]]+Amazon25[[#This Row],[Imágenes en Amazon]]</f>
        <v>5</v>
      </c>
      <c r="Q2" t="s">
        <v>2271</v>
      </c>
    </row>
    <row r="3" spans="1:17" ht="28.8" x14ac:dyDescent="0.3">
      <c r="A3" s="1" t="s">
        <v>2116</v>
      </c>
      <c r="B3" s="1" t="s">
        <v>2250</v>
      </c>
      <c r="C3" s="23">
        <f>COUNTIF(Amazon___IMG[Material],Amazon[[#This Row],[Material]])</f>
        <v>5</v>
      </c>
      <c r="K3" s="1" t="s">
        <v>2248</v>
      </c>
      <c r="L3" s="1" t="s">
        <v>2249</v>
      </c>
      <c r="M3" s="23">
        <f>COUNTIF(Amazon___IMG[Material],Amazon25[[#This Row],[Material]])</f>
        <v>2</v>
      </c>
      <c r="N3" s="23">
        <v>3</v>
      </c>
      <c r="O3" s="23">
        <v>2</v>
      </c>
      <c r="P3" s="10">
        <f>Amazon25[[#This Row],[Imágenes faltantes (a subir)]]+Amazon25[[#This Row],[Imágenes en Amazon]]</f>
        <v>5</v>
      </c>
      <c r="Q3" t="s">
        <v>2272</v>
      </c>
    </row>
    <row r="4" spans="1:17" ht="28.8" x14ac:dyDescent="0.3">
      <c r="A4" s="1" t="s">
        <v>2117</v>
      </c>
      <c r="B4" s="1" t="s">
        <v>2253</v>
      </c>
      <c r="C4" s="23">
        <f>COUNTIF(Amazon___IMG[Material],Amazon[[#This Row],[Material]])</f>
        <v>4</v>
      </c>
      <c r="K4" s="1" t="s">
        <v>2116</v>
      </c>
      <c r="L4" s="1" t="s">
        <v>2250</v>
      </c>
      <c r="M4" s="23">
        <f>COUNTIF(Amazon___IMG[Material],Amazon25[[#This Row],[Material]])</f>
        <v>5</v>
      </c>
      <c r="N4" s="23">
        <v>0</v>
      </c>
      <c r="O4" s="23">
        <v>5</v>
      </c>
      <c r="P4" s="10">
        <f>Amazon25[[#This Row],[Imágenes faltantes (a subir)]]+Amazon25[[#This Row],[Imágenes en Amazon]]</f>
        <v>5</v>
      </c>
      <c r="Q4" t="s">
        <v>2273</v>
      </c>
    </row>
    <row r="5" spans="1:17" ht="28.8" x14ac:dyDescent="0.3">
      <c r="K5" s="1" t="s">
        <v>204</v>
      </c>
      <c r="L5" s="1" t="s">
        <v>2251</v>
      </c>
      <c r="M5" s="23">
        <f>COUNTIF(Amazon___IMG[Material],Amazon25[[#This Row],[Material]])</f>
        <v>0</v>
      </c>
      <c r="N5" s="23">
        <v>6</v>
      </c>
      <c r="O5" s="23">
        <v>0</v>
      </c>
      <c r="P5" s="10">
        <f>Amazon25[[#This Row],[Imágenes faltantes (a subir)]]+Amazon25[[#This Row],[Imágenes en Amazon]]</f>
        <v>6</v>
      </c>
      <c r="Q5" t="s">
        <v>2271</v>
      </c>
    </row>
    <row r="6" spans="1:17" ht="28.8" x14ac:dyDescent="0.3">
      <c r="K6" s="1" t="s">
        <v>206</v>
      </c>
      <c r="L6" s="1" t="s">
        <v>2252</v>
      </c>
      <c r="M6" s="23">
        <f>COUNTIF(Amazon___IMG[Material],Amazon25[[#This Row],[Material]])</f>
        <v>0</v>
      </c>
      <c r="N6" s="23">
        <v>5</v>
      </c>
      <c r="O6" s="23">
        <v>0</v>
      </c>
      <c r="P6" s="10">
        <f>Amazon25[[#This Row],[Imágenes faltantes (a subir)]]+Amazon25[[#This Row],[Imágenes en Amazon]]</f>
        <v>5</v>
      </c>
      <c r="Q6" t="s">
        <v>2271</v>
      </c>
    </row>
    <row r="7" spans="1:17" ht="28.8" x14ac:dyDescent="0.3">
      <c r="K7" s="1" t="s">
        <v>2117</v>
      </c>
      <c r="L7" s="1" t="s">
        <v>2253</v>
      </c>
      <c r="M7" s="23">
        <f>COUNTIF(Amazon___IMG[Material],Amazon25[[#This Row],[Material]])</f>
        <v>4</v>
      </c>
      <c r="N7" s="23">
        <v>1</v>
      </c>
      <c r="O7" s="23">
        <v>4</v>
      </c>
      <c r="P7" s="10">
        <f>Amazon25[[#This Row],[Imágenes faltantes (a subir)]]+Amazon25[[#This Row],[Imágenes en Amazon]]</f>
        <v>5</v>
      </c>
      <c r="Q7" t="s">
        <v>2274</v>
      </c>
    </row>
  </sheetData>
  <conditionalFormatting sqref="C2:C4">
    <cfRule type="cellIs" dxfId="15" priority="2" operator="equal">
      <formula>0</formula>
    </cfRule>
  </conditionalFormatting>
  <conditionalFormatting sqref="M2:M7">
    <cfRule type="cellIs" dxfId="14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N445"/>
  <sheetViews>
    <sheetView workbookViewId="0">
      <pane ySplit="1" topLeftCell="A251" activePane="bottomLeft" state="frozen"/>
      <selection pane="bottomLeft" activeCell="G259" sqref="G259"/>
    </sheetView>
  </sheetViews>
  <sheetFormatPr baseColWidth="10" defaultRowHeight="14.4" outlineLevelCol="1" x14ac:dyDescent="0.3"/>
  <cols>
    <col min="1" max="1" width="15" bestFit="1" customWidth="1"/>
    <col min="2" max="2" width="9.109375" bestFit="1" customWidth="1"/>
    <col min="3" max="3" width="11.88671875" hidden="1" customWidth="1"/>
    <col min="4" max="4" width="7.109375" hidden="1" customWidth="1"/>
    <col min="5" max="5" width="16.21875" bestFit="1" customWidth="1"/>
    <col min="6" max="6" width="28" bestFit="1" customWidth="1"/>
    <col min="7" max="7" width="117.88671875" customWidth="1" outlineLevel="1"/>
    <col min="8" max="8" width="17.88671875" bestFit="1" customWidth="1"/>
    <col min="9" max="9" width="18.44140625" hidden="1" customWidth="1"/>
    <col min="10" max="10" width="13" bestFit="1" customWidth="1"/>
    <col min="11" max="11" width="31.6640625" bestFit="1" customWidth="1"/>
    <col min="12" max="12" width="17.33203125" bestFit="1" customWidth="1"/>
    <col min="13" max="13" width="13.109375" bestFit="1" customWidth="1"/>
  </cols>
  <sheetData>
    <row r="1" spans="1:14" ht="29.4" thickBot="1" x14ac:dyDescent="0.35">
      <c r="A1" s="12" t="s">
        <v>77</v>
      </c>
      <c r="B1" s="12" t="s">
        <v>90</v>
      </c>
      <c r="C1" s="12" t="s">
        <v>2073</v>
      </c>
      <c r="D1" s="12" t="s">
        <v>9</v>
      </c>
      <c r="E1" s="12" t="s">
        <v>31</v>
      </c>
      <c r="F1" s="12" t="s">
        <v>2075</v>
      </c>
      <c r="G1" s="12" t="s">
        <v>2074</v>
      </c>
      <c r="H1" s="12" t="s">
        <v>2076</v>
      </c>
      <c r="I1" s="12" t="s">
        <v>35</v>
      </c>
      <c r="J1" s="12" t="s">
        <v>76</v>
      </c>
      <c r="K1" s="12" t="s">
        <v>2900</v>
      </c>
      <c r="L1" s="13" t="str">
        <f>"Materiales encontrados: "&amp;COUNTA(_xlfn.UNIQUE(PalacioHierro___IMG[MATERIAL]))</f>
        <v>Materiales encontrados: 113</v>
      </c>
      <c r="M1" s="14" t="str">
        <f>"Materiales Buscados: "&amp;COUNTA(_xlfn.UNIQUE(PalacioHierro[MATERIAL]))</f>
        <v>Materiales Buscados: 125</v>
      </c>
      <c r="N1" s="15" t="str">
        <f>"Faltantes: "&amp;COUNTA(_xlfn.UNIQUE(PalacioHierro[MATERIAL]))-COUNTA(_xlfn.UNIQUE(PalacioHierro___IMG[MATERIAL]))</f>
        <v>Faltantes: 12</v>
      </c>
    </row>
    <row r="2" spans="1:14" x14ac:dyDescent="0.3">
      <c r="A2" t="s">
        <v>3423</v>
      </c>
      <c r="B2" t="s">
        <v>3424</v>
      </c>
      <c r="C2">
        <v>4</v>
      </c>
      <c r="D2" t="s">
        <v>20</v>
      </c>
      <c r="E2" t="s">
        <v>2096</v>
      </c>
      <c r="F2" t="s">
        <v>2077</v>
      </c>
      <c r="G2" t="s">
        <v>3425</v>
      </c>
      <c r="H2" t="s">
        <v>2120</v>
      </c>
      <c r="I2" t="s">
        <v>51</v>
      </c>
      <c r="J2" t="s">
        <v>3426</v>
      </c>
      <c r="K2" s="25" t="str">
        <f>HYPERLINK(PalacioHierro___IMG[[#This Row],[Full_Path]],PalacioHierro___IMG[[#This Row],[MATERIAL]]&amp;" -&gt; "&amp;PalacioHierro___IMG[[#This Row],[Descripcion]])</f>
        <v>QG900633-BNL -&gt; Posterior</v>
      </c>
    </row>
    <row r="3" spans="1:14" x14ac:dyDescent="0.3">
      <c r="A3" t="s">
        <v>3423</v>
      </c>
      <c r="B3" t="s">
        <v>3424</v>
      </c>
      <c r="C3">
        <v>4</v>
      </c>
      <c r="D3" t="s">
        <v>18</v>
      </c>
      <c r="E3" t="s">
        <v>2095</v>
      </c>
      <c r="F3" t="s">
        <v>2077</v>
      </c>
      <c r="G3" t="s">
        <v>3427</v>
      </c>
      <c r="H3" t="s">
        <v>2120</v>
      </c>
      <c r="I3" t="s">
        <v>43</v>
      </c>
      <c r="J3" t="s">
        <v>3428</v>
      </c>
      <c r="K3" s="25" t="str">
        <f>HYPERLINK(PalacioHierro___IMG[[#This Row],[Full_Path]],PalacioHierro___IMG[[#This Row],[MATERIAL]]&amp;" -&gt; "&amp;PalacioHierro___IMG[[#This Row],[Descripcion]])</f>
        <v>QG900633-BNL -&gt; Frontal</v>
      </c>
    </row>
    <row r="4" spans="1:14" x14ac:dyDescent="0.3">
      <c r="A4" t="s">
        <v>3423</v>
      </c>
      <c r="B4" t="s">
        <v>3424</v>
      </c>
      <c r="C4">
        <v>4</v>
      </c>
      <c r="D4" t="s">
        <v>22</v>
      </c>
      <c r="E4" t="s">
        <v>55</v>
      </c>
      <c r="F4" t="s">
        <v>2077</v>
      </c>
      <c r="G4" t="s">
        <v>3429</v>
      </c>
      <c r="H4" t="s">
        <v>2120</v>
      </c>
      <c r="I4" t="s">
        <v>56</v>
      </c>
      <c r="J4" t="s">
        <v>3430</v>
      </c>
      <c r="K4" s="25" t="str">
        <f>HYPERLINK(PalacioHierro___IMG[[#This Row],[Full_Path]],PalacioHierro___IMG[[#This Row],[MATERIAL]]&amp;" -&gt; "&amp;PalacioHierro___IMG[[#This Row],[Descripcion]])</f>
        <v>QG900633-BNL -&gt; Superior/Interior</v>
      </c>
    </row>
    <row r="5" spans="1:14" x14ac:dyDescent="0.3">
      <c r="A5" t="s">
        <v>3423</v>
      </c>
      <c r="B5" t="s">
        <v>3424</v>
      </c>
      <c r="C5">
        <v>4</v>
      </c>
      <c r="D5" t="s">
        <v>16</v>
      </c>
      <c r="E5" t="s">
        <v>42</v>
      </c>
      <c r="F5" t="s">
        <v>2077</v>
      </c>
      <c r="G5" t="s">
        <v>3431</v>
      </c>
      <c r="H5" t="s">
        <v>2120</v>
      </c>
      <c r="I5" t="s">
        <v>47</v>
      </c>
      <c r="J5" t="s">
        <v>3432</v>
      </c>
      <c r="K5" s="25" t="str">
        <f>HYPERLINK(PalacioHierro___IMG[[#This Row],[Full_Path]],PalacioHierro___IMG[[#This Row],[MATERIAL]]&amp;" -&gt; "&amp;PalacioHierro___IMG[[#This Row],[Descripcion]])</f>
        <v>QG900633-BNL -&gt; Angulo 3/4</v>
      </c>
    </row>
    <row r="6" spans="1:14" x14ac:dyDescent="0.3">
      <c r="A6" t="s">
        <v>3422</v>
      </c>
      <c r="B6" t="s">
        <v>3433</v>
      </c>
      <c r="C6">
        <v>3</v>
      </c>
      <c r="D6" t="s">
        <v>18</v>
      </c>
      <c r="E6" t="s">
        <v>2095</v>
      </c>
      <c r="F6" t="s">
        <v>2077</v>
      </c>
      <c r="G6" t="s">
        <v>3434</v>
      </c>
      <c r="H6" t="s">
        <v>2118</v>
      </c>
      <c r="I6" t="s">
        <v>43</v>
      </c>
      <c r="J6" t="s">
        <v>3435</v>
      </c>
      <c r="K6" s="25" t="str">
        <f>HYPERLINK(PalacioHierro___IMG[[#This Row],[Full_Path]],PalacioHierro___IMG[[#This Row],[MATERIAL]]&amp;" -&gt; "&amp;PalacioHierro___IMG[[#This Row],[Descripcion]])</f>
        <v>QG8748146-BLA -&gt; Frontal</v>
      </c>
    </row>
    <row r="7" spans="1:14" x14ac:dyDescent="0.3">
      <c r="A7" t="s">
        <v>3422</v>
      </c>
      <c r="B7" t="s">
        <v>3433</v>
      </c>
      <c r="C7">
        <v>3</v>
      </c>
      <c r="D7" t="s">
        <v>20</v>
      </c>
      <c r="E7" t="s">
        <v>2096</v>
      </c>
      <c r="F7" t="s">
        <v>2077</v>
      </c>
      <c r="G7" t="s">
        <v>3436</v>
      </c>
      <c r="H7" t="s">
        <v>2118</v>
      </c>
      <c r="I7" t="s">
        <v>51</v>
      </c>
      <c r="J7" t="s">
        <v>3437</v>
      </c>
      <c r="K7" s="25" t="str">
        <f>HYPERLINK(PalacioHierro___IMG[[#This Row],[Full_Path]],PalacioHierro___IMG[[#This Row],[MATERIAL]]&amp;" -&gt; "&amp;PalacioHierro___IMG[[#This Row],[Descripcion]])</f>
        <v>QG8748146-BLA -&gt; Posterior</v>
      </c>
    </row>
    <row r="8" spans="1:14" x14ac:dyDescent="0.3">
      <c r="A8" t="s">
        <v>3422</v>
      </c>
      <c r="B8" t="s">
        <v>3433</v>
      </c>
      <c r="C8">
        <v>3</v>
      </c>
      <c r="D8" t="s">
        <v>22</v>
      </c>
      <c r="E8" t="s">
        <v>55</v>
      </c>
      <c r="F8" t="s">
        <v>2077</v>
      </c>
      <c r="G8" t="s">
        <v>3438</v>
      </c>
      <c r="H8" t="s">
        <v>2118</v>
      </c>
      <c r="I8" t="s">
        <v>56</v>
      </c>
      <c r="J8" t="s">
        <v>3439</v>
      </c>
      <c r="K8" s="25" t="str">
        <f>HYPERLINK(PalacioHierro___IMG[[#This Row],[Full_Path]],PalacioHierro___IMG[[#This Row],[MATERIAL]]&amp;" -&gt; "&amp;PalacioHierro___IMG[[#This Row],[Descripcion]])</f>
        <v>QG8748146-BLA -&gt; Superior/Interior</v>
      </c>
    </row>
    <row r="9" spans="1:14" x14ac:dyDescent="0.3">
      <c r="A9" t="s">
        <v>1266</v>
      </c>
      <c r="B9" t="s">
        <v>3440</v>
      </c>
      <c r="C9">
        <v>4</v>
      </c>
      <c r="D9" t="s">
        <v>18</v>
      </c>
      <c r="E9" t="s">
        <v>2095</v>
      </c>
      <c r="F9" t="s">
        <v>2077</v>
      </c>
      <c r="G9" t="s">
        <v>3235</v>
      </c>
      <c r="H9" t="s">
        <v>3214</v>
      </c>
      <c r="I9" t="s">
        <v>43</v>
      </c>
      <c r="J9" t="s">
        <v>3441</v>
      </c>
      <c r="K9" s="25" t="str">
        <f>HYPERLINK(PalacioHierro___IMG[[#This Row],[Full_Path]],PalacioHierro___IMG[[#This Row],[MATERIAL]]&amp;" -&gt; "&amp;PalacioHierro___IMG[[#This Row],[Descripcion]])</f>
        <v>XY952872-SIL -&gt; Frontal</v>
      </c>
    </row>
    <row r="10" spans="1:14" x14ac:dyDescent="0.3">
      <c r="A10" t="s">
        <v>1266</v>
      </c>
      <c r="B10" t="s">
        <v>3440</v>
      </c>
      <c r="C10">
        <v>4</v>
      </c>
      <c r="D10" t="s">
        <v>16</v>
      </c>
      <c r="E10" t="s">
        <v>42</v>
      </c>
      <c r="F10" t="s">
        <v>2077</v>
      </c>
      <c r="G10" t="s">
        <v>3237</v>
      </c>
      <c r="H10" t="s">
        <v>3214</v>
      </c>
      <c r="I10" t="s">
        <v>47</v>
      </c>
      <c r="J10" t="s">
        <v>3442</v>
      </c>
      <c r="K10" s="25" t="str">
        <f>HYPERLINK(PalacioHierro___IMG[[#This Row],[Full_Path]],PalacioHierro___IMG[[#This Row],[MATERIAL]]&amp;" -&gt; "&amp;PalacioHierro___IMG[[#This Row],[Descripcion]])</f>
        <v>XY952872-SIL -&gt; Angulo 3/4</v>
      </c>
    </row>
    <row r="11" spans="1:14" x14ac:dyDescent="0.3">
      <c r="A11" t="s">
        <v>1266</v>
      </c>
      <c r="B11" t="s">
        <v>3440</v>
      </c>
      <c r="C11">
        <v>4</v>
      </c>
      <c r="D11" t="s">
        <v>22</v>
      </c>
      <c r="E11" t="s">
        <v>55</v>
      </c>
      <c r="F11" t="s">
        <v>2077</v>
      </c>
      <c r="G11" t="s">
        <v>3236</v>
      </c>
      <c r="H11" t="s">
        <v>3214</v>
      </c>
      <c r="I11" t="s">
        <v>56</v>
      </c>
      <c r="J11" t="s">
        <v>3443</v>
      </c>
      <c r="K11" s="25" t="str">
        <f>HYPERLINK(PalacioHierro___IMG[[#This Row],[Full_Path]],PalacioHierro___IMG[[#This Row],[MATERIAL]]&amp;" -&gt; "&amp;PalacioHierro___IMG[[#This Row],[Descripcion]])</f>
        <v>XY952872-SIL -&gt; Superior/Interior</v>
      </c>
    </row>
    <row r="12" spans="1:14" x14ac:dyDescent="0.3">
      <c r="A12" t="s">
        <v>1266</v>
      </c>
      <c r="B12" t="s">
        <v>3440</v>
      </c>
      <c r="C12">
        <v>4</v>
      </c>
      <c r="D12" t="s">
        <v>20</v>
      </c>
      <c r="E12" t="s">
        <v>2096</v>
      </c>
      <c r="F12" t="s">
        <v>2077</v>
      </c>
      <c r="G12" t="s">
        <v>3233</v>
      </c>
      <c r="H12" t="s">
        <v>3214</v>
      </c>
      <c r="I12" t="s">
        <v>51</v>
      </c>
      <c r="J12" t="s">
        <v>3444</v>
      </c>
      <c r="K12" s="25" t="str">
        <f>HYPERLINK(PalacioHierro___IMG[[#This Row],[Full_Path]],PalacioHierro___IMG[[#This Row],[MATERIAL]]&amp;" -&gt; "&amp;PalacioHierro___IMG[[#This Row],[Descripcion]])</f>
        <v>XY952872-SIL -&gt; Posterior</v>
      </c>
    </row>
    <row r="13" spans="1:14" x14ac:dyDescent="0.3">
      <c r="A13" t="s">
        <v>1047</v>
      </c>
      <c r="B13" t="s">
        <v>3445</v>
      </c>
      <c r="C13">
        <v>4</v>
      </c>
      <c r="D13" t="s">
        <v>18</v>
      </c>
      <c r="E13" t="s">
        <v>2095</v>
      </c>
      <c r="F13" t="s">
        <v>2077</v>
      </c>
      <c r="G13" t="s">
        <v>3230</v>
      </c>
      <c r="H13" t="s">
        <v>3214</v>
      </c>
      <c r="I13" t="s">
        <v>43</v>
      </c>
      <c r="J13" t="s">
        <v>3446</v>
      </c>
      <c r="K13" s="25" t="str">
        <f>HYPERLINK(PalacioHierro___IMG[[#This Row],[Full_Path]],PalacioHierro___IMG[[#This Row],[MATERIAL]]&amp;" -&gt; "&amp;PalacioHierro___IMG[[#This Row],[Descripcion]])</f>
        <v>XM952872-BLA -&gt; Frontal</v>
      </c>
    </row>
    <row r="14" spans="1:14" x14ac:dyDescent="0.3">
      <c r="A14" t="s">
        <v>1047</v>
      </c>
      <c r="B14" t="s">
        <v>3445</v>
      </c>
      <c r="C14">
        <v>4</v>
      </c>
      <c r="D14" t="s">
        <v>22</v>
      </c>
      <c r="E14" t="s">
        <v>55</v>
      </c>
      <c r="F14" t="s">
        <v>2077</v>
      </c>
      <c r="G14" t="s">
        <v>3231</v>
      </c>
      <c r="H14" t="s">
        <v>3214</v>
      </c>
      <c r="I14" t="s">
        <v>56</v>
      </c>
      <c r="J14" t="s">
        <v>3447</v>
      </c>
      <c r="K14" s="25" t="str">
        <f>HYPERLINK(PalacioHierro___IMG[[#This Row],[Full_Path]],PalacioHierro___IMG[[#This Row],[MATERIAL]]&amp;" -&gt; "&amp;PalacioHierro___IMG[[#This Row],[Descripcion]])</f>
        <v>XM952872-BLA -&gt; Superior/Interior</v>
      </c>
    </row>
    <row r="15" spans="1:14" x14ac:dyDescent="0.3">
      <c r="A15" t="s">
        <v>1047</v>
      </c>
      <c r="B15" t="s">
        <v>3445</v>
      </c>
      <c r="C15">
        <v>4</v>
      </c>
      <c r="D15" t="s">
        <v>16</v>
      </c>
      <c r="E15" t="s">
        <v>42</v>
      </c>
      <c r="F15" t="s">
        <v>2077</v>
      </c>
      <c r="G15" t="s">
        <v>3232</v>
      </c>
      <c r="H15" t="s">
        <v>3214</v>
      </c>
      <c r="I15" t="s">
        <v>47</v>
      </c>
      <c r="J15" t="s">
        <v>3448</v>
      </c>
      <c r="K15" s="25" t="str">
        <f>HYPERLINK(PalacioHierro___IMG[[#This Row],[Full_Path]],PalacioHierro___IMG[[#This Row],[MATERIAL]]&amp;" -&gt; "&amp;PalacioHierro___IMG[[#This Row],[Descripcion]])</f>
        <v>XM952872-BLA -&gt; Angulo 3/4</v>
      </c>
    </row>
    <row r="16" spans="1:14" x14ac:dyDescent="0.3">
      <c r="A16" t="s">
        <v>1047</v>
      </c>
      <c r="B16" t="s">
        <v>3445</v>
      </c>
      <c r="C16">
        <v>4</v>
      </c>
      <c r="D16" t="s">
        <v>20</v>
      </c>
      <c r="E16" t="s">
        <v>2096</v>
      </c>
      <c r="F16" t="s">
        <v>2077</v>
      </c>
      <c r="G16" t="s">
        <v>3228</v>
      </c>
      <c r="H16" t="s">
        <v>3214</v>
      </c>
      <c r="I16" t="s">
        <v>51</v>
      </c>
      <c r="J16" t="s">
        <v>3449</v>
      </c>
      <c r="K16" s="25" t="str">
        <f>HYPERLINK(PalacioHierro___IMG[[#This Row],[Full_Path]],PalacioHierro___IMG[[#This Row],[MATERIAL]]&amp;" -&gt; "&amp;PalacioHierro___IMG[[#This Row],[Descripcion]])</f>
        <v>XM952872-BLA -&gt; Posterior</v>
      </c>
    </row>
    <row r="17" spans="1:11" x14ac:dyDescent="0.3">
      <c r="A17" t="s">
        <v>1263</v>
      </c>
      <c r="B17" t="s">
        <v>3450</v>
      </c>
      <c r="C17">
        <v>4</v>
      </c>
      <c r="D17" t="s">
        <v>16</v>
      </c>
      <c r="E17" t="s">
        <v>42</v>
      </c>
      <c r="F17" t="s">
        <v>2077</v>
      </c>
      <c r="G17" t="s">
        <v>3227</v>
      </c>
      <c r="H17" t="s">
        <v>3214</v>
      </c>
      <c r="I17" t="s">
        <v>47</v>
      </c>
      <c r="J17" t="s">
        <v>3451</v>
      </c>
      <c r="K17" s="25" t="str">
        <f>HYPERLINK(PalacioHierro___IMG[[#This Row],[Full_Path]],PalacioHierro___IMG[[#This Row],[MATERIAL]]&amp;" -&gt; "&amp;PalacioHierro___IMG[[#This Row],[Descripcion]])</f>
        <v>XG952872-GOL -&gt; Angulo 3/4</v>
      </c>
    </row>
    <row r="18" spans="1:11" x14ac:dyDescent="0.3">
      <c r="A18" t="s">
        <v>1263</v>
      </c>
      <c r="B18" t="s">
        <v>3450</v>
      </c>
      <c r="C18">
        <v>4</v>
      </c>
      <c r="D18" t="s">
        <v>22</v>
      </c>
      <c r="E18" t="s">
        <v>55</v>
      </c>
      <c r="F18" t="s">
        <v>2077</v>
      </c>
      <c r="G18" t="s">
        <v>3226</v>
      </c>
      <c r="H18" t="s">
        <v>3214</v>
      </c>
      <c r="I18" t="s">
        <v>56</v>
      </c>
      <c r="J18" t="s">
        <v>3452</v>
      </c>
      <c r="K18" s="25" t="str">
        <f>HYPERLINK(PalacioHierro___IMG[[#This Row],[Full_Path]],PalacioHierro___IMG[[#This Row],[MATERIAL]]&amp;" -&gt; "&amp;PalacioHierro___IMG[[#This Row],[Descripcion]])</f>
        <v>XG952872-GOL -&gt; Superior/Interior</v>
      </c>
    </row>
    <row r="19" spans="1:11" x14ac:dyDescent="0.3">
      <c r="A19" t="s">
        <v>1263</v>
      </c>
      <c r="B19" t="s">
        <v>3450</v>
      </c>
      <c r="C19">
        <v>4</v>
      </c>
      <c r="D19" t="s">
        <v>18</v>
      </c>
      <c r="E19" t="s">
        <v>2095</v>
      </c>
      <c r="F19" t="s">
        <v>2077</v>
      </c>
      <c r="G19" t="s">
        <v>3225</v>
      </c>
      <c r="H19" t="s">
        <v>3214</v>
      </c>
      <c r="I19" t="s">
        <v>43</v>
      </c>
      <c r="J19" t="s">
        <v>3453</v>
      </c>
      <c r="K19" s="25" t="str">
        <f>HYPERLINK(PalacioHierro___IMG[[#This Row],[Full_Path]],PalacioHierro___IMG[[#This Row],[MATERIAL]]&amp;" -&gt; "&amp;PalacioHierro___IMG[[#This Row],[Descripcion]])</f>
        <v>XG952872-GOL -&gt; Frontal</v>
      </c>
    </row>
    <row r="20" spans="1:11" x14ac:dyDescent="0.3">
      <c r="A20" t="s">
        <v>1263</v>
      </c>
      <c r="B20" t="s">
        <v>3450</v>
      </c>
      <c r="C20">
        <v>4</v>
      </c>
      <c r="D20" t="s">
        <v>20</v>
      </c>
      <c r="E20" t="s">
        <v>2096</v>
      </c>
      <c r="F20" t="s">
        <v>2077</v>
      </c>
      <c r="G20" t="s">
        <v>3223</v>
      </c>
      <c r="H20" t="s">
        <v>3214</v>
      </c>
      <c r="I20" t="s">
        <v>51</v>
      </c>
      <c r="J20" t="s">
        <v>3454</v>
      </c>
      <c r="K20" s="25" t="str">
        <f>HYPERLINK(PalacioHierro___IMG[[#This Row],[Full_Path]],PalacioHierro___IMG[[#This Row],[MATERIAL]]&amp;" -&gt; "&amp;PalacioHierro___IMG[[#This Row],[Descripcion]])</f>
        <v>XG952872-GOL -&gt; Posterior</v>
      </c>
    </row>
    <row r="21" spans="1:11" x14ac:dyDescent="0.3">
      <c r="A21" t="s">
        <v>3396</v>
      </c>
      <c r="B21" t="s">
        <v>3455</v>
      </c>
      <c r="C21">
        <v>4</v>
      </c>
      <c r="D21" t="s">
        <v>22</v>
      </c>
      <c r="E21" t="s">
        <v>55</v>
      </c>
      <c r="F21" t="s">
        <v>2077</v>
      </c>
      <c r="G21" t="s">
        <v>3456</v>
      </c>
      <c r="H21" t="s">
        <v>2121</v>
      </c>
      <c r="I21" t="s">
        <v>56</v>
      </c>
      <c r="J21" t="s">
        <v>3457</v>
      </c>
      <c r="K21" s="25" t="str">
        <f>HYPERLINK(PalacioHierro___IMG[[#This Row],[Full_Path]],PalacioHierro___IMG[[#This Row],[MATERIAL]]&amp;" -&gt; "&amp;PalacioHierro___IMG[[#This Row],[Descripcion]])</f>
        <v>XG935070-BRZ -&gt; Superior/Interior</v>
      </c>
    </row>
    <row r="22" spans="1:11" x14ac:dyDescent="0.3">
      <c r="A22" t="s">
        <v>3396</v>
      </c>
      <c r="B22" t="s">
        <v>3455</v>
      </c>
      <c r="C22">
        <v>4</v>
      </c>
      <c r="D22" t="s">
        <v>18</v>
      </c>
      <c r="E22" t="s">
        <v>2095</v>
      </c>
      <c r="F22" t="s">
        <v>2077</v>
      </c>
      <c r="G22" t="s">
        <v>3458</v>
      </c>
      <c r="H22" t="s">
        <v>2121</v>
      </c>
      <c r="I22" t="s">
        <v>43</v>
      </c>
      <c r="J22" t="s">
        <v>3459</v>
      </c>
      <c r="K22" s="25" t="str">
        <f>HYPERLINK(PalacioHierro___IMG[[#This Row],[Full_Path]],PalacioHierro___IMG[[#This Row],[MATERIAL]]&amp;" -&gt; "&amp;PalacioHierro___IMG[[#This Row],[Descripcion]])</f>
        <v>XG935070-BRZ -&gt; Frontal</v>
      </c>
    </row>
    <row r="23" spans="1:11" x14ac:dyDescent="0.3">
      <c r="A23" t="s">
        <v>3396</v>
      </c>
      <c r="B23" t="s">
        <v>3455</v>
      </c>
      <c r="C23">
        <v>4</v>
      </c>
      <c r="D23" t="s">
        <v>20</v>
      </c>
      <c r="E23" t="s">
        <v>2096</v>
      </c>
      <c r="F23" t="s">
        <v>2077</v>
      </c>
      <c r="G23" t="s">
        <v>3460</v>
      </c>
      <c r="H23" t="s">
        <v>2121</v>
      </c>
      <c r="I23" t="s">
        <v>51</v>
      </c>
      <c r="J23" t="s">
        <v>3461</v>
      </c>
      <c r="K23" s="25" t="str">
        <f>HYPERLINK(PalacioHierro___IMG[[#This Row],[Full_Path]],PalacioHierro___IMG[[#This Row],[MATERIAL]]&amp;" -&gt; "&amp;PalacioHierro___IMG[[#This Row],[Descripcion]])</f>
        <v>XG935070-BRZ -&gt; Posterior</v>
      </c>
    </row>
    <row r="24" spans="1:11" x14ac:dyDescent="0.3">
      <c r="A24" t="s">
        <v>3396</v>
      </c>
      <c r="B24" t="s">
        <v>3455</v>
      </c>
      <c r="C24">
        <v>4</v>
      </c>
      <c r="D24" t="s">
        <v>16</v>
      </c>
      <c r="E24" t="s">
        <v>42</v>
      </c>
      <c r="F24" t="s">
        <v>2077</v>
      </c>
      <c r="G24" t="s">
        <v>3462</v>
      </c>
      <c r="H24" t="s">
        <v>2121</v>
      </c>
      <c r="I24" t="s">
        <v>47</v>
      </c>
      <c r="J24" t="s">
        <v>3463</v>
      </c>
      <c r="K24" s="25" t="str">
        <f>HYPERLINK(PalacioHierro___IMG[[#This Row],[Full_Path]],PalacioHierro___IMG[[#This Row],[MATERIAL]]&amp;" -&gt; "&amp;PalacioHierro___IMG[[#This Row],[Descripcion]])</f>
        <v>XG935070-BRZ -&gt; Angulo 3/4</v>
      </c>
    </row>
    <row r="25" spans="1:11" x14ac:dyDescent="0.3">
      <c r="A25" t="s">
        <v>3395</v>
      </c>
      <c r="B25" t="s">
        <v>3464</v>
      </c>
      <c r="C25">
        <v>4</v>
      </c>
      <c r="D25" t="s">
        <v>18</v>
      </c>
      <c r="E25" t="s">
        <v>2095</v>
      </c>
      <c r="F25" t="s">
        <v>2077</v>
      </c>
      <c r="G25" t="s">
        <v>3465</v>
      </c>
      <c r="H25" t="s">
        <v>3001</v>
      </c>
      <c r="I25" t="s">
        <v>43</v>
      </c>
      <c r="J25" t="s">
        <v>3466</v>
      </c>
      <c r="K25" s="25" t="str">
        <f>HYPERLINK(PalacioHierro___IMG[[#This Row],[Full_Path]],PalacioHierro___IMG[[#This Row],[MATERIAL]]&amp;" -&gt; "&amp;PalacioHierro___IMG[[#This Row],[Descripcion]])</f>
        <v>XB949920-CML -&gt; Frontal</v>
      </c>
    </row>
    <row r="26" spans="1:11" x14ac:dyDescent="0.3">
      <c r="A26" t="s">
        <v>3395</v>
      </c>
      <c r="B26" t="s">
        <v>3464</v>
      </c>
      <c r="C26">
        <v>4</v>
      </c>
      <c r="D26" t="s">
        <v>22</v>
      </c>
      <c r="E26" t="s">
        <v>55</v>
      </c>
      <c r="F26" t="s">
        <v>2077</v>
      </c>
      <c r="G26" t="s">
        <v>3467</v>
      </c>
      <c r="H26" t="s">
        <v>3001</v>
      </c>
      <c r="I26" t="s">
        <v>56</v>
      </c>
      <c r="J26" t="s">
        <v>3468</v>
      </c>
      <c r="K26" s="25" t="str">
        <f>HYPERLINK(PalacioHierro___IMG[[#This Row],[Full_Path]],PalacioHierro___IMG[[#This Row],[MATERIAL]]&amp;" -&gt; "&amp;PalacioHierro___IMG[[#This Row],[Descripcion]])</f>
        <v>XB949920-CML -&gt; Superior/Interior</v>
      </c>
    </row>
    <row r="27" spans="1:11" x14ac:dyDescent="0.3">
      <c r="A27" t="s">
        <v>3395</v>
      </c>
      <c r="B27" t="s">
        <v>3464</v>
      </c>
      <c r="C27">
        <v>4</v>
      </c>
      <c r="D27" t="s">
        <v>20</v>
      </c>
      <c r="E27" t="s">
        <v>2096</v>
      </c>
      <c r="F27" t="s">
        <v>2077</v>
      </c>
      <c r="G27" t="s">
        <v>3469</v>
      </c>
      <c r="H27" t="s">
        <v>3001</v>
      </c>
      <c r="I27" t="s">
        <v>51</v>
      </c>
      <c r="J27" t="s">
        <v>3470</v>
      </c>
      <c r="K27" s="25" t="str">
        <f>HYPERLINK(PalacioHierro___IMG[[#This Row],[Full_Path]],PalacioHierro___IMG[[#This Row],[MATERIAL]]&amp;" -&gt; "&amp;PalacioHierro___IMG[[#This Row],[Descripcion]])</f>
        <v>XB949920-CML -&gt; Posterior</v>
      </c>
    </row>
    <row r="28" spans="1:11" x14ac:dyDescent="0.3">
      <c r="A28" t="s">
        <v>3395</v>
      </c>
      <c r="B28" t="s">
        <v>3464</v>
      </c>
      <c r="C28">
        <v>4</v>
      </c>
      <c r="D28" t="s">
        <v>16</v>
      </c>
      <c r="E28" t="s">
        <v>42</v>
      </c>
      <c r="F28" t="s">
        <v>2077</v>
      </c>
      <c r="G28" t="s">
        <v>3471</v>
      </c>
      <c r="H28" t="s">
        <v>3001</v>
      </c>
      <c r="I28" t="s">
        <v>47</v>
      </c>
      <c r="J28" t="s">
        <v>3472</v>
      </c>
      <c r="K28" s="25" t="str">
        <f>HYPERLINK(PalacioHierro___IMG[[#This Row],[Full_Path]],PalacioHierro___IMG[[#This Row],[MATERIAL]]&amp;" -&gt; "&amp;PalacioHierro___IMG[[#This Row],[Descripcion]])</f>
        <v>XB949920-CML -&gt; Angulo 3/4</v>
      </c>
    </row>
    <row r="29" spans="1:11" x14ac:dyDescent="0.3">
      <c r="A29" t="s">
        <v>3394</v>
      </c>
      <c r="B29" t="s">
        <v>3473</v>
      </c>
      <c r="C29">
        <v>4</v>
      </c>
      <c r="D29" t="s">
        <v>16</v>
      </c>
      <c r="E29" t="s">
        <v>42</v>
      </c>
      <c r="F29" t="s">
        <v>2077</v>
      </c>
      <c r="G29" t="s">
        <v>3474</v>
      </c>
      <c r="H29" t="s">
        <v>2093</v>
      </c>
      <c r="I29" t="s">
        <v>47</v>
      </c>
      <c r="J29" t="s">
        <v>3475</v>
      </c>
      <c r="K29" s="25" t="str">
        <f>HYPERLINK(PalacioHierro___IMG[[#This Row],[Full_Path]],PalacioHierro___IMG[[#This Row],[MATERIAL]]&amp;" -&gt; "&amp;PalacioHierro___IMG[[#This Row],[Descripcion]])</f>
        <v>VG950720-AUB -&gt; Angulo 3/4</v>
      </c>
    </row>
    <row r="30" spans="1:11" x14ac:dyDescent="0.3">
      <c r="A30" t="s">
        <v>3394</v>
      </c>
      <c r="B30" t="s">
        <v>3473</v>
      </c>
      <c r="C30">
        <v>4</v>
      </c>
      <c r="D30" t="s">
        <v>22</v>
      </c>
      <c r="E30" t="s">
        <v>55</v>
      </c>
      <c r="F30" t="s">
        <v>2077</v>
      </c>
      <c r="G30" t="s">
        <v>3476</v>
      </c>
      <c r="H30" t="s">
        <v>2093</v>
      </c>
      <c r="I30" t="s">
        <v>56</v>
      </c>
      <c r="J30" t="s">
        <v>3477</v>
      </c>
      <c r="K30" s="25" t="str">
        <f>HYPERLINK(PalacioHierro___IMG[[#This Row],[Full_Path]],PalacioHierro___IMG[[#This Row],[MATERIAL]]&amp;" -&gt; "&amp;PalacioHierro___IMG[[#This Row],[Descripcion]])</f>
        <v>VG950720-AUB -&gt; Superior/Interior</v>
      </c>
    </row>
    <row r="31" spans="1:11" x14ac:dyDescent="0.3">
      <c r="A31" t="s">
        <v>3394</v>
      </c>
      <c r="B31" t="s">
        <v>3473</v>
      </c>
      <c r="C31">
        <v>4</v>
      </c>
      <c r="D31" t="s">
        <v>18</v>
      </c>
      <c r="E31" t="s">
        <v>2095</v>
      </c>
      <c r="F31" t="s">
        <v>2077</v>
      </c>
      <c r="G31" t="s">
        <v>3478</v>
      </c>
      <c r="H31" t="s">
        <v>2093</v>
      </c>
      <c r="I31" t="s">
        <v>43</v>
      </c>
      <c r="J31" t="s">
        <v>3479</v>
      </c>
      <c r="K31" s="25" t="str">
        <f>HYPERLINK(PalacioHierro___IMG[[#This Row],[Full_Path]],PalacioHierro___IMG[[#This Row],[MATERIAL]]&amp;" -&gt; "&amp;PalacioHierro___IMG[[#This Row],[Descripcion]])</f>
        <v>VG950720-AUB -&gt; Frontal</v>
      </c>
    </row>
    <row r="32" spans="1:11" x14ac:dyDescent="0.3">
      <c r="A32" t="s">
        <v>3394</v>
      </c>
      <c r="B32" t="s">
        <v>3473</v>
      </c>
      <c r="C32">
        <v>4</v>
      </c>
      <c r="D32" t="s">
        <v>20</v>
      </c>
      <c r="E32" t="s">
        <v>2096</v>
      </c>
      <c r="F32" t="s">
        <v>2077</v>
      </c>
      <c r="G32" t="s">
        <v>3480</v>
      </c>
      <c r="H32" t="s">
        <v>2093</v>
      </c>
      <c r="I32" t="s">
        <v>51</v>
      </c>
      <c r="J32" t="s">
        <v>3481</v>
      </c>
      <c r="K32" s="25" t="str">
        <f>HYPERLINK(PalacioHierro___IMG[[#This Row],[Full_Path]],PalacioHierro___IMG[[#This Row],[MATERIAL]]&amp;" -&gt; "&amp;PalacioHierro___IMG[[#This Row],[Descripcion]])</f>
        <v>VG950720-AUB -&gt; Posterior</v>
      </c>
    </row>
    <row r="33" spans="1:11" x14ac:dyDescent="0.3">
      <c r="A33" t="s">
        <v>3393</v>
      </c>
      <c r="B33" t="s">
        <v>3482</v>
      </c>
      <c r="C33">
        <v>4</v>
      </c>
      <c r="D33" t="s">
        <v>18</v>
      </c>
      <c r="E33" t="s">
        <v>2095</v>
      </c>
      <c r="F33" t="s">
        <v>2077</v>
      </c>
      <c r="G33" t="s">
        <v>3483</v>
      </c>
      <c r="H33" t="s">
        <v>2987</v>
      </c>
      <c r="I33" t="s">
        <v>43</v>
      </c>
      <c r="J33" t="s">
        <v>3484</v>
      </c>
      <c r="K33" s="25" t="str">
        <f>HYPERLINK(PalacioHierro___IMG[[#This Row],[Full_Path]],PalacioHierro___IMG[[#This Row],[MATERIAL]]&amp;" -&gt; "&amp;PalacioHierro___IMG[[#This Row],[Descripcion]])</f>
        <v>SQ931828-BNL -&gt; Frontal</v>
      </c>
    </row>
    <row r="34" spans="1:11" x14ac:dyDescent="0.3">
      <c r="A34" t="s">
        <v>3393</v>
      </c>
      <c r="B34" t="s">
        <v>3482</v>
      </c>
      <c r="C34">
        <v>4</v>
      </c>
      <c r="D34" t="s">
        <v>20</v>
      </c>
      <c r="E34" t="s">
        <v>2096</v>
      </c>
      <c r="F34" t="s">
        <v>2077</v>
      </c>
      <c r="G34" t="s">
        <v>3485</v>
      </c>
      <c r="H34" t="s">
        <v>2987</v>
      </c>
      <c r="I34" t="s">
        <v>51</v>
      </c>
      <c r="J34" t="s">
        <v>3486</v>
      </c>
      <c r="K34" s="25" t="str">
        <f>HYPERLINK(PalacioHierro___IMG[[#This Row],[Full_Path]],PalacioHierro___IMG[[#This Row],[MATERIAL]]&amp;" -&gt; "&amp;PalacioHierro___IMG[[#This Row],[Descripcion]])</f>
        <v>SQ931828-BNL -&gt; Posterior</v>
      </c>
    </row>
    <row r="35" spans="1:11" x14ac:dyDescent="0.3">
      <c r="A35" t="s">
        <v>3393</v>
      </c>
      <c r="B35" t="s">
        <v>3482</v>
      </c>
      <c r="C35">
        <v>4</v>
      </c>
      <c r="D35" t="s">
        <v>22</v>
      </c>
      <c r="E35" t="s">
        <v>55</v>
      </c>
      <c r="F35" t="s">
        <v>2077</v>
      </c>
      <c r="G35" t="s">
        <v>3487</v>
      </c>
      <c r="H35" t="s">
        <v>2987</v>
      </c>
      <c r="I35" t="s">
        <v>56</v>
      </c>
      <c r="J35" t="s">
        <v>3488</v>
      </c>
      <c r="K35" s="25" t="str">
        <f>HYPERLINK(PalacioHierro___IMG[[#This Row],[Full_Path]],PalacioHierro___IMG[[#This Row],[MATERIAL]]&amp;" -&gt; "&amp;PalacioHierro___IMG[[#This Row],[Descripcion]])</f>
        <v>SQ931828-BNL -&gt; Superior/Interior</v>
      </c>
    </row>
    <row r="36" spans="1:11" x14ac:dyDescent="0.3">
      <c r="A36" t="s">
        <v>3393</v>
      </c>
      <c r="B36" t="s">
        <v>3482</v>
      </c>
      <c r="C36">
        <v>4</v>
      </c>
      <c r="D36" t="s">
        <v>16</v>
      </c>
      <c r="E36" t="s">
        <v>42</v>
      </c>
      <c r="F36" t="s">
        <v>2077</v>
      </c>
      <c r="G36" t="s">
        <v>3489</v>
      </c>
      <c r="H36" t="s">
        <v>2987</v>
      </c>
      <c r="I36" t="s">
        <v>47</v>
      </c>
      <c r="J36" t="s">
        <v>3490</v>
      </c>
      <c r="K36" s="25" t="str">
        <f>HYPERLINK(PalacioHierro___IMG[[#This Row],[Full_Path]],PalacioHierro___IMG[[#This Row],[MATERIAL]]&amp;" -&gt; "&amp;PalacioHierro___IMG[[#This Row],[Descripcion]])</f>
        <v>SQ931828-BNL -&gt; Angulo 3/4</v>
      </c>
    </row>
    <row r="37" spans="1:11" x14ac:dyDescent="0.3">
      <c r="A37" t="s">
        <v>3392</v>
      </c>
      <c r="B37" t="s">
        <v>3491</v>
      </c>
      <c r="C37">
        <v>4</v>
      </c>
      <c r="D37" t="s">
        <v>16</v>
      </c>
      <c r="E37" t="s">
        <v>42</v>
      </c>
      <c r="F37" t="s">
        <v>2077</v>
      </c>
      <c r="G37" t="s">
        <v>3492</v>
      </c>
      <c r="H37" t="s">
        <v>2120</v>
      </c>
      <c r="I37" t="s">
        <v>47</v>
      </c>
      <c r="J37" t="s">
        <v>3493</v>
      </c>
      <c r="K37" s="25" t="str">
        <f>HYPERLINK(PalacioHierro___IMG[[#This Row],[Full_Path]],PalacioHierro___IMG[[#This Row],[MATERIAL]]&amp;" -&gt; "&amp;PalacioHierro___IMG[[#This Row],[Descripcion]])</f>
        <v>SL900624-CLO -&gt; Angulo 3/4</v>
      </c>
    </row>
    <row r="38" spans="1:11" x14ac:dyDescent="0.3">
      <c r="A38" t="s">
        <v>3392</v>
      </c>
      <c r="B38" t="s">
        <v>3491</v>
      </c>
      <c r="C38">
        <v>4</v>
      </c>
      <c r="D38" t="s">
        <v>22</v>
      </c>
      <c r="E38" t="s">
        <v>55</v>
      </c>
      <c r="F38" t="s">
        <v>2077</v>
      </c>
      <c r="G38" t="s">
        <v>3494</v>
      </c>
      <c r="H38" t="s">
        <v>2120</v>
      </c>
      <c r="I38" t="s">
        <v>56</v>
      </c>
      <c r="J38" t="s">
        <v>3495</v>
      </c>
      <c r="K38" s="25" t="str">
        <f>HYPERLINK(PalacioHierro___IMG[[#This Row],[Full_Path]],PalacioHierro___IMG[[#This Row],[MATERIAL]]&amp;" -&gt; "&amp;PalacioHierro___IMG[[#This Row],[Descripcion]])</f>
        <v>SL900624-CLO -&gt; Superior/Interior</v>
      </c>
    </row>
    <row r="39" spans="1:11" x14ac:dyDescent="0.3">
      <c r="A39" t="s">
        <v>3392</v>
      </c>
      <c r="B39" t="s">
        <v>3491</v>
      </c>
      <c r="C39">
        <v>4</v>
      </c>
      <c r="D39" t="s">
        <v>18</v>
      </c>
      <c r="E39" t="s">
        <v>2095</v>
      </c>
      <c r="F39" t="s">
        <v>2077</v>
      </c>
      <c r="G39" t="s">
        <v>3496</v>
      </c>
      <c r="H39" t="s">
        <v>2120</v>
      </c>
      <c r="I39" t="s">
        <v>43</v>
      </c>
      <c r="J39" t="s">
        <v>3497</v>
      </c>
      <c r="K39" s="25" t="str">
        <f>HYPERLINK(PalacioHierro___IMG[[#This Row],[Full_Path]],PalacioHierro___IMG[[#This Row],[MATERIAL]]&amp;" -&gt; "&amp;PalacioHierro___IMG[[#This Row],[Descripcion]])</f>
        <v>SL900624-CLO -&gt; Frontal</v>
      </c>
    </row>
    <row r="40" spans="1:11" x14ac:dyDescent="0.3">
      <c r="A40" t="s">
        <v>3392</v>
      </c>
      <c r="B40" t="s">
        <v>3491</v>
      </c>
      <c r="C40">
        <v>4</v>
      </c>
      <c r="D40" t="s">
        <v>20</v>
      </c>
      <c r="E40" t="s">
        <v>2096</v>
      </c>
      <c r="F40" t="s">
        <v>2077</v>
      </c>
      <c r="G40" t="s">
        <v>3498</v>
      </c>
      <c r="H40" t="s">
        <v>2120</v>
      </c>
      <c r="I40" t="s">
        <v>51</v>
      </c>
      <c r="J40" t="s">
        <v>3499</v>
      </c>
      <c r="K40" s="25" t="str">
        <f>HYPERLINK(PalacioHierro___IMG[[#This Row],[Full_Path]],PalacioHierro___IMG[[#This Row],[MATERIAL]]&amp;" -&gt; "&amp;PalacioHierro___IMG[[#This Row],[Descripcion]])</f>
        <v>SL900624-CLO -&gt; Posterior</v>
      </c>
    </row>
    <row r="41" spans="1:11" x14ac:dyDescent="0.3">
      <c r="A41" t="s">
        <v>3391</v>
      </c>
      <c r="B41" t="s">
        <v>3500</v>
      </c>
      <c r="C41">
        <v>4</v>
      </c>
      <c r="D41" t="s">
        <v>16</v>
      </c>
      <c r="E41" t="s">
        <v>42</v>
      </c>
      <c r="F41" t="s">
        <v>2077</v>
      </c>
      <c r="G41" t="s">
        <v>3501</v>
      </c>
      <c r="H41" t="s">
        <v>2093</v>
      </c>
      <c r="I41" t="s">
        <v>47</v>
      </c>
      <c r="J41" t="s">
        <v>3502</v>
      </c>
      <c r="K41" s="25" t="str">
        <f>HYPERLINK(PalacioHierro___IMG[[#This Row],[Full_Path]],PalacioHierro___IMG[[#This Row],[MATERIAL]]&amp;" -&gt; "&amp;PalacioHierro___IMG[[#This Row],[Descripcion]])</f>
        <v>SG950722-LTL -&gt; Angulo 3/4</v>
      </c>
    </row>
    <row r="42" spans="1:11" x14ac:dyDescent="0.3">
      <c r="A42" t="s">
        <v>3391</v>
      </c>
      <c r="B42" t="s">
        <v>3500</v>
      </c>
      <c r="C42">
        <v>4</v>
      </c>
      <c r="D42" t="s">
        <v>22</v>
      </c>
      <c r="E42" t="s">
        <v>55</v>
      </c>
      <c r="F42" t="s">
        <v>2077</v>
      </c>
      <c r="G42" t="s">
        <v>3503</v>
      </c>
      <c r="H42" t="s">
        <v>2093</v>
      </c>
      <c r="I42" t="s">
        <v>56</v>
      </c>
      <c r="J42" t="s">
        <v>3504</v>
      </c>
      <c r="K42" s="25" t="str">
        <f>HYPERLINK(PalacioHierro___IMG[[#This Row],[Full_Path]],PalacioHierro___IMG[[#This Row],[MATERIAL]]&amp;" -&gt; "&amp;PalacioHierro___IMG[[#This Row],[Descripcion]])</f>
        <v>SG950722-LTL -&gt; Superior/Interior</v>
      </c>
    </row>
    <row r="43" spans="1:11" x14ac:dyDescent="0.3">
      <c r="A43" t="s">
        <v>3391</v>
      </c>
      <c r="B43" t="s">
        <v>3500</v>
      </c>
      <c r="C43">
        <v>4</v>
      </c>
      <c r="D43" t="s">
        <v>18</v>
      </c>
      <c r="E43" t="s">
        <v>2095</v>
      </c>
      <c r="F43" t="s">
        <v>2077</v>
      </c>
      <c r="G43" t="s">
        <v>3505</v>
      </c>
      <c r="H43" t="s">
        <v>2093</v>
      </c>
      <c r="I43" t="s">
        <v>43</v>
      </c>
      <c r="J43" t="s">
        <v>3506</v>
      </c>
      <c r="K43" s="25" t="str">
        <f>HYPERLINK(PalacioHierro___IMG[[#This Row],[Full_Path]],PalacioHierro___IMG[[#This Row],[MATERIAL]]&amp;" -&gt; "&amp;PalacioHierro___IMG[[#This Row],[Descripcion]])</f>
        <v>SG950722-LTL -&gt; Frontal</v>
      </c>
    </row>
    <row r="44" spans="1:11" x14ac:dyDescent="0.3">
      <c r="A44" t="s">
        <v>3391</v>
      </c>
      <c r="B44" t="s">
        <v>3500</v>
      </c>
      <c r="C44">
        <v>4</v>
      </c>
      <c r="D44" t="s">
        <v>20</v>
      </c>
      <c r="E44" t="s">
        <v>2096</v>
      </c>
      <c r="F44" t="s">
        <v>2077</v>
      </c>
      <c r="G44" t="s">
        <v>3507</v>
      </c>
      <c r="H44" t="s">
        <v>2093</v>
      </c>
      <c r="I44" t="s">
        <v>51</v>
      </c>
      <c r="J44" t="s">
        <v>3508</v>
      </c>
      <c r="K44" s="25" t="str">
        <f>HYPERLINK(PalacioHierro___IMG[[#This Row],[Full_Path]],PalacioHierro___IMG[[#This Row],[MATERIAL]]&amp;" -&gt; "&amp;PalacioHierro___IMG[[#This Row],[Descripcion]])</f>
        <v>SG950722-LTL -&gt; Posterior</v>
      </c>
    </row>
    <row r="45" spans="1:11" x14ac:dyDescent="0.3">
      <c r="A45" t="s">
        <v>3390</v>
      </c>
      <c r="B45" t="s">
        <v>3509</v>
      </c>
      <c r="C45">
        <v>4</v>
      </c>
      <c r="D45" t="s">
        <v>20</v>
      </c>
      <c r="E45" t="s">
        <v>2096</v>
      </c>
      <c r="F45" t="s">
        <v>2077</v>
      </c>
      <c r="G45" t="s">
        <v>3510</v>
      </c>
      <c r="H45" t="s">
        <v>2093</v>
      </c>
      <c r="I45" t="s">
        <v>51</v>
      </c>
      <c r="J45" t="s">
        <v>3511</v>
      </c>
      <c r="K45" s="25" t="str">
        <f>HYPERLINK(PalacioHierro___IMG[[#This Row],[Full_Path]],PalacioHierro___IMG[[#This Row],[MATERIAL]]&amp;" -&gt; "&amp;PalacioHierro___IMG[[#This Row],[Descripcion]])</f>
        <v>SG950720-CLO -&gt; Posterior</v>
      </c>
    </row>
    <row r="46" spans="1:11" x14ac:dyDescent="0.3">
      <c r="A46" t="s">
        <v>3390</v>
      </c>
      <c r="B46" t="s">
        <v>3509</v>
      </c>
      <c r="C46">
        <v>4</v>
      </c>
      <c r="D46" t="s">
        <v>22</v>
      </c>
      <c r="E46" t="s">
        <v>55</v>
      </c>
      <c r="F46" t="s">
        <v>2077</v>
      </c>
      <c r="G46" t="s">
        <v>3512</v>
      </c>
      <c r="H46" t="s">
        <v>2093</v>
      </c>
      <c r="I46" t="s">
        <v>56</v>
      </c>
      <c r="J46" t="s">
        <v>3513</v>
      </c>
      <c r="K46" s="25" t="str">
        <f>HYPERLINK(PalacioHierro___IMG[[#This Row],[Full_Path]],PalacioHierro___IMG[[#This Row],[MATERIAL]]&amp;" -&gt; "&amp;PalacioHierro___IMG[[#This Row],[Descripcion]])</f>
        <v>SG950720-CLO -&gt; Superior/Interior</v>
      </c>
    </row>
    <row r="47" spans="1:11" x14ac:dyDescent="0.3">
      <c r="A47" t="s">
        <v>3390</v>
      </c>
      <c r="B47" t="s">
        <v>3509</v>
      </c>
      <c r="C47">
        <v>4</v>
      </c>
      <c r="D47" t="s">
        <v>16</v>
      </c>
      <c r="E47" t="s">
        <v>42</v>
      </c>
      <c r="F47" t="s">
        <v>2077</v>
      </c>
      <c r="G47" t="s">
        <v>3514</v>
      </c>
      <c r="H47" t="s">
        <v>2093</v>
      </c>
      <c r="I47" t="s">
        <v>47</v>
      </c>
      <c r="J47" t="s">
        <v>3515</v>
      </c>
      <c r="K47" s="25" t="str">
        <f>HYPERLINK(PalacioHierro___IMG[[#This Row],[Full_Path]],PalacioHierro___IMG[[#This Row],[MATERIAL]]&amp;" -&gt; "&amp;PalacioHierro___IMG[[#This Row],[Descripcion]])</f>
        <v>SG950720-CLO -&gt; Angulo 3/4</v>
      </c>
    </row>
    <row r="48" spans="1:11" x14ac:dyDescent="0.3">
      <c r="A48" t="s">
        <v>3390</v>
      </c>
      <c r="B48" t="s">
        <v>3509</v>
      </c>
      <c r="C48">
        <v>4</v>
      </c>
      <c r="D48" t="s">
        <v>18</v>
      </c>
      <c r="E48" t="s">
        <v>2095</v>
      </c>
      <c r="F48" t="s">
        <v>2077</v>
      </c>
      <c r="G48" t="s">
        <v>3516</v>
      </c>
      <c r="H48" t="s">
        <v>2093</v>
      </c>
      <c r="I48" t="s">
        <v>43</v>
      </c>
      <c r="J48" t="s">
        <v>3517</v>
      </c>
      <c r="K48" s="25" t="str">
        <f>HYPERLINK(PalacioHierro___IMG[[#This Row],[Full_Path]],PalacioHierro___IMG[[#This Row],[MATERIAL]]&amp;" -&gt; "&amp;PalacioHierro___IMG[[#This Row],[Descripcion]])</f>
        <v>SG950720-CLO -&gt; Frontal</v>
      </c>
    </row>
    <row r="49" spans="1:11" x14ac:dyDescent="0.3">
      <c r="A49" t="s">
        <v>1272</v>
      </c>
      <c r="B49" t="s">
        <v>3518</v>
      </c>
      <c r="C49">
        <v>4</v>
      </c>
      <c r="D49" t="s">
        <v>22</v>
      </c>
      <c r="E49" t="s">
        <v>55</v>
      </c>
      <c r="F49" t="s">
        <v>2077</v>
      </c>
      <c r="G49" t="s">
        <v>3172</v>
      </c>
      <c r="H49" t="s">
        <v>2121</v>
      </c>
      <c r="I49" t="s">
        <v>56</v>
      </c>
      <c r="J49" t="s">
        <v>3519</v>
      </c>
      <c r="K49" s="25" t="str">
        <f>HYPERLINK(PalacioHierro___IMG[[#This Row],[Full_Path]],PalacioHierro___IMG[[#This Row],[MATERIAL]]&amp;" -&gt; "&amp;PalacioHierro___IMG[[#This Row],[Descripcion]])</f>
        <v>RY935075-SIL -&gt; Superior/Interior</v>
      </c>
    </row>
    <row r="50" spans="1:11" x14ac:dyDescent="0.3">
      <c r="A50" t="s">
        <v>1272</v>
      </c>
      <c r="B50" t="s">
        <v>3518</v>
      </c>
      <c r="C50">
        <v>4</v>
      </c>
      <c r="D50" t="s">
        <v>18</v>
      </c>
      <c r="E50" t="s">
        <v>2095</v>
      </c>
      <c r="F50" t="s">
        <v>2077</v>
      </c>
      <c r="G50" t="s">
        <v>3171</v>
      </c>
      <c r="H50" t="s">
        <v>2121</v>
      </c>
      <c r="I50" t="s">
        <v>43</v>
      </c>
      <c r="J50" t="s">
        <v>3520</v>
      </c>
      <c r="K50" s="25" t="str">
        <f>HYPERLINK(PalacioHierro___IMG[[#This Row],[Full_Path]],PalacioHierro___IMG[[#This Row],[MATERIAL]]&amp;" -&gt; "&amp;PalacioHierro___IMG[[#This Row],[Descripcion]])</f>
        <v>RY935075-SIL -&gt; Frontal</v>
      </c>
    </row>
    <row r="51" spans="1:11" x14ac:dyDescent="0.3">
      <c r="A51" t="s">
        <v>1272</v>
      </c>
      <c r="B51" t="s">
        <v>3518</v>
      </c>
      <c r="C51">
        <v>4</v>
      </c>
      <c r="D51" t="s">
        <v>20</v>
      </c>
      <c r="E51" t="s">
        <v>2096</v>
      </c>
      <c r="F51" t="s">
        <v>2077</v>
      </c>
      <c r="G51" t="s">
        <v>3169</v>
      </c>
      <c r="H51" t="s">
        <v>2121</v>
      </c>
      <c r="I51" t="s">
        <v>51</v>
      </c>
      <c r="J51" t="s">
        <v>3521</v>
      </c>
      <c r="K51" s="25" t="str">
        <f>HYPERLINK(PalacioHierro___IMG[[#This Row],[Full_Path]],PalacioHierro___IMG[[#This Row],[MATERIAL]]&amp;" -&gt; "&amp;PalacioHierro___IMG[[#This Row],[Descripcion]])</f>
        <v>RY935075-SIL -&gt; Posterior</v>
      </c>
    </row>
    <row r="52" spans="1:11" x14ac:dyDescent="0.3">
      <c r="A52" t="s">
        <v>1272</v>
      </c>
      <c r="B52" t="s">
        <v>3518</v>
      </c>
      <c r="C52">
        <v>4</v>
      </c>
      <c r="D52" t="s">
        <v>16</v>
      </c>
      <c r="E52" t="s">
        <v>42</v>
      </c>
      <c r="F52" t="s">
        <v>2077</v>
      </c>
      <c r="G52" t="s">
        <v>3173</v>
      </c>
      <c r="H52" t="s">
        <v>2121</v>
      </c>
      <c r="I52" t="s">
        <v>47</v>
      </c>
      <c r="J52" t="s">
        <v>3522</v>
      </c>
      <c r="K52" s="25" t="str">
        <f>HYPERLINK(PalacioHierro___IMG[[#This Row],[Full_Path]],PalacioHierro___IMG[[#This Row],[MATERIAL]]&amp;" -&gt; "&amp;PalacioHierro___IMG[[#This Row],[Descripcion]])</f>
        <v>RY935075-SIL -&gt; Angulo 3/4</v>
      </c>
    </row>
    <row r="53" spans="1:11" x14ac:dyDescent="0.3">
      <c r="A53" t="s">
        <v>3389</v>
      </c>
      <c r="B53" t="s">
        <v>3523</v>
      </c>
      <c r="C53">
        <v>4</v>
      </c>
      <c r="D53" t="s">
        <v>16</v>
      </c>
      <c r="E53" t="s">
        <v>42</v>
      </c>
      <c r="F53" t="s">
        <v>2077</v>
      </c>
      <c r="G53" t="s">
        <v>3524</v>
      </c>
      <c r="H53" t="s">
        <v>2121</v>
      </c>
      <c r="I53" t="s">
        <v>47</v>
      </c>
      <c r="J53" t="s">
        <v>3525</v>
      </c>
      <c r="K53" s="25" t="str">
        <f>HYPERLINK(PalacioHierro___IMG[[#This Row],[Full_Path]],PalacioHierro___IMG[[#This Row],[MATERIAL]]&amp;" -&gt; "&amp;PalacioHierro___IMG[[#This Row],[Descripcion]])</f>
        <v>RP935075-GOL -&gt; Angulo 3/4</v>
      </c>
    </row>
    <row r="54" spans="1:11" x14ac:dyDescent="0.3">
      <c r="A54" t="s">
        <v>3389</v>
      </c>
      <c r="B54" t="s">
        <v>3523</v>
      </c>
      <c r="C54">
        <v>4</v>
      </c>
      <c r="D54" t="s">
        <v>22</v>
      </c>
      <c r="E54" t="s">
        <v>55</v>
      </c>
      <c r="F54" t="s">
        <v>2077</v>
      </c>
      <c r="G54" t="s">
        <v>3526</v>
      </c>
      <c r="H54" t="s">
        <v>2121</v>
      </c>
      <c r="I54" t="s">
        <v>56</v>
      </c>
      <c r="J54" t="s">
        <v>3527</v>
      </c>
      <c r="K54" s="25" t="str">
        <f>HYPERLINK(PalacioHierro___IMG[[#This Row],[Full_Path]],PalacioHierro___IMG[[#This Row],[MATERIAL]]&amp;" -&gt; "&amp;PalacioHierro___IMG[[#This Row],[Descripcion]])</f>
        <v>RP935075-GOL -&gt; Superior/Interior</v>
      </c>
    </row>
    <row r="55" spans="1:11" x14ac:dyDescent="0.3">
      <c r="A55" t="s">
        <v>3389</v>
      </c>
      <c r="B55" t="s">
        <v>3523</v>
      </c>
      <c r="C55">
        <v>4</v>
      </c>
      <c r="D55" t="s">
        <v>18</v>
      </c>
      <c r="E55" t="s">
        <v>2095</v>
      </c>
      <c r="F55" t="s">
        <v>2077</v>
      </c>
      <c r="G55" t="s">
        <v>3528</v>
      </c>
      <c r="H55" t="s">
        <v>2121</v>
      </c>
      <c r="I55" t="s">
        <v>43</v>
      </c>
      <c r="J55" t="s">
        <v>3529</v>
      </c>
      <c r="K55" s="25" t="str">
        <f>HYPERLINK(PalacioHierro___IMG[[#This Row],[Full_Path]],PalacioHierro___IMG[[#This Row],[MATERIAL]]&amp;" -&gt; "&amp;PalacioHierro___IMG[[#This Row],[Descripcion]])</f>
        <v>RP935075-GOL -&gt; Frontal</v>
      </c>
    </row>
    <row r="56" spans="1:11" x14ac:dyDescent="0.3">
      <c r="A56" t="s">
        <v>3389</v>
      </c>
      <c r="B56" t="s">
        <v>3523</v>
      </c>
      <c r="C56">
        <v>4</v>
      </c>
      <c r="D56" t="s">
        <v>20</v>
      </c>
      <c r="E56" t="s">
        <v>2096</v>
      </c>
      <c r="F56" t="s">
        <v>2077</v>
      </c>
      <c r="G56" t="s">
        <v>3530</v>
      </c>
      <c r="H56" t="s">
        <v>2121</v>
      </c>
      <c r="I56" t="s">
        <v>51</v>
      </c>
      <c r="J56" t="s">
        <v>3531</v>
      </c>
      <c r="K56" s="25" t="str">
        <f>HYPERLINK(PalacioHierro___IMG[[#This Row],[Full_Path]],PalacioHierro___IMG[[#This Row],[MATERIAL]]&amp;" -&gt; "&amp;PalacioHierro___IMG[[#This Row],[Descripcion]])</f>
        <v>RP935075-GOL -&gt; Posterior</v>
      </c>
    </row>
    <row r="57" spans="1:11" x14ac:dyDescent="0.3">
      <c r="A57" t="s">
        <v>3388</v>
      </c>
      <c r="B57" t="s">
        <v>3532</v>
      </c>
      <c r="C57">
        <v>4</v>
      </c>
      <c r="D57" t="s">
        <v>16</v>
      </c>
      <c r="E57" t="s">
        <v>42</v>
      </c>
      <c r="F57" t="s">
        <v>2077</v>
      </c>
      <c r="G57" t="s">
        <v>3533</v>
      </c>
      <c r="H57" t="s">
        <v>2121</v>
      </c>
      <c r="I57" t="s">
        <v>47</v>
      </c>
      <c r="J57" t="s">
        <v>3534</v>
      </c>
      <c r="K57" s="25" t="str">
        <f>HYPERLINK(PalacioHierro___IMG[[#This Row],[Full_Path]],PalacioHierro___IMG[[#This Row],[MATERIAL]]&amp;" -&gt; "&amp;PalacioHierro___IMG[[#This Row],[Descripcion]])</f>
        <v>RE935075-SAP -&gt; Angulo 3/4</v>
      </c>
    </row>
    <row r="58" spans="1:11" x14ac:dyDescent="0.3">
      <c r="A58" t="s">
        <v>3388</v>
      </c>
      <c r="B58" t="s">
        <v>3532</v>
      </c>
      <c r="C58">
        <v>4</v>
      </c>
      <c r="D58" t="s">
        <v>22</v>
      </c>
      <c r="E58" t="s">
        <v>55</v>
      </c>
      <c r="F58" t="s">
        <v>2077</v>
      </c>
      <c r="G58" t="s">
        <v>3535</v>
      </c>
      <c r="H58" t="s">
        <v>2121</v>
      </c>
      <c r="I58" t="s">
        <v>56</v>
      </c>
      <c r="J58" t="s">
        <v>3536</v>
      </c>
      <c r="K58" s="25" t="str">
        <f>HYPERLINK(PalacioHierro___IMG[[#This Row],[Full_Path]],PalacioHierro___IMG[[#This Row],[MATERIAL]]&amp;" -&gt; "&amp;PalacioHierro___IMG[[#This Row],[Descripcion]])</f>
        <v>RE935075-SAP -&gt; Superior/Interior</v>
      </c>
    </row>
    <row r="59" spans="1:11" x14ac:dyDescent="0.3">
      <c r="A59" t="s">
        <v>3388</v>
      </c>
      <c r="B59" t="s">
        <v>3532</v>
      </c>
      <c r="C59">
        <v>4</v>
      </c>
      <c r="D59" t="s">
        <v>18</v>
      </c>
      <c r="E59" t="s">
        <v>2095</v>
      </c>
      <c r="F59" t="s">
        <v>2077</v>
      </c>
      <c r="G59" t="s">
        <v>3537</v>
      </c>
      <c r="H59" t="s">
        <v>2121</v>
      </c>
      <c r="I59" t="s">
        <v>43</v>
      </c>
      <c r="J59" t="s">
        <v>3538</v>
      </c>
      <c r="K59" s="25" t="str">
        <f>HYPERLINK(PalacioHierro___IMG[[#This Row],[Full_Path]],PalacioHierro___IMG[[#This Row],[MATERIAL]]&amp;" -&gt; "&amp;PalacioHierro___IMG[[#This Row],[Descripcion]])</f>
        <v>RE935075-SAP -&gt; Frontal</v>
      </c>
    </row>
    <row r="60" spans="1:11" x14ac:dyDescent="0.3">
      <c r="A60" t="s">
        <v>3388</v>
      </c>
      <c r="B60" t="s">
        <v>3532</v>
      </c>
      <c r="C60">
        <v>4</v>
      </c>
      <c r="D60" t="s">
        <v>20</v>
      </c>
      <c r="E60" t="s">
        <v>2096</v>
      </c>
      <c r="F60" t="s">
        <v>2077</v>
      </c>
      <c r="G60" t="s">
        <v>3539</v>
      </c>
      <c r="H60" t="s">
        <v>2121</v>
      </c>
      <c r="I60" t="s">
        <v>51</v>
      </c>
      <c r="J60" t="s">
        <v>3540</v>
      </c>
      <c r="K60" s="25" t="str">
        <f>HYPERLINK(PalacioHierro___IMG[[#This Row],[Full_Path]],PalacioHierro___IMG[[#This Row],[MATERIAL]]&amp;" -&gt; "&amp;PalacioHierro___IMG[[#This Row],[Descripcion]])</f>
        <v>RE935075-SAP -&gt; Posterior</v>
      </c>
    </row>
    <row r="61" spans="1:11" x14ac:dyDescent="0.3">
      <c r="A61" t="s">
        <v>1268</v>
      </c>
      <c r="B61" t="s">
        <v>3541</v>
      </c>
      <c r="C61">
        <v>4</v>
      </c>
      <c r="D61" t="s">
        <v>16</v>
      </c>
      <c r="E61" t="s">
        <v>42</v>
      </c>
      <c r="F61" t="s">
        <v>2077</v>
      </c>
      <c r="G61" t="s">
        <v>3158</v>
      </c>
      <c r="H61" t="s">
        <v>2121</v>
      </c>
      <c r="I61" t="s">
        <v>47</v>
      </c>
      <c r="J61" t="s">
        <v>3542</v>
      </c>
      <c r="K61" s="25" t="str">
        <f>HYPERLINK(PalacioHierro___IMG[[#This Row],[Full_Path]],PalacioHierro___IMG[[#This Row],[MATERIAL]]&amp;" -&gt; "&amp;PalacioHierro___IMG[[#This Row],[Descripcion]])</f>
        <v>RB935075-BLA -&gt; Angulo 3/4</v>
      </c>
    </row>
    <row r="62" spans="1:11" x14ac:dyDescent="0.3">
      <c r="A62" t="s">
        <v>1268</v>
      </c>
      <c r="B62" t="s">
        <v>3541</v>
      </c>
      <c r="C62">
        <v>4</v>
      </c>
      <c r="D62" t="s">
        <v>22</v>
      </c>
      <c r="E62" t="s">
        <v>55</v>
      </c>
      <c r="F62" t="s">
        <v>2077</v>
      </c>
      <c r="G62" t="s">
        <v>3157</v>
      </c>
      <c r="H62" t="s">
        <v>2121</v>
      </c>
      <c r="I62" t="s">
        <v>56</v>
      </c>
      <c r="J62" t="s">
        <v>3543</v>
      </c>
      <c r="K62" s="25" t="str">
        <f>HYPERLINK(PalacioHierro___IMG[[#This Row],[Full_Path]],PalacioHierro___IMG[[#This Row],[MATERIAL]]&amp;" -&gt; "&amp;PalacioHierro___IMG[[#This Row],[Descripcion]])</f>
        <v>RB935075-BLA -&gt; Superior/Interior</v>
      </c>
    </row>
    <row r="63" spans="1:11" x14ac:dyDescent="0.3">
      <c r="A63" t="s">
        <v>1268</v>
      </c>
      <c r="B63" t="s">
        <v>3541</v>
      </c>
      <c r="C63">
        <v>4</v>
      </c>
      <c r="D63" t="s">
        <v>20</v>
      </c>
      <c r="E63" t="s">
        <v>2096</v>
      </c>
      <c r="F63" t="s">
        <v>2077</v>
      </c>
      <c r="G63" t="s">
        <v>3154</v>
      </c>
      <c r="H63" t="s">
        <v>2121</v>
      </c>
      <c r="I63" t="s">
        <v>51</v>
      </c>
      <c r="J63" t="s">
        <v>3544</v>
      </c>
      <c r="K63" s="25" t="str">
        <f>HYPERLINK(PalacioHierro___IMG[[#This Row],[Full_Path]],PalacioHierro___IMG[[#This Row],[MATERIAL]]&amp;" -&gt; "&amp;PalacioHierro___IMG[[#This Row],[Descripcion]])</f>
        <v>RB935075-BLA -&gt; Posterior</v>
      </c>
    </row>
    <row r="64" spans="1:11" x14ac:dyDescent="0.3">
      <c r="A64" t="s">
        <v>1268</v>
      </c>
      <c r="B64" t="s">
        <v>3541</v>
      </c>
      <c r="C64">
        <v>4</v>
      </c>
      <c r="D64" t="s">
        <v>18</v>
      </c>
      <c r="E64" t="s">
        <v>2095</v>
      </c>
      <c r="F64" t="s">
        <v>2077</v>
      </c>
      <c r="G64" t="s">
        <v>3156</v>
      </c>
      <c r="H64" t="s">
        <v>2121</v>
      </c>
      <c r="I64" t="s">
        <v>43</v>
      </c>
      <c r="J64" t="s">
        <v>3545</v>
      </c>
      <c r="K64" s="25" t="str">
        <f>HYPERLINK(PalacioHierro___IMG[[#This Row],[Full_Path]],PalacioHierro___IMG[[#This Row],[MATERIAL]]&amp;" -&gt; "&amp;PalacioHierro___IMG[[#This Row],[Descripcion]])</f>
        <v>RB935075-BLA -&gt; Frontal</v>
      </c>
    </row>
    <row r="65" spans="1:11" x14ac:dyDescent="0.3">
      <c r="A65" t="s">
        <v>3387</v>
      </c>
      <c r="B65" t="s">
        <v>3546</v>
      </c>
      <c r="C65">
        <v>4</v>
      </c>
      <c r="D65" t="s">
        <v>22</v>
      </c>
      <c r="E65" t="s">
        <v>55</v>
      </c>
      <c r="F65" t="s">
        <v>2077</v>
      </c>
      <c r="G65" t="s">
        <v>3547</v>
      </c>
      <c r="H65" t="s">
        <v>2987</v>
      </c>
      <c r="I65" t="s">
        <v>56</v>
      </c>
      <c r="J65" t="s">
        <v>3548</v>
      </c>
      <c r="K65" s="25" t="str">
        <f>HYPERLINK(PalacioHierro___IMG[[#This Row],[Full_Path]],PalacioHierro___IMG[[#This Row],[MATERIAL]]&amp;" -&gt; "&amp;PalacioHierro___IMG[[#This Row],[Descripcion]])</f>
        <v>QG931828-BLA -&gt; Superior/Interior</v>
      </c>
    </row>
    <row r="66" spans="1:11" x14ac:dyDescent="0.3">
      <c r="A66" t="s">
        <v>3387</v>
      </c>
      <c r="B66" t="s">
        <v>3546</v>
      </c>
      <c r="C66">
        <v>4</v>
      </c>
      <c r="D66" t="s">
        <v>16</v>
      </c>
      <c r="E66" t="s">
        <v>42</v>
      </c>
      <c r="F66" t="s">
        <v>2077</v>
      </c>
      <c r="G66" t="s">
        <v>3549</v>
      </c>
      <c r="H66" t="s">
        <v>2987</v>
      </c>
      <c r="I66" t="s">
        <v>47</v>
      </c>
      <c r="J66" t="s">
        <v>3550</v>
      </c>
      <c r="K66" s="25" t="str">
        <f>HYPERLINK(PalacioHierro___IMG[[#This Row],[Full_Path]],PalacioHierro___IMG[[#This Row],[MATERIAL]]&amp;" -&gt; "&amp;PalacioHierro___IMG[[#This Row],[Descripcion]])</f>
        <v>QG931828-BLA -&gt; Angulo 3/4</v>
      </c>
    </row>
    <row r="67" spans="1:11" x14ac:dyDescent="0.3">
      <c r="A67" t="s">
        <v>3387</v>
      </c>
      <c r="B67" t="s">
        <v>3546</v>
      </c>
      <c r="C67">
        <v>4</v>
      </c>
      <c r="D67" t="s">
        <v>20</v>
      </c>
      <c r="E67" t="s">
        <v>2096</v>
      </c>
      <c r="F67" t="s">
        <v>2077</v>
      </c>
      <c r="G67" t="s">
        <v>3551</v>
      </c>
      <c r="H67" t="s">
        <v>2987</v>
      </c>
      <c r="I67" t="s">
        <v>51</v>
      </c>
      <c r="J67" t="s">
        <v>3552</v>
      </c>
      <c r="K67" s="25" t="str">
        <f>HYPERLINK(PalacioHierro___IMG[[#This Row],[Full_Path]],PalacioHierro___IMG[[#This Row],[MATERIAL]]&amp;" -&gt; "&amp;PalacioHierro___IMG[[#This Row],[Descripcion]])</f>
        <v>QG931828-BLA -&gt; Posterior</v>
      </c>
    </row>
    <row r="68" spans="1:11" x14ac:dyDescent="0.3">
      <c r="A68" t="s">
        <v>3387</v>
      </c>
      <c r="B68" t="s">
        <v>3546</v>
      </c>
      <c r="C68">
        <v>4</v>
      </c>
      <c r="D68" t="s">
        <v>18</v>
      </c>
      <c r="E68" t="s">
        <v>2095</v>
      </c>
      <c r="F68" t="s">
        <v>2077</v>
      </c>
      <c r="G68" t="s">
        <v>3553</v>
      </c>
      <c r="H68" t="s">
        <v>2987</v>
      </c>
      <c r="I68" t="s">
        <v>43</v>
      </c>
      <c r="J68" t="s">
        <v>3554</v>
      </c>
      <c r="K68" s="25" t="str">
        <f>HYPERLINK(PalacioHierro___IMG[[#This Row],[Full_Path]],PalacioHierro___IMG[[#This Row],[MATERIAL]]&amp;" -&gt; "&amp;PalacioHierro___IMG[[#This Row],[Descripcion]])</f>
        <v>QG931828-BLA -&gt; Frontal</v>
      </c>
    </row>
    <row r="69" spans="1:11" x14ac:dyDescent="0.3">
      <c r="A69" t="s">
        <v>3386</v>
      </c>
      <c r="B69" t="s">
        <v>3555</v>
      </c>
      <c r="C69">
        <v>4</v>
      </c>
      <c r="D69" t="s">
        <v>20</v>
      </c>
      <c r="E69" t="s">
        <v>2096</v>
      </c>
      <c r="F69" t="s">
        <v>2077</v>
      </c>
      <c r="G69" t="s">
        <v>3556</v>
      </c>
      <c r="H69" t="s">
        <v>2078</v>
      </c>
      <c r="I69" t="s">
        <v>51</v>
      </c>
      <c r="J69" t="s">
        <v>3557</v>
      </c>
      <c r="K69" s="25" t="str">
        <f>HYPERLINK(PalacioHierro___IMG[[#This Row],[Full_Path]],PalacioHierro___IMG[[#This Row],[MATERIAL]]&amp;" -&gt; "&amp;PalacioHierro___IMG[[#This Row],[Descripcion]])</f>
        <v>PZ787907-MLO -&gt; Posterior</v>
      </c>
    </row>
    <row r="70" spans="1:11" x14ac:dyDescent="0.3">
      <c r="A70" t="s">
        <v>3386</v>
      </c>
      <c r="B70" t="s">
        <v>3555</v>
      </c>
      <c r="C70">
        <v>4</v>
      </c>
      <c r="D70" t="s">
        <v>18</v>
      </c>
      <c r="E70" t="s">
        <v>2095</v>
      </c>
      <c r="F70" t="s">
        <v>2077</v>
      </c>
      <c r="G70" t="s">
        <v>3558</v>
      </c>
      <c r="H70" t="s">
        <v>2078</v>
      </c>
      <c r="I70" t="s">
        <v>43</v>
      </c>
      <c r="J70" t="s">
        <v>3559</v>
      </c>
      <c r="K70" s="25" t="str">
        <f>HYPERLINK(PalacioHierro___IMG[[#This Row],[Full_Path]],PalacioHierro___IMG[[#This Row],[MATERIAL]]&amp;" -&gt; "&amp;PalacioHierro___IMG[[#This Row],[Descripcion]])</f>
        <v>PZ787907-MLO -&gt; Frontal</v>
      </c>
    </row>
    <row r="71" spans="1:11" x14ac:dyDescent="0.3">
      <c r="A71" t="s">
        <v>3386</v>
      </c>
      <c r="B71" t="s">
        <v>3555</v>
      </c>
      <c r="C71">
        <v>4</v>
      </c>
      <c r="D71" t="s">
        <v>22</v>
      </c>
      <c r="E71" t="s">
        <v>55</v>
      </c>
      <c r="F71" t="s">
        <v>2077</v>
      </c>
      <c r="G71" t="s">
        <v>3560</v>
      </c>
      <c r="H71" t="s">
        <v>2078</v>
      </c>
      <c r="I71" t="s">
        <v>56</v>
      </c>
      <c r="J71" t="s">
        <v>3561</v>
      </c>
      <c r="K71" s="25" t="str">
        <f>HYPERLINK(PalacioHierro___IMG[[#This Row],[Full_Path]],PalacioHierro___IMG[[#This Row],[MATERIAL]]&amp;" -&gt; "&amp;PalacioHierro___IMG[[#This Row],[Descripcion]])</f>
        <v>PZ787907-MLO -&gt; Superior/Interior</v>
      </c>
    </row>
    <row r="72" spans="1:11" x14ac:dyDescent="0.3">
      <c r="A72" t="s">
        <v>3386</v>
      </c>
      <c r="B72" t="s">
        <v>3555</v>
      </c>
      <c r="C72">
        <v>4</v>
      </c>
      <c r="D72" t="s">
        <v>16</v>
      </c>
      <c r="E72" t="s">
        <v>42</v>
      </c>
      <c r="F72" t="s">
        <v>2077</v>
      </c>
      <c r="G72" t="s">
        <v>3562</v>
      </c>
      <c r="H72" t="s">
        <v>2078</v>
      </c>
      <c r="I72" t="s">
        <v>47</v>
      </c>
      <c r="J72" t="s">
        <v>3563</v>
      </c>
      <c r="K72" s="25" t="str">
        <f>HYPERLINK(PalacioHierro___IMG[[#This Row],[Full_Path]],PalacioHierro___IMG[[#This Row],[MATERIAL]]&amp;" -&gt; "&amp;PalacioHierro___IMG[[#This Row],[Descripcion]])</f>
        <v>PZ787907-MLO -&gt; Angulo 3/4</v>
      </c>
    </row>
    <row r="73" spans="1:11" x14ac:dyDescent="0.3">
      <c r="A73" t="s">
        <v>3385</v>
      </c>
      <c r="B73" t="s">
        <v>3564</v>
      </c>
      <c r="C73">
        <v>4</v>
      </c>
      <c r="D73" t="s">
        <v>16</v>
      </c>
      <c r="E73" t="s">
        <v>42</v>
      </c>
      <c r="F73" t="s">
        <v>2077</v>
      </c>
      <c r="G73" t="s">
        <v>3565</v>
      </c>
      <c r="H73" t="s">
        <v>2136</v>
      </c>
      <c r="I73" t="s">
        <v>47</v>
      </c>
      <c r="J73" t="s">
        <v>3566</v>
      </c>
      <c r="K73" s="25" t="str">
        <f>HYPERLINK(PalacioHierro___IMG[[#This Row],[Full_Path]],PalacioHierro___IMG[[#This Row],[MATERIAL]]&amp;" -&gt; "&amp;PalacioHierro___IMG[[#This Row],[Descripcion]])</f>
        <v>NG949608-BLA -&gt; Angulo 3/4</v>
      </c>
    </row>
    <row r="74" spans="1:11" x14ac:dyDescent="0.3">
      <c r="A74" t="s">
        <v>3385</v>
      </c>
      <c r="B74" t="s">
        <v>3564</v>
      </c>
      <c r="C74">
        <v>4</v>
      </c>
      <c r="D74" t="s">
        <v>22</v>
      </c>
      <c r="E74" t="s">
        <v>55</v>
      </c>
      <c r="F74" t="s">
        <v>2077</v>
      </c>
      <c r="G74" t="s">
        <v>3567</v>
      </c>
      <c r="H74" t="s">
        <v>2136</v>
      </c>
      <c r="I74" t="s">
        <v>56</v>
      </c>
      <c r="J74" t="s">
        <v>3568</v>
      </c>
      <c r="K74" s="25" t="str">
        <f>HYPERLINK(PalacioHierro___IMG[[#This Row],[Full_Path]],PalacioHierro___IMG[[#This Row],[MATERIAL]]&amp;" -&gt; "&amp;PalacioHierro___IMG[[#This Row],[Descripcion]])</f>
        <v>NG949608-BLA -&gt; Superior/Interior</v>
      </c>
    </row>
    <row r="75" spans="1:11" x14ac:dyDescent="0.3">
      <c r="A75" t="s">
        <v>3385</v>
      </c>
      <c r="B75" t="s">
        <v>3564</v>
      </c>
      <c r="C75">
        <v>4</v>
      </c>
      <c r="D75" t="s">
        <v>18</v>
      </c>
      <c r="E75" t="s">
        <v>2095</v>
      </c>
      <c r="F75" t="s">
        <v>2077</v>
      </c>
      <c r="G75" t="s">
        <v>3569</v>
      </c>
      <c r="H75" t="s">
        <v>2136</v>
      </c>
      <c r="I75" t="s">
        <v>43</v>
      </c>
      <c r="J75" t="s">
        <v>3570</v>
      </c>
      <c r="K75" s="25" t="str">
        <f>HYPERLINK(PalacioHierro___IMG[[#This Row],[Full_Path]],PalacioHierro___IMG[[#This Row],[MATERIAL]]&amp;" -&gt; "&amp;PalacioHierro___IMG[[#This Row],[Descripcion]])</f>
        <v>NG949608-BLA -&gt; Frontal</v>
      </c>
    </row>
    <row r="76" spans="1:11" x14ac:dyDescent="0.3">
      <c r="A76" t="s">
        <v>3385</v>
      </c>
      <c r="B76" t="s">
        <v>3564</v>
      </c>
      <c r="C76">
        <v>4</v>
      </c>
      <c r="D76" t="s">
        <v>20</v>
      </c>
      <c r="E76" t="s">
        <v>2096</v>
      </c>
      <c r="F76" t="s">
        <v>2077</v>
      </c>
      <c r="G76" t="s">
        <v>3571</v>
      </c>
      <c r="H76" t="s">
        <v>2136</v>
      </c>
      <c r="I76" t="s">
        <v>51</v>
      </c>
      <c r="J76" t="s">
        <v>3572</v>
      </c>
      <c r="K76" s="25" t="str">
        <f>HYPERLINK(PalacioHierro___IMG[[#This Row],[Full_Path]],PalacioHierro___IMG[[#This Row],[MATERIAL]]&amp;" -&gt; "&amp;PalacioHierro___IMG[[#This Row],[Descripcion]])</f>
        <v>NG949608-BLA -&gt; Posterior</v>
      </c>
    </row>
    <row r="77" spans="1:11" x14ac:dyDescent="0.3">
      <c r="A77" t="s">
        <v>1034</v>
      </c>
      <c r="B77" t="s">
        <v>3573</v>
      </c>
      <c r="C77">
        <v>4</v>
      </c>
      <c r="D77" t="s">
        <v>20</v>
      </c>
      <c r="E77" t="s">
        <v>2096</v>
      </c>
      <c r="F77" t="s">
        <v>2077</v>
      </c>
      <c r="G77" t="s">
        <v>3174</v>
      </c>
      <c r="H77" t="s">
        <v>3001</v>
      </c>
      <c r="I77" t="s">
        <v>51</v>
      </c>
      <c r="J77" t="s">
        <v>3574</v>
      </c>
      <c r="K77" s="25" t="str">
        <f>HYPERLINK(PalacioHierro___IMG[[#This Row],[Full_Path]],PalacioHierro___IMG[[#This Row],[MATERIAL]]&amp;" -&gt; "&amp;PalacioHierro___IMG[[#This Row],[Descripcion]])</f>
        <v>KK949906-BOR -&gt; Posterior</v>
      </c>
    </row>
    <row r="78" spans="1:11" x14ac:dyDescent="0.3">
      <c r="A78" t="s">
        <v>1034</v>
      </c>
      <c r="B78" t="s">
        <v>3573</v>
      </c>
      <c r="C78">
        <v>4</v>
      </c>
      <c r="D78" t="s">
        <v>18</v>
      </c>
      <c r="E78" t="s">
        <v>2095</v>
      </c>
      <c r="F78" t="s">
        <v>2077</v>
      </c>
      <c r="G78" t="s">
        <v>3176</v>
      </c>
      <c r="H78" t="s">
        <v>3001</v>
      </c>
      <c r="I78" t="s">
        <v>43</v>
      </c>
      <c r="J78" t="s">
        <v>3575</v>
      </c>
      <c r="K78" s="25" t="str">
        <f>HYPERLINK(PalacioHierro___IMG[[#This Row],[Full_Path]],PalacioHierro___IMG[[#This Row],[MATERIAL]]&amp;" -&gt; "&amp;PalacioHierro___IMG[[#This Row],[Descripcion]])</f>
        <v>KK949906-BOR -&gt; Frontal</v>
      </c>
    </row>
    <row r="79" spans="1:11" x14ac:dyDescent="0.3">
      <c r="A79" t="s">
        <v>1034</v>
      </c>
      <c r="B79" t="s">
        <v>3573</v>
      </c>
      <c r="C79">
        <v>4</v>
      </c>
      <c r="D79" t="s">
        <v>16</v>
      </c>
      <c r="E79" t="s">
        <v>42</v>
      </c>
      <c r="F79" t="s">
        <v>2077</v>
      </c>
      <c r="G79" t="s">
        <v>3178</v>
      </c>
      <c r="H79" t="s">
        <v>3001</v>
      </c>
      <c r="I79" t="s">
        <v>47</v>
      </c>
      <c r="J79" t="s">
        <v>3576</v>
      </c>
      <c r="K79" s="25" t="str">
        <f>HYPERLINK(PalacioHierro___IMG[[#This Row],[Full_Path]],PalacioHierro___IMG[[#This Row],[MATERIAL]]&amp;" -&gt; "&amp;PalacioHierro___IMG[[#This Row],[Descripcion]])</f>
        <v>KK949906-BOR -&gt; Angulo 3/4</v>
      </c>
    </row>
    <row r="80" spans="1:11" x14ac:dyDescent="0.3">
      <c r="A80" t="s">
        <v>1034</v>
      </c>
      <c r="B80" t="s">
        <v>3573</v>
      </c>
      <c r="C80">
        <v>4</v>
      </c>
      <c r="D80" t="s">
        <v>22</v>
      </c>
      <c r="E80" t="s">
        <v>55</v>
      </c>
      <c r="F80" t="s">
        <v>2077</v>
      </c>
      <c r="G80" t="s">
        <v>3177</v>
      </c>
      <c r="H80" t="s">
        <v>3001</v>
      </c>
      <c r="I80" t="s">
        <v>56</v>
      </c>
      <c r="J80" t="s">
        <v>3577</v>
      </c>
      <c r="K80" s="25" t="str">
        <f>HYPERLINK(PalacioHierro___IMG[[#This Row],[Full_Path]],PalacioHierro___IMG[[#This Row],[MATERIAL]]&amp;" -&gt; "&amp;PalacioHierro___IMG[[#This Row],[Descripcion]])</f>
        <v>KK949906-BOR -&gt; Superior/Interior</v>
      </c>
    </row>
    <row r="81" spans="1:11" x14ac:dyDescent="0.3">
      <c r="A81" t="s">
        <v>3384</v>
      </c>
      <c r="B81" t="s">
        <v>3578</v>
      </c>
      <c r="C81">
        <v>4</v>
      </c>
      <c r="D81" t="s">
        <v>20</v>
      </c>
      <c r="E81" t="s">
        <v>2096</v>
      </c>
      <c r="F81" t="s">
        <v>2077</v>
      </c>
      <c r="G81" t="s">
        <v>3579</v>
      </c>
      <c r="H81" t="s">
        <v>3580</v>
      </c>
      <c r="I81" t="s">
        <v>51</v>
      </c>
      <c r="J81" t="s">
        <v>3581</v>
      </c>
      <c r="K81" s="25" t="str">
        <f>HYPERLINK(PalacioHierro___IMG[[#This Row],[Full_Path]],PalacioHierro___IMG[[#This Row],[MATERIAL]]&amp;" -&gt; "&amp;PalacioHierro___IMG[[#This Row],[Descripcion]])</f>
        <v>JT934429-STL -&gt; Posterior</v>
      </c>
    </row>
    <row r="82" spans="1:11" x14ac:dyDescent="0.3">
      <c r="A82" t="s">
        <v>3384</v>
      </c>
      <c r="B82" t="s">
        <v>3578</v>
      </c>
      <c r="C82">
        <v>4</v>
      </c>
      <c r="D82" t="s">
        <v>18</v>
      </c>
      <c r="E82" t="s">
        <v>2095</v>
      </c>
      <c r="F82" t="s">
        <v>2077</v>
      </c>
      <c r="G82" t="s">
        <v>3582</v>
      </c>
      <c r="H82" t="s">
        <v>3580</v>
      </c>
      <c r="I82" t="s">
        <v>43</v>
      </c>
      <c r="J82" t="s">
        <v>3583</v>
      </c>
      <c r="K82" s="25" t="str">
        <f>HYPERLINK(PalacioHierro___IMG[[#This Row],[Full_Path]],PalacioHierro___IMG[[#This Row],[MATERIAL]]&amp;" -&gt; "&amp;PalacioHierro___IMG[[#This Row],[Descripcion]])</f>
        <v>JT934429-STL -&gt; Frontal</v>
      </c>
    </row>
    <row r="83" spans="1:11" x14ac:dyDescent="0.3">
      <c r="A83" t="s">
        <v>3384</v>
      </c>
      <c r="B83" t="s">
        <v>3578</v>
      </c>
      <c r="C83">
        <v>4</v>
      </c>
      <c r="D83" t="s">
        <v>16</v>
      </c>
      <c r="E83" t="s">
        <v>42</v>
      </c>
      <c r="F83" t="s">
        <v>2077</v>
      </c>
      <c r="G83" t="s">
        <v>3584</v>
      </c>
      <c r="H83" t="s">
        <v>3580</v>
      </c>
      <c r="I83" t="s">
        <v>47</v>
      </c>
      <c r="J83" t="s">
        <v>3585</v>
      </c>
      <c r="K83" s="25" t="str">
        <f>HYPERLINK(PalacioHierro___IMG[[#This Row],[Full_Path]],PalacioHierro___IMG[[#This Row],[MATERIAL]]&amp;" -&gt; "&amp;PalacioHierro___IMG[[#This Row],[Descripcion]])</f>
        <v>JT934429-STL -&gt; Angulo 3/4</v>
      </c>
    </row>
    <row r="84" spans="1:11" x14ac:dyDescent="0.3">
      <c r="A84" t="s">
        <v>3384</v>
      </c>
      <c r="B84" t="s">
        <v>3578</v>
      </c>
      <c r="C84">
        <v>4</v>
      </c>
      <c r="D84" t="s">
        <v>22</v>
      </c>
      <c r="E84" t="s">
        <v>55</v>
      </c>
      <c r="F84" t="s">
        <v>2077</v>
      </c>
      <c r="G84" t="s">
        <v>3586</v>
      </c>
      <c r="H84" t="s">
        <v>3580</v>
      </c>
      <c r="I84" t="s">
        <v>56</v>
      </c>
      <c r="J84" t="s">
        <v>3587</v>
      </c>
      <c r="K84" s="25" t="str">
        <f>HYPERLINK(PalacioHierro___IMG[[#This Row],[Full_Path]],PalacioHierro___IMG[[#This Row],[MATERIAL]]&amp;" -&gt; "&amp;PalacioHierro___IMG[[#This Row],[Descripcion]])</f>
        <v>JT934429-STL -&gt; Superior/Interior</v>
      </c>
    </row>
    <row r="85" spans="1:11" x14ac:dyDescent="0.3">
      <c r="A85" t="s">
        <v>3383</v>
      </c>
      <c r="B85" t="s">
        <v>3588</v>
      </c>
      <c r="C85">
        <v>4</v>
      </c>
      <c r="D85" t="s">
        <v>20</v>
      </c>
      <c r="E85" t="s">
        <v>2096</v>
      </c>
      <c r="F85" t="s">
        <v>2077</v>
      </c>
      <c r="G85" t="s">
        <v>3589</v>
      </c>
      <c r="H85" t="s">
        <v>3590</v>
      </c>
      <c r="I85" t="s">
        <v>51</v>
      </c>
      <c r="J85" t="s">
        <v>3591</v>
      </c>
      <c r="K85" s="25" t="str">
        <f>HYPERLINK(PalacioHierro___IMG[[#This Row],[Full_Path]],PalacioHierro___IMG[[#This Row],[MATERIAL]]&amp;" -&gt; "&amp;PalacioHierro___IMG[[#This Row],[Descripcion]])</f>
        <v>GG952225-BLA -&gt; Posterior</v>
      </c>
    </row>
    <row r="86" spans="1:11" x14ac:dyDescent="0.3">
      <c r="A86" t="s">
        <v>3383</v>
      </c>
      <c r="B86" t="s">
        <v>3588</v>
      </c>
      <c r="C86">
        <v>4</v>
      </c>
      <c r="D86" t="s">
        <v>18</v>
      </c>
      <c r="E86" t="s">
        <v>2095</v>
      </c>
      <c r="F86" t="s">
        <v>2077</v>
      </c>
      <c r="G86" t="s">
        <v>3592</v>
      </c>
      <c r="H86" t="s">
        <v>3590</v>
      </c>
      <c r="I86" t="s">
        <v>43</v>
      </c>
      <c r="J86" t="s">
        <v>3593</v>
      </c>
      <c r="K86" s="25" t="str">
        <f>HYPERLINK(PalacioHierro___IMG[[#This Row],[Full_Path]],PalacioHierro___IMG[[#This Row],[MATERIAL]]&amp;" -&gt; "&amp;PalacioHierro___IMG[[#This Row],[Descripcion]])</f>
        <v>GG952225-BLA -&gt; Frontal</v>
      </c>
    </row>
    <row r="87" spans="1:11" x14ac:dyDescent="0.3">
      <c r="A87" t="s">
        <v>3383</v>
      </c>
      <c r="B87" t="s">
        <v>3588</v>
      </c>
      <c r="C87">
        <v>4</v>
      </c>
      <c r="D87" t="s">
        <v>22</v>
      </c>
      <c r="E87" t="s">
        <v>55</v>
      </c>
      <c r="F87" t="s">
        <v>2077</v>
      </c>
      <c r="G87" t="s">
        <v>3594</v>
      </c>
      <c r="H87" t="s">
        <v>3590</v>
      </c>
      <c r="I87" t="s">
        <v>56</v>
      </c>
      <c r="J87" t="s">
        <v>3595</v>
      </c>
      <c r="K87" s="25" t="str">
        <f>HYPERLINK(PalacioHierro___IMG[[#This Row],[Full_Path]],PalacioHierro___IMG[[#This Row],[MATERIAL]]&amp;" -&gt; "&amp;PalacioHierro___IMG[[#This Row],[Descripcion]])</f>
        <v>GG952225-BLA -&gt; Superior/Interior</v>
      </c>
    </row>
    <row r="88" spans="1:11" x14ac:dyDescent="0.3">
      <c r="A88" t="s">
        <v>3383</v>
      </c>
      <c r="B88" t="s">
        <v>3588</v>
      </c>
      <c r="C88">
        <v>4</v>
      </c>
      <c r="D88" t="s">
        <v>16</v>
      </c>
      <c r="E88" t="s">
        <v>42</v>
      </c>
      <c r="F88" t="s">
        <v>2077</v>
      </c>
      <c r="G88" t="s">
        <v>3596</v>
      </c>
      <c r="H88" t="s">
        <v>3590</v>
      </c>
      <c r="I88" t="s">
        <v>47</v>
      </c>
      <c r="J88" t="s">
        <v>3597</v>
      </c>
      <c r="K88" s="25" t="str">
        <f>HYPERLINK(PalacioHierro___IMG[[#This Row],[Full_Path]],PalacioHierro___IMG[[#This Row],[MATERIAL]]&amp;" -&gt; "&amp;PalacioHierro___IMG[[#This Row],[Descripcion]])</f>
        <v>GG952225-BLA -&gt; Angulo 3/4</v>
      </c>
    </row>
    <row r="89" spans="1:11" x14ac:dyDescent="0.3">
      <c r="A89" t="s">
        <v>3382</v>
      </c>
      <c r="B89" t="s">
        <v>3598</v>
      </c>
      <c r="C89">
        <v>4</v>
      </c>
      <c r="D89" t="s">
        <v>18</v>
      </c>
      <c r="E89" t="s">
        <v>2095</v>
      </c>
      <c r="F89" t="s">
        <v>2077</v>
      </c>
      <c r="G89" t="s">
        <v>3599</v>
      </c>
      <c r="H89" t="s">
        <v>3590</v>
      </c>
      <c r="I89" t="s">
        <v>43</v>
      </c>
      <c r="J89" t="s">
        <v>3600</v>
      </c>
      <c r="K89" s="25" t="str">
        <f>HYPERLINK(PalacioHierro___IMG[[#This Row],[Full_Path]],PalacioHierro___IMG[[#This Row],[MATERIAL]]&amp;" -&gt; "&amp;PalacioHierro___IMG[[#This Row],[Descripcion]])</f>
        <v>GG952206-BLA -&gt; Frontal</v>
      </c>
    </row>
    <row r="90" spans="1:11" x14ac:dyDescent="0.3">
      <c r="A90" t="s">
        <v>3382</v>
      </c>
      <c r="B90" t="s">
        <v>3598</v>
      </c>
      <c r="C90">
        <v>4</v>
      </c>
      <c r="D90" t="s">
        <v>20</v>
      </c>
      <c r="E90" t="s">
        <v>2096</v>
      </c>
      <c r="F90" t="s">
        <v>2077</v>
      </c>
      <c r="G90" t="s">
        <v>3601</v>
      </c>
      <c r="H90" t="s">
        <v>3590</v>
      </c>
      <c r="I90" t="s">
        <v>51</v>
      </c>
      <c r="J90" t="s">
        <v>3602</v>
      </c>
      <c r="K90" s="25" t="str">
        <f>HYPERLINK(PalacioHierro___IMG[[#This Row],[Full_Path]],PalacioHierro___IMG[[#This Row],[MATERIAL]]&amp;" -&gt; "&amp;PalacioHierro___IMG[[#This Row],[Descripcion]])</f>
        <v>GG952206-BLA -&gt; Posterior</v>
      </c>
    </row>
    <row r="91" spans="1:11" x14ac:dyDescent="0.3">
      <c r="A91" t="s">
        <v>3382</v>
      </c>
      <c r="B91" t="s">
        <v>3598</v>
      </c>
      <c r="C91">
        <v>4</v>
      </c>
      <c r="D91" t="s">
        <v>16</v>
      </c>
      <c r="E91" t="s">
        <v>42</v>
      </c>
      <c r="F91" t="s">
        <v>2077</v>
      </c>
      <c r="G91" t="s">
        <v>3603</v>
      </c>
      <c r="H91" t="s">
        <v>3590</v>
      </c>
      <c r="I91" t="s">
        <v>47</v>
      </c>
      <c r="J91" t="s">
        <v>3604</v>
      </c>
      <c r="K91" s="25" t="str">
        <f>HYPERLINK(PalacioHierro___IMG[[#This Row],[Full_Path]],PalacioHierro___IMG[[#This Row],[MATERIAL]]&amp;" -&gt; "&amp;PalacioHierro___IMG[[#This Row],[Descripcion]])</f>
        <v>GG952206-BLA -&gt; Angulo 3/4</v>
      </c>
    </row>
    <row r="92" spans="1:11" x14ac:dyDescent="0.3">
      <c r="A92" t="s">
        <v>3382</v>
      </c>
      <c r="B92" t="s">
        <v>3598</v>
      </c>
      <c r="C92">
        <v>4</v>
      </c>
      <c r="D92" t="s">
        <v>22</v>
      </c>
      <c r="E92" t="s">
        <v>55</v>
      </c>
      <c r="F92" t="s">
        <v>2077</v>
      </c>
      <c r="G92" t="s">
        <v>3605</v>
      </c>
      <c r="H92" t="s">
        <v>3590</v>
      </c>
      <c r="I92" t="s">
        <v>56</v>
      </c>
      <c r="J92" t="s">
        <v>3606</v>
      </c>
      <c r="K92" s="25" t="str">
        <f>HYPERLINK(PalacioHierro___IMG[[#This Row],[Full_Path]],PalacioHierro___IMG[[#This Row],[MATERIAL]]&amp;" -&gt; "&amp;PalacioHierro___IMG[[#This Row],[Descripcion]])</f>
        <v>GG952206-BLA -&gt; Superior/Interior</v>
      </c>
    </row>
    <row r="93" spans="1:11" x14ac:dyDescent="0.3">
      <c r="A93" t="s">
        <v>1043</v>
      </c>
      <c r="B93" t="s">
        <v>3607</v>
      </c>
      <c r="C93">
        <v>4</v>
      </c>
      <c r="D93" t="s">
        <v>20</v>
      </c>
      <c r="E93" t="s">
        <v>2096</v>
      </c>
      <c r="F93" t="s">
        <v>2077</v>
      </c>
      <c r="G93" t="s">
        <v>3242</v>
      </c>
      <c r="H93" t="s">
        <v>2124</v>
      </c>
      <c r="I93" t="s">
        <v>51</v>
      </c>
      <c r="J93" t="s">
        <v>3608</v>
      </c>
      <c r="K93" s="25" t="str">
        <f>HYPERLINK(PalacioHierro___IMG[[#This Row],[Full_Path]],PalacioHierro___IMG[[#This Row],[MATERIAL]]&amp;" -&gt; "&amp;PalacioHierro___IMG[[#This Row],[Descripcion]])</f>
        <v>EYG839501-BLA -&gt; Posterior</v>
      </c>
    </row>
    <row r="94" spans="1:11" x14ac:dyDescent="0.3">
      <c r="A94" t="s">
        <v>1043</v>
      </c>
      <c r="B94" t="s">
        <v>3607</v>
      </c>
      <c r="C94">
        <v>4</v>
      </c>
      <c r="D94" t="s">
        <v>18</v>
      </c>
      <c r="E94" t="s">
        <v>2095</v>
      </c>
      <c r="F94" t="s">
        <v>2077</v>
      </c>
      <c r="G94" t="s">
        <v>3244</v>
      </c>
      <c r="H94" t="s">
        <v>2124</v>
      </c>
      <c r="I94" t="s">
        <v>43</v>
      </c>
      <c r="J94" t="s">
        <v>3609</v>
      </c>
      <c r="K94" s="25" t="str">
        <f>HYPERLINK(PalacioHierro___IMG[[#This Row],[Full_Path]],PalacioHierro___IMG[[#This Row],[MATERIAL]]&amp;" -&gt; "&amp;PalacioHierro___IMG[[#This Row],[Descripcion]])</f>
        <v>EYG839501-BLA -&gt; Frontal</v>
      </c>
    </row>
    <row r="95" spans="1:11" x14ac:dyDescent="0.3">
      <c r="A95" t="s">
        <v>1043</v>
      </c>
      <c r="B95" t="s">
        <v>3607</v>
      </c>
      <c r="C95">
        <v>4</v>
      </c>
      <c r="D95" t="s">
        <v>22</v>
      </c>
      <c r="E95" t="s">
        <v>55</v>
      </c>
      <c r="F95" t="s">
        <v>2077</v>
      </c>
      <c r="G95" t="s">
        <v>3245</v>
      </c>
      <c r="H95" t="s">
        <v>2124</v>
      </c>
      <c r="I95" t="s">
        <v>56</v>
      </c>
      <c r="J95" t="s">
        <v>3610</v>
      </c>
      <c r="K95" s="25" t="str">
        <f>HYPERLINK(PalacioHierro___IMG[[#This Row],[Full_Path]],PalacioHierro___IMG[[#This Row],[MATERIAL]]&amp;" -&gt; "&amp;PalacioHierro___IMG[[#This Row],[Descripcion]])</f>
        <v>EYG839501-BLA -&gt; Superior/Interior</v>
      </c>
    </row>
    <row r="96" spans="1:11" x14ac:dyDescent="0.3">
      <c r="A96" t="s">
        <v>1043</v>
      </c>
      <c r="B96" t="s">
        <v>3607</v>
      </c>
      <c r="C96">
        <v>4</v>
      </c>
      <c r="D96" t="s">
        <v>16</v>
      </c>
      <c r="E96" t="s">
        <v>42</v>
      </c>
      <c r="F96" t="s">
        <v>2077</v>
      </c>
      <c r="G96" t="s">
        <v>3246</v>
      </c>
      <c r="H96" t="s">
        <v>2124</v>
      </c>
      <c r="I96" t="s">
        <v>47</v>
      </c>
      <c r="J96" t="s">
        <v>3611</v>
      </c>
      <c r="K96" s="25" t="str">
        <f>HYPERLINK(PalacioHierro___IMG[[#This Row],[Full_Path]],PalacioHierro___IMG[[#This Row],[MATERIAL]]&amp;" -&gt; "&amp;PalacioHierro___IMG[[#This Row],[Descripcion]])</f>
        <v>EYG839501-BLA -&gt; Angulo 3/4</v>
      </c>
    </row>
    <row r="97" spans="1:11" x14ac:dyDescent="0.3">
      <c r="A97" t="s">
        <v>1042</v>
      </c>
      <c r="B97" t="s">
        <v>3612</v>
      </c>
      <c r="C97">
        <v>4</v>
      </c>
      <c r="D97" t="s">
        <v>20</v>
      </c>
      <c r="E97" t="s">
        <v>2096</v>
      </c>
      <c r="F97" t="s">
        <v>2077</v>
      </c>
      <c r="G97" t="s">
        <v>2924</v>
      </c>
      <c r="H97" t="s">
        <v>2907</v>
      </c>
      <c r="I97" t="s">
        <v>51</v>
      </c>
      <c r="J97" t="s">
        <v>3613</v>
      </c>
      <c r="K97" s="25" t="str">
        <f>HYPERLINK(PalacioHierro___IMG[[#This Row],[Full_Path]],PalacioHierro___IMG[[#This Row],[MATERIAL]]&amp;" -&gt; "&amp;PalacioHierro___IMG[[#This Row],[Descripcion]])</f>
        <v>EVG839019-BLA -&gt; Posterior</v>
      </c>
    </row>
    <row r="98" spans="1:11" x14ac:dyDescent="0.3">
      <c r="A98" t="s">
        <v>1042</v>
      </c>
      <c r="B98" t="s">
        <v>3612</v>
      </c>
      <c r="C98">
        <v>4</v>
      </c>
      <c r="D98" t="s">
        <v>16</v>
      </c>
      <c r="E98" t="s">
        <v>42</v>
      </c>
      <c r="F98" t="s">
        <v>2077</v>
      </c>
      <c r="G98" t="s">
        <v>2928</v>
      </c>
      <c r="H98" t="s">
        <v>2907</v>
      </c>
      <c r="I98" t="s">
        <v>47</v>
      </c>
      <c r="J98" t="s">
        <v>3614</v>
      </c>
      <c r="K98" s="25" t="str">
        <f>HYPERLINK(PalacioHierro___IMG[[#This Row],[Full_Path]],PalacioHierro___IMG[[#This Row],[MATERIAL]]&amp;" -&gt; "&amp;PalacioHierro___IMG[[#This Row],[Descripcion]])</f>
        <v>EVG839019-BLA -&gt; Angulo 3/4</v>
      </c>
    </row>
    <row r="99" spans="1:11" x14ac:dyDescent="0.3">
      <c r="A99" t="s">
        <v>1042</v>
      </c>
      <c r="B99" t="s">
        <v>3612</v>
      </c>
      <c r="C99">
        <v>4</v>
      </c>
      <c r="D99" t="s">
        <v>22</v>
      </c>
      <c r="E99" t="s">
        <v>55</v>
      </c>
      <c r="F99" t="s">
        <v>2077</v>
      </c>
      <c r="G99" t="s">
        <v>2927</v>
      </c>
      <c r="H99" t="s">
        <v>2907</v>
      </c>
      <c r="I99" t="s">
        <v>56</v>
      </c>
      <c r="J99" t="s">
        <v>3615</v>
      </c>
      <c r="K99" s="25" t="str">
        <f>HYPERLINK(PalacioHierro___IMG[[#This Row],[Full_Path]],PalacioHierro___IMG[[#This Row],[MATERIAL]]&amp;" -&gt; "&amp;PalacioHierro___IMG[[#This Row],[Descripcion]])</f>
        <v>EVG839019-BLA -&gt; Superior/Interior</v>
      </c>
    </row>
    <row r="100" spans="1:11" x14ac:dyDescent="0.3">
      <c r="A100" t="s">
        <v>1042</v>
      </c>
      <c r="B100" t="s">
        <v>3612</v>
      </c>
      <c r="C100">
        <v>4</v>
      </c>
      <c r="D100" t="s">
        <v>18</v>
      </c>
      <c r="E100" t="s">
        <v>2095</v>
      </c>
      <c r="F100" t="s">
        <v>2077</v>
      </c>
      <c r="G100" t="s">
        <v>2926</v>
      </c>
      <c r="H100" t="s">
        <v>2907</v>
      </c>
      <c r="I100" t="s">
        <v>43</v>
      </c>
      <c r="J100" t="s">
        <v>3616</v>
      </c>
      <c r="K100" s="25" t="str">
        <f>HYPERLINK(PalacioHierro___IMG[[#This Row],[Full_Path]],PalacioHierro___IMG[[#This Row],[MATERIAL]]&amp;" -&gt; "&amp;PalacioHierro___IMG[[#This Row],[Descripcion]])</f>
        <v>EVG839019-BLA -&gt; Frontal</v>
      </c>
    </row>
    <row r="101" spans="1:11" x14ac:dyDescent="0.3">
      <c r="A101" t="s">
        <v>1041</v>
      </c>
      <c r="B101" t="s">
        <v>3617</v>
      </c>
      <c r="C101">
        <v>4</v>
      </c>
      <c r="D101" t="s">
        <v>16</v>
      </c>
      <c r="E101" t="s">
        <v>42</v>
      </c>
      <c r="F101" t="s">
        <v>2077</v>
      </c>
      <c r="G101" t="s">
        <v>2941</v>
      </c>
      <c r="H101" t="s">
        <v>2907</v>
      </c>
      <c r="I101" t="s">
        <v>47</v>
      </c>
      <c r="J101" t="s">
        <v>3618</v>
      </c>
      <c r="K101" s="25" t="str">
        <f>HYPERLINK(PalacioHierro___IMG[[#This Row],[Full_Path]],PalacioHierro___IMG[[#This Row],[MATERIAL]]&amp;" -&gt; "&amp;PalacioHierro___IMG[[#This Row],[Descripcion]])</f>
        <v>EBG839019-LTL -&gt; Angulo 3/4</v>
      </c>
    </row>
    <row r="102" spans="1:11" x14ac:dyDescent="0.3">
      <c r="A102" t="s">
        <v>1041</v>
      </c>
      <c r="B102" t="s">
        <v>3617</v>
      </c>
      <c r="C102">
        <v>4</v>
      </c>
      <c r="D102" t="s">
        <v>22</v>
      </c>
      <c r="E102" t="s">
        <v>55</v>
      </c>
      <c r="F102" t="s">
        <v>2077</v>
      </c>
      <c r="G102" t="s">
        <v>2940</v>
      </c>
      <c r="H102" t="s">
        <v>2907</v>
      </c>
      <c r="I102" t="s">
        <v>56</v>
      </c>
      <c r="J102" t="s">
        <v>3619</v>
      </c>
      <c r="K102" s="25" t="str">
        <f>HYPERLINK(PalacioHierro___IMG[[#This Row],[Full_Path]],PalacioHierro___IMG[[#This Row],[MATERIAL]]&amp;" -&gt; "&amp;PalacioHierro___IMG[[#This Row],[Descripcion]])</f>
        <v>EBG839019-LTL -&gt; Superior/Interior</v>
      </c>
    </row>
    <row r="103" spans="1:11" x14ac:dyDescent="0.3">
      <c r="A103" t="s">
        <v>1041</v>
      </c>
      <c r="B103" t="s">
        <v>3617</v>
      </c>
      <c r="C103">
        <v>4</v>
      </c>
      <c r="D103" t="s">
        <v>18</v>
      </c>
      <c r="E103" t="s">
        <v>2095</v>
      </c>
      <c r="F103" t="s">
        <v>2077</v>
      </c>
      <c r="G103" t="s">
        <v>2939</v>
      </c>
      <c r="H103" t="s">
        <v>2907</v>
      </c>
      <c r="I103" t="s">
        <v>43</v>
      </c>
      <c r="J103" t="s">
        <v>3620</v>
      </c>
      <c r="K103" s="25" t="str">
        <f>HYPERLINK(PalacioHierro___IMG[[#This Row],[Full_Path]],PalacioHierro___IMG[[#This Row],[MATERIAL]]&amp;" -&gt; "&amp;PalacioHierro___IMG[[#This Row],[Descripcion]])</f>
        <v>EBG839019-LTL -&gt; Frontal</v>
      </c>
    </row>
    <row r="104" spans="1:11" x14ac:dyDescent="0.3">
      <c r="A104" t="s">
        <v>1041</v>
      </c>
      <c r="B104" t="s">
        <v>3617</v>
      </c>
      <c r="C104">
        <v>4</v>
      </c>
      <c r="D104" t="s">
        <v>20</v>
      </c>
      <c r="E104" t="s">
        <v>2096</v>
      </c>
      <c r="F104" t="s">
        <v>2077</v>
      </c>
      <c r="G104" t="s">
        <v>2938</v>
      </c>
      <c r="H104" t="s">
        <v>2907</v>
      </c>
      <c r="I104" t="s">
        <v>51</v>
      </c>
      <c r="J104" t="s">
        <v>3621</v>
      </c>
      <c r="K104" s="25" t="str">
        <f>HYPERLINK(PalacioHierro___IMG[[#This Row],[Full_Path]],PalacioHierro___IMG[[#This Row],[MATERIAL]]&amp;" -&gt; "&amp;PalacioHierro___IMG[[#This Row],[Descripcion]])</f>
        <v>EBG839019-LTL -&gt; Posterior</v>
      </c>
    </row>
    <row r="105" spans="1:11" x14ac:dyDescent="0.3">
      <c r="A105" t="s">
        <v>3381</v>
      </c>
      <c r="B105" t="s">
        <v>3622</v>
      </c>
      <c r="C105">
        <v>4</v>
      </c>
      <c r="D105" t="s">
        <v>22</v>
      </c>
      <c r="E105" t="s">
        <v>55</v>
      </c>
      <c r="F105" t="s">
        <v>2077</v>
      </c>
      <c r="G105" t="s">
        <v>3623</v>
      </c>
      <c r="H105" t="s">
        <v>3624</v>
      </c>
      <c r="I105" t="s">
        <v>56</v>
      </c>
      <c r="J105" t="s">
        <v>3625</v>
      </c>
      <c r="K105" s="25" t="str">
        <f>HYPERLINK(PalacioHierro___IMG[[#This Row],[Full_Path]],PalacioHierro___IMG[[#This Row],[MATERIAL]]&amp;" -&gt; "&amp;PalacioHierro___IMG[[#This Row],[Descripcion]])</f>
        <v>DG952423-DEM -&gt; Superior/Interior</v>
      </c>
    </row>
    <row r="106" spans="1:11" x14ac:dyDescent="0.3">
      <c r="A106" t="s">
        <v>3381</v>
      </c>
      <c r="B106" t="s">
        <v>3622</v>
      </c>
      <c r="C106">
        <v>4</v>
      </c>
      <c r="D106" t="s">
        <v>16</v>
      </c>
      <c r="E106" t="s">
        <v>42</v>
      </c>
      <c r="F106" t="s">
        <v>2077</v>
      </c>
      <c r="G106" t="s">
        <v>3626</v>
      </c>
      <c r="H106" t="s">
        <v>3624</v>
      </c>
      <c r="I106" t="s">
        <v>47</v>
      </c>
      <c r="J106" t="s">
        <v>3627</v>
      </c>
      <c r="K106" s="25" t="str">
        <f>HYPERLINK(PalacioHierro___IMG[[#This Row],[Full_Path]],PalacioHierro___IMG[[#This Row],[MATERIAL]]&amp;" -&gt; "&amp;PalacioHierro___IMG[[#This Row],[Descripcion]])</f>
        <v>DG952423-DEM -&gt; Angulo 3/4</v>
      </c>
    </row>
    <row r="107" spans="1:11" x14ac:dyDescent="0.3">
      <c r="A107" t="s">
        <v>3381</v>
      </c>
      <c r="B107" t="s">
        <v>3622</v>
      </c>
      <c r="C107">
        <v>4</v>
      </c>
      <c r="D107" t="s">
        <v>20</v>
      </c>
      <c r="E107" t="s">
        <v>2096</v>
      </c>
      <c r="F107" t="s">
        <v>2077</v>
      </c>
      <c r="G107" t="s">
        <v>3628</v>
      </c>
      <c r="H107" t="s">
        <v>3624</v>
      </c>
      <c r="I107" t="s">
        <v>51</v>
      </c>
      <c r="J107" t="s">
        <v>3629</v>
      </c>
      <c r="K107" s="25" t="str">
        <f>HYPERLINK(PalacioHierro___IMG[[#This Row],[Full_Path]],PalacioHierro___IMG[[#This Row],[MATERIAL]]&amp;" -&gt; "&amp;PalacioHierro___IMG[[#This Row],[Descripcion]])</f>
        <v>DG952423-DEM -&gt; Posterior</v>
      </c>
    </row>
    <row r="108" spans="1:11" x14ac:dyDescent="0.3">
      <c r="A108" t="s">
        <v>3381</v>
      </c>
      <c r="B108" t="s">
        <v>3622</v>
      </c>
      <c r="C108">
        <v>4</v>
      </c>
      <c r="D108" t="s">
        <v>18</v>
      </c>
      <c r="E108" t="s">
        <v>2095</v>
      </c>
      <c r="F108" t="s">
        <v>2077</v>
      </c>
      <c r="G108" t="s">
        <v>3630</v>
      </c>
      <c r="H108" t="s">
        <v>3624</v>
      </c>
      <c r="I108" t="s">
        <v>43</v>
      </c>
      <c r="J108" t="s">
        <v>3631</v>
      </c>
      <c r="K108" s="25" t="str">
        <f>HYPERLINK(PalacioHierro___IMG[[#This Row],[Full_Path]],PalacioHierro___IMG[[#This Row],[MATERIAL]]&amp;" -&gt; "&amp;PalacioHierro___IMG[[#This Row],[Descripcion]])</f>
        <v>DG952423-DEM -&gt; Frontal</v>
      </c>
    </row>
    <row r="109" spans="1:11" x14ac:dyDescent="0.3">
      <c r="A109" t="s">
        <v>3380</v>
      </c>
      <c r="B109" t="s">
        <v>3632</v>
      </c>
      <c r="C109">
        <v>4</v>
      </c>
      <c r="D109" t="s">
        <v>16</v>
      </c>
      <c r="E109" t="s">
        <v>42</v>
      </c>
      <c r="F109" t="s">
        <v>2077</v>
      </c>
      <c r="G109" t="s">
        <v>3633</v>
      </c>
      <c r="H109" t="s">
        <v>3624</v>
      </c>
      <c r="I109" t="s">
        <v>47</v>
      </c>
      <c r="J109" t="s">
        <v>3634</v>
      </c>
      <c r="K109" s="25" t="str">
        <f>HYPERLINK(PalacioHierro___IMG[[#This Row],[Full_Path]],PalacioHierro___IMG[[#This Row],[MATERIAL]]&amp;" -&gt; "&amp;PalacioHierro___IMG[[#This Row],[Descripcion]])</f>
        <v>DG952419-DEM -&gt; Angulo 3/4</v>
      </c>
    </row>
    <row r="110" spans="1:11" x14ac:dyDescent="0.3">
      <c r="A110" t="s">
        <v>3380</v>
      </c>
      <c r="B110" t="s">
        <v>3632</v>
      </c>
      <c r="C110">
        <v>4</v>
      </c>
      <c r="D110" t="s">
        <v>22</v>
      </c>
      <c r="E110" t="s">
        <v>55</v>
      </c>
      <c r="F110" t="s">
        <v>2077</v>
      </c>
      <c r="G110" t="s">
        <v>3635</v>
      </c>
      <c r="H110" t="s">
        <v>3624</v>
      </c>
      <c r="I110" t="s">
        <v>56</v>
      </c>
      <c r="J110" t="s">
        <v>3636</v>
      </c>
      <c r="K110" s="25" t="str">
        <f>HYPERLINK(PalacioHierro___IMG[[#This Row],[Full_Path]],PalacioHierro___IMG[[#This Row],[MATERIAL]]&amp;" -&gt; "&amp;PalacioHierro___IMG[[#This Row],[Descripcion]])</f>
        <v>DG952419-DEM -&gt; Superior/Interior</v>
      </c>
    </row>
    <row r="111" spans="1:11" x14ac:dyDescent="0.3">
      <c r="A111" t="s">
        <v>3380</v>
      </c>
      <c r="B111" t="s">
        <v>3632</v>
      </c>
      <c r="C111">
        <v>4</v>
      </c>
      <c r="D111" t="s">
        <v>18</v>
      </c>
      <c r="E111" t="s">
        <v>2095</v>
      </c>
      <c r="F111" t="s">
        <v>2077</v>
      </c>
      <c r="G111" t="s">
        <v>3637</v>
      </c>
      <c r="H111" t="s">
        <v>3624</v>
      </c>
      <c r="I111" t="s">
        <v>43</v>
      </c>
      <c r="J111" t="s">
        <v>3638</v>
      </c>
      <c r="K111" s="25" t="str">
        <f>HYPERLINK(PalacioHierro___IMG[[#This Row],[Full_Path]],PalacioHierro___IMG[[#This Row],[MATERIAL]]&amp;" -&gt; "&amp;PalacioHierro___IMG[[#This Row],[Descripcion]])</f>
        <v>DG952419-DEM -&gt; Frontal</v>
      </c>
    </row>
    <row r="112" spans="1:11" x14ac:dyDescent="0.3">
      <c r="A112" t="s">
        <v>3380</v>
      </c>
      <c r="B112" t="s">
        <v>3632</v>
      </c>
      <c r="C112">
        <v>4</v>
      </c>
      <c r="D112" t="s">
        <v>20</v>
      </c>
      <c r="E112" t="s">
        <v>2096</v>
      </c>
      <c r="F112" t="s">
        <v>2077</v>
      </c>
      <c r="G112" t="s">
        <v>3639</v>
      </c>
      <c r="H112" t="s">
        <v>3624</v>
      </c>
      <c r="I112" t="s">
        <v>51</v>
      </c>
      <c r="J112" t="s">
        <v>3640</v>
      </c>
      <c r="K112" s="25" t="str">
        <f>HYPERLINK(PalacioHierro___IMG[[#This Row],[Full_Path]],PalacioHierro___IMG[[#This Row],[MATERIAL]]&amp;" -&gt; "&amp;PalacioHierro___IMG[[#This Row],[Descripcion]])</f>
        <v>DG952419-DEM -&gt; Posterior</v>
      </c>
    </row>
    <row r="113" spans="1:11" x14ac:dyDescent="0.3">
      <c r="A113" t="s">
        <v>3379</v>
      </c>
      <c r="B113" t="s">
        <v>3641</v>
      </c>
      <c r="C113">
        <v>4</v>
      </c>
      <c r="D113" t="s">
        <v>22</v>
      </c>
      <c r="E113" t="s">
        <v>55</v>
      </c>
      <c r="F113" t="s">
        <v>2077</v>
      </c>
      <c r="G113" t="s">
        <v>3642</v>
      </c>
      <c r="H113" t="s">
        <v>2139</v>
      </c>
      <c r="I113" t="s">
        <v>56</v>
      </c>
      <c r="J113" t="s">
        <v>3643</v>
      </c>
      <c r="K113" s="25" t="str">
        <f>HYPERLINK(PalacioHierro___IMG[[#This Row],[Full_Path]],PalacioHierro___IMG[[#This Row],[MATERIAL]]&amp;" -&gt; "&amp;PalacioHierro___IMG[[#This Row],[Descripcion]])</f>
        <v>CG952706-BLA -&gt; Superior/Interior</v>
      </c>
    </row>
    <row r="114" spans="1:11" x14ac:dyDescent="0.3">
      <c r="A114" t="s">
        <v>3379</v>
      </c>
      <c r="B114" t="s">
        <v>3641</v>
      </c>
      <c r="C114">
        <v>4</v>
      </c>
      <c r="D114" t="s">
        <v>18</v>
      </c>
      <c r="E114" t="s">
        <v>2095</v>
      </c>
      <c r="F114" t="s">
        <v>2077</v>
      </c>
      <c r="G114" t="s">
        <v>3644</v>
      </c>
      <c r="H114" t="s">
        <v>2139</v>
      </c>
      <c r="I114" t="s">
        <v>43</v>
      </c>
      <c r="J114" t="s">
        <v>3645</v>
      </c>
      <c r="K114" s="25" t="str">
        <f>HYPERLINK(PalacioHierro___IMG[[#This Row],[Full_Path]],PalacioHierro___IMG[[#This Row],[MATERIAL]]&amp;" -&gt; "&amp;PalacioHierro___IMG[[#This Row],[Descripcion]])</f>
        <v>CG952706-BLA -&gt; Frontal</v>
      </c>
    </row>
    <row r="115" spans="1:11" x14ac:dyDescent="0.3">
      <c r="A115" t="s">
        <v>3379</v>
      </c>
      <c r="B115" t="s">
        <v>3641</v>
      </c>
      <c r="C115">
        <v>4</v>
      </c>
      <c r="D115" t="s">
        <v>16</v>
      </c>
      <c r="E115" t="s">
        <v>42</v>
      </c>
      <c r="F115" t="s">
        <v>2077</v>
      </c>
      <c r="G115" t="s">
        <v>3646</v>
      </c>
      <c r="H115" t="s">
        <v>2139</v>
      </c>
      <c r="I115" t="s">
        <v>47</v>
      </c>
      <c r="J115" t="s">
        <v>3647</v>
      </c>
      <c r="K115" s="25" t="str">
        <f>HYPERLINK(PalacioHierro___IMG[[#This Row],[Full_Path]],PalacioHierro___IMG[[#This Row],[MATERIAL]]&amp;" -&gt; "&amp;PalacioHierro___IMG[[#This Row],[Descripcion]])</f>
        <v>CG952706-BLA -&gt; Angulo 3/4</v>
      </c>
    </row>
    <row r="116" spans="1:11" x14ac:dyDescent="0.3">
      <c r="A116" t="s">
        <v>3379</v>
      </c>
      <c r="B116" t="s">
        <v>3641</v>
      </c>
      <c r="C116">
        <v>4</v>
      </c>
      <c r="D116" t="s">
        <v>20</v>
      </c>
      <c r="E116" t="s">
        <v>2096</v>
      </c>
      <c r="F116" t="s">
        <v>2077</v>
      </c>
      <c r="G116" t="s">
        <v>3648</v>
      </c>
      <c r="H116" t="s">
        <v>2139</v>
      </c>
      <c r="I116" t="s">
        <v>51</v>
      </c>
      <c r="J116" t="s">
        <v>3649</v>
      </c>
      <c r="K116" s="25" t="str">
        <f>HYPERLINK(PalacioHierro___IMG[[#This Row],[Full_Path]],PalacioHierro___IMG[[#This Row],[MATERIAL]]&amp;" -&gt; "&amp;PalacioHierro___IMG[[#This Row],[Descripcion]])</f>
        <v>CG952706-BLA -&gt; Posterior</v>
      </c>
    </row>
    <row r="117" spans="1:11" x14ac:dyDescent="0.3">
      <c r="A117" t="s">
        <v>3378</v>
      </c>
      <c r="B117" t="s">
        <v>3650</v>
      </c>
      <c r="C117">
        <v>4</v>
      </c>
      <c r="D117" t="s">
        <v>18</v>
      </c>
      <c r="E117" t="s">
        <v>2095</v>
      </c>
      <c r="F117" t="s">
        <v>2077</v>
      </c>
      <c r="G117" t="s">
        <v>3651</v>
      </c>
      <c r="H117" t="s">
        <v>2139</v>
      </c>
      <c r="I117" t="s">
        <v>43</v>
      </c>
      <c r="J117" t="s">
        <v>3652</v>
      </c>
      <c r="K117" s="25" t="str">
        <f>HYPERLINK(PalacioHierro___IMG[[#This Row],[Full_Path]],PalacioHierro___IMG[[#This Row],[MATERIAL]]&amp;" -&gt; "&amp;PalacioHierro___IMG[[#This Row],[Descripcion]])</f>
        <v>BG952721-COG -&gt; Frontal</v>
      </c>
    </row>
    <row r="118" spans="1:11" x14ac:dyDescent="0.3">
      <c r="A118" t="s">
        <v>3378</v>
      </c>
      <c r="B118" t="s">
        <v>3650</v>
      </c>
      <c r="C118">
        <v>4</v>
      </c>
      <c r="D118" t="s">
        <v>22</v>
      </c>
      <c r="E118" t="s">
        <v>55</v>
      </c>
      <c r="F118" t="s">
        <v>2077</v>
      </c>
      <c r="G118" t="s">
        <v>3653</v>
      </c>
      <c r="H118" t="s">
        <v>2139</v>
      </c>
      <c r="I118" t="s">
        <v>56</v>
      </c>
      <c r="J118" t="s">
        <v>3654</v>
      </c>
      <c r="K118" s="25" t="str">
        <f>HYPERLINK(PalacioHierro___IMG[[#This Row],[Full_Path]],PalacioHierro___IMG[[#This Row],[MATERIAL]]&amp;" -&gt; "&amp;PalacioHierro___IMG[[#This Row],[Descripcion]])</f>
        <v>BG952721-COG -&gt; Superior/Interior</v>
      </c>
    </row>
    <row r="119" spans="1:11" x14ac:dyDescent="0.3">
      <c r="A119" t="s">
        <v>3378</v>
      </c>
      <c r="B119" t="s">
        <v>3650</v>
      </c>
      <c r="C119">
        <v>4</v>
      </c>
      <c r="D119" t="s">
        <v>20</v>
      </c>
      <c r="E119" t="s">
        <v>2096</v>
      </c>
      <c r="F119" t="s">
        <v>2077</v>
      </c>
      <c r="G119" t="s">
        <v>3655</v>
      </c>
      <c r="H119" t="s">
        <v>2139</v>
      </c>
      <c r="I119" t="s">
        <v>51</v>
      </c>
      <c r="J119" t="s">
        <v>3656</v>
      </c>
      <c r="K119" s="25" t="str">
        <f>HYPERLINK(PalacioHierro___IMG[[#This Row],[Full_Path]],PalacioHierro___IMG[[#This Row],[MATERIAL]]&amp;" -&gt; "&amp;PalacioHierro___IMG[[#This Row],[Descripcion]])</f>
        <v>BG952721-COG -&gt; Posterior</v>
      </c>
    </row>
    <row r="120" spans="1:11" x14ac:dyDescent="0.3">
      <c r="A120" t="s">
        <v>3378</v>
      </c>
      <c r="B120" t="s">
        <v>3650</v>
      </c>
      <c r="C120">
        <v>4</v>
      </c>
      <c r="D120" t="s">
        <v>16</v>
      </c>
      <c r="E120" t="s">
        <v>42</v>
      </c>
      <c r="F120" t="s">
        <v>2077</v>
      </c>
      <c r="G120" t="s">
        <v>3657</v>
      </c>
      <c r="H120" t="s">
        <v>2139</v>
      </c>
      <c r="I120" t="s">
        <v>47</v>
      </c>
      <c r="J120" t="s">
        <v>3658</v>
      </c>
      <c r="K120" s="25" t="str">
        <f>HYPERLINK(PalacioHierro___IMG[[#This Row],[Full_Path]],PalacioHierro___IMG[[#This Row],[MATERIAL]]&amp;" -&gt; "&amp;PalacioHierro___IMG[[#This Row],[Descripcion]])</f>
        <v>BG952721-COG -&gt; Angulo 3/4</v>
      </c>
    </row>
    <row r="121" spans="1:11" x14ac:dyDescent="0.3">
      <c r="A121" t="s">
        <v>3377</v>
      </c>
      <c r="B121" t="s">
        <v>3659</v>
      </c>
      <c r="C121">
        <v>4</v>
      </c>
      <c r="D121" t="s">
        <v>18</v>
      </c>
      <c r="E121" t="s">
        <v>2095</v>
      </c>
      <c r="F121" t="s">
        <v>2077</v>
      </c>
      <c r="G121" t="s">
        <v>3660</v>
      </c>
      <c r="H121" t="s">
        <v>3661</v>
      </c>
      <c r="I121" t="s">
        <v>43</v>
      </c>
      <c r="J121" t="s">
        <v>3662</v>
      </c>
      <c r="K121" s="25" t="str">
        <f>HYPERLINK(PalacioHierro___IMG[[#This Row],[Full_Path]],PalacioHierro___IMG[[#This Row],[MATERIAL]]&amp;" -&gt; "&amp;PalacioHierro___IMG[[#This Row],[Descripcion]])</f>
        <v>BG951902-BLA -&gt; Frontal</v>
      </c>
    </row>
    <row r="122" spans="1:11" x14ac:dyDescent="0.3">
      <c r="A122" t="s">
        <v>3377</v>
      </c>
      <c r="B122" t="s">
        <v>3659</v>
      </c>
      <c r="C122">
        <v>4</v>
      </c>
      <c r="D122" t="s">
        <v>22</v>
      </c>
      <c r="E122" t="s">
        <v>55</v>
      </c>
      <c r="F122" t="s">
        <v>2077</v>
      </c>
      <c r="G122" t="s">
        <v>3663</v>
      </c>
      <c r="H122" t="s">
        <v>3661</v>
      </c>
      <c r="I122" t="s">
        <v>56</v>
      </c>
      <c r="J122" t="s">
        <v>3664</v>
      </c>
      <c r="K122" s="25" t="str">
        <f>HYPERLINK(PalacioHierro___IMG[[#This Row],[Full_Path]],PalacioHierro___IMG[[#This Row],[MATERIAL]]&amp;" -&gt; "&amp;PalacioHierro___IMG[[#This Row],[Descripcion]])</f>
        <v>BG951902-BLA -&gt; Superior/Interior</v>
      </c>
    </row>
    <row r="123" spans="1:11" x14ac:dyDescent="0.3">
      <c r="A123" t="s">
        <v>3377</v>
      </c>
      <c r="B123" t="s">
        <v>3659</v>
      </c>
      <c r="C123">
        <v>4</v>
      </c>
      <c r="D123" t="s">
        <v>20</v>
      </c>
      <c r="E123" t="s">
        <v>2096</v>
      </c>
      <c r="F123" t="s">
        <v>2077</v>
      </c>
      <c r="G123" t="s">
        <v>3665</v>
      </c>
      <c r="H123" t="s">
        <v>3661</v>
      </c>
      <c r="I123" t="s">
        <v>51</v>
      </c>
      <c r="J123" t="s">
        <v>3666</v>
      </c>
      <c r="K123" s="25" t="str">
        <f>HYPERLINK(PalacioHierro___IMG[[#This Row],[Full_Path]],PalacioHierro___IMG[[#This Row],[MATERIAL]]&amp;" -&gt; "&amp;PalacioHierro___IMG[[#This Row],[Descripcion]])</f>
        <v>BG951902-BLA -&gt; Posterior</v>
      </c>
    </row>
    <row r="124" spans="1:11" x14ac:dyDescent="0.3">
      <c r="A124" t="s">
        <v>3377</v>
      </c>
      <c r="B124" t="s">
        <v>3659</v>
      </c>
      <c r="C124">
        <v>4</v>
      </c>
      <c r="D124" t="s">
        <v>16</v>
      </c>
      <c r="E124" t="s">
        <v>42</v>
      </c>
      <c r="F124" t="s">
        <v>2077</v>
      </c>
      <c r="G124" t="s">
        <v>3667</v>
      </c>
      <c r="H124" t="s">
        <v>3661</v>
      </c>
      <c r="I124" t="s">
        <v>47</v>
      </c>
      <c r="J124" t="s">
        <v>3668</v>
      </c>
      <c r="K124" s="25" t="str">
        <f>HYPERLINK(PalacioHierro___IMG[[#This Row],[Full_Path]],PalacioHierro___IMG[[#This Row],[MATERIAL]]&amp;" -&gt; "&amp;PalacioHierro___IMG[[#This Row],[Descripcion]])</f>
        <v>BG951902-BLA -&gt; Angulo 3/4</v>
      </c>
    </row>
    <row r="125" spans="1:11" x14ac:dyDescent="0.3">
      <c r="A125" t="s">
        <v>3376</v>
      </c>
      <c r="B125" t="s">
        <v>3669</v>
      </c>
      <c r="C125">
        <v>4</v>
      </c>
      <c r="D125" t="s">
        <v>16</v>
      </c>
      <c r="E125" t="s">
        <v>42</v>
      </c>
      <c r="F125" t="s">
        <v>2077</v>
      </c>
      <c r="G125" t="s">
        <v>3670</v>
      </c>
      <c r="H125" t="s">
        <v>2120</v>
      </c>
      <c r="I125" t="s">
        <v>47</v>
      </c>
      <c r="J125" t="s">
        <v>3671</v>
      </c>
      <c r="K125" s="25" t="str">
        <f>HYPERLINK(PalacioHierro___IMG[[#This Row],[Full_Path]],PalacioHierro___IMG[[#This Row],[MATERIAL]]&amp;" -&gt; "&amp;PalacioHierro___IMG[[#This Row],[Descripcion]])</f>
        <v>BG900624-BLA -&gt; Angulo 3/4</v>
      </c>
    </row>
    <row r="126" spans="1:11" x14ac:dyDescent="0.3">
      <c r="A126" t="s">
        <v>3376</v>
      </c>
      <c r="B126" t="s">
        <v>3669</v>
      </c>
      <c r="C126">
        <v>4</v>
      </c>
      <c r="D126" t="s">
        <v>22</v>
      </c>
      <c r="E126" t="s">
        <v>55</v>
      </c>
      <c r="F126" t="s">
        <v>2077</v>
      </c>
      <c r="G126" t="s">
        <v>3672</v>
      </c>
      <c r="H126" t="s">
        <v>2120</v>
      </c>
      <c r="I126" t="s">
        <v>56</v>
      </c>
      <c r="J126" t="s">
        <v>3673</v>
      </c>
      <c r="K126" s="25" t="str">
        <f>HYPERLINK(PalacioHierro___IMG[[#This Row],[Full_Path]],PalacioHierro___IMG[[#This Row],[MATERIAL]]&amp;" -&gt; "&amp;PalacioHierro___IMG[[#This Row],[Descripcion]])</f>
        <v>BG900624-BLA -&gt; Superior/Interior</v>
      </c>
    </row>
    <row r="127" spans="1:11" x14ac:dyDescent="0.3">
      <c r="A127" t="s">
        <v>3376</v>
      </c>
      <c r="B127" t="s">
        <v>3669</v>
      </c>
      <c r="C127">
        <v>4</v>
      </c>
      <c r="D127" t="s">
        <v>18</v>
      </c>
      <c r="E127" t="s">
        <v>2095</v>
      </c>
      <c r="F127" t="s">
        <v>2077</v>
      </c>
      <c r="G127" t="s">
        <v>3674</v>
      </c>
      <c r="H127" t="s">
        <v>2120</v>
      </c>
      <c r="I127" t="s">
        <v>43</v>
      </c>
      <c r="J127" t="s">
        <v>3675</v>
      </c>
      <c r="K127" s="25" t="str">
        <f>HYPERLINK(PalacioHierro___IMG[[#This Row],[Full_Path]],PalacioHierro___IMG[[#This Row],[MATERIAL]]&amp;" -&gt; "&amp;PalacioHierro___IMG[[#This Row],[Descripcion]])</f>
        <v>BG900624-BLA -&gt; Frontal</v>
      </c>
    </row>
    <row r="128" spans="1:11" x14ac:dyDescent="0.3">
      <c r="A128" t="s">
        <v>3376</v>
      </c>
      <c r="B128" t="s">
        <v>3669</v>
      </c>
      <c r="C128">
        <v>4</v>
      </c>
      <c r="D128" t="s">
        <v>20</v>
      </c>
      <c r="E128" t="s">
        <v>2096</v>
      </c>
      <c r="F128" t="s">
        <v>2077</v>
      </c>
      <c r="G128" t="s">
        <v>3676</v>
      </c>
      <c r="H128" t="s">
        <v>2120</v>
      </c>
      <c r="I128" t="s">
        <v>51</v>
      </c>
      <c r="J128" t="s">
        <v>3677</v>
      </c>
      <c r="K128" s="25" t="str">
        <f>HYPERLINK(PalacioHierro___IMG[[#This Row],[Full_Path]],PalacioHierro___IMG[[#This Row],[MATERIAL]]&amp;" -&gt; "&amp;PalacioHierro___IMG[[#This Row],[Descripcion]])</f>
        <v>BG900624-BLA -&gt; Posterior</v>
      </c>
    </row>
    <row r="129" spans="1:11" x14ac:dyDescent="0.3">
      <c r="A129" t="s">
        <v>3375</v>
      </c>
      <c r="B129" t="s">
        <v>3678</v>
      </c>
      <c r="C129">
        <v>4</v>
      </c>
      <c r="D129" t="s">
        <v>20</v>
      </c>
      <c r="E129" t="s">
        <v>2096</v>
      </c>
      <c r="F129" t="s">
        <v>2077</v>
      </c>
      <c r="G129" t="s">
        <v>3679</v>
      </c>
      <c r="H129" t="s">
        <v>2118</v>
      </c>
      <c r="I129" t="s">
        <v>51</v>
      </c>
      <c r="J129" t="s">
        <v>3680</v>
      </c>
      <c r="K129" s="25" t="str">
        <f>HYPERLINK(PalacioHierro___IMG[[#This Row],[Full_Path]],PalacioHierro___IMG[[#This Row],[MATERIAL]]&amp;" -&gt; "&amp;PalacioHierro___IMG[[#This Row],[Descripcion]])</f>
        <v>BB874820-BLG -&gt; Posterior</v>
      </c>
    </row>
    <row r="130" spans="1:11" x14ac:dyDescent="0.3">
      <c r="A130" t="s">
        <v>3375</v>
      </c>
      <c r="B130" t="s">
        <v>3678</v>
      </c>
      <c r="C130">
        <v>4</v>
      </c>
      <c r="D130" t="s">
        <v>18</v>
      </c>
      <c r="E130" t="s">
        <v>2095</v>
      </c>
      <c r="F130" t="s">
        <v>2077</v>
      </c>
      <c r="G130" t="s">
        <v>3681</v>
      </c>
      <c r="H130" t="s">
        <v>2118</v>
      </c>
      <c r="I130" t="s">
        <v>43</v>
      </c>
      <c r="J130" t="s">
        <v>3682</v>
      </c>
      <c r="K130" s="25" t="str">
        <f>HYPERLINK(PalacioHierro___IMG[[#This Row],[Full_Path]],PalacioHierro___IMG[[#This Row],[MATERIAL]]&amp;" -&gt; "&amp;PalacioHierro___IMG[[#This Row],[Descripcion]])</f>
        <v>BB874820-BLG -&gt; Frontal</v>
      </c>
    </row>
    <row r="131" spans="1:11" x14ac:dyDescent="0.3">
      <c r="A131" t="s">
        <v>3375</v>
      </c>
      <c r="B131" t="s">
        <v>3678</v>
      </c>
      <c r="C131">
        <v>4</v>
      </c>
      <c r="D131" t="s">
        <v>22</v>
      </c>
      <c r="E131" t="s">
        <v>55</v>
      </c>
      <c r="F131" t="s">
        <v>2077</v>
      </c>
      <c r="G131" t="s">
        <v>3683</v>
      </c>
      <c r="H131" t="s">
        <v>2118</v>
      </c>
      <c r="I131" t="s">
        <v>56</v>
      </c>
      <c r="J131" t="s">
        <v>3684</v>
      </c>
      <c r="K131" s="25" t="str">
        <f>HYPERLINK(PalacioHierro___IMG[[#This Row],[Full_Path]],PalacioHierro___IMG[[#This Row],[MATERIAL]]&amp;" -&gt; "&amp;PalacioHierro___IMG[[#This Row],[Descripcion]])</f>
        <v>BB874820-BLG -&gt; Superior/Interior</v>
      </c>
    </row>
    <row r="132" spans="1:11" x14ac:dyDescent="0.3">
      <c r="A132" t="s">
        <v>3375</v>
      </c>
      <c r="B132" t="s">
        <v>3678</v>
      </c>
      <c r="C132">
        <v>4</v>
      </c>
      <c r="D132" t="s">
        <v>16</v>
      </c>
      <c r="E132" t="s">
        <v>42</v>
      </c>
      <c r="F132" t="s">
        <v>2077</v>
      </c>
      <c r="G132" t="s">
        <v>3685</v>
      </c>
      <c r="H132" t="s">
        <v>2118</v>
      </c>
      <c r="I132" t="s">
        <v>47</v>
      </c>
      <c r="J132" t="s">
        <v>3686</v>
      </c>
      <c r="K132" s="25" t="str">
        <f>HYPERLINK(PalacioHierro___IMG[[#This Row],[Full_Path]],PalacioHierro___IMG[[#This Row],[MATERIAL]]&amp;" -&gt; "&amp;PalacioHierro___IMG[[#This Row],[Descripcion]])</f>
        <v>BB874820-BLG -&gt; Angulo 3/4</v>
      </c>
    </row>
    <row r="133" spans="1:11" x14ac:dyDescent="0.3">
      <c r="A133" t="s">
        <v>271</v>
      </c>
      <c r="B133" t="s">
        <v>3687</v>
      </c>
      <c r="C133">
        <v>4</v>
      </c>
      <c r="D133" t="s">
        <v>22</v>
      </c>
      <c r="E133" t="s">
        <v>55</v>
      </c>
      <c r="F133" t="s">
        <v>2077</v>
      </c>
      <c r="G133" t="s">
        <v>3688</v>
      </c>
      <c r="H133" t="s">
        <v>2078</v>
      </c>
      <c r="I133" t="s">
        <v>56</v>
      </c>
      <c r="J133" t="s">
        <v>3689</v>
      </c>
      <c r="K133" s="25" t="str">
        <f>HYPERLINK(PalacioHierro___IMG[[#This Row],[Full_Path]],PalacioHierro___IMG[[#This Row],[MATERIAL]]&amp;" -&gt; "&amp;PalacioHierro___IMG[[#This Row],[Descripcion]])</f>
        <v>ZG787918-TEA -&gt; Superior/Interior</v>
      </c>
    </row>
    <row r="134" spans="1:11" x14ac:dyDescent="0.3">
      <c r="A134" t="s">
        <v>271</v>
      </c>
      <c r="B134" t="s">
        <v>3687</v>
      </c>
      <c r="C134">
        <v>4</v>
      </c>
      <c r="D134" t="s">
        <v>16</v>
      </c>
      <c r="E134" t="s">
        <v>42</v>
      </c>
      <c r="F134" t="s">
        <v>2077</v>
      </c>
      <c r="G134" t="s">
        <v>3690</v>
      </c>
      <c r="H134" t="s">
        <v>2078</v>
      </c>
      <c r="I134" t="s">
        <v>47</v>
      </c>
      <c r="J134" t="s">
        <v>3691</v>
      </c>
      <c r="K134" s="25" t="str">
        <f>HYPERLINK(PalacioHierro___IMG[[#This Row],[Full_Path]],PalacioHierro___IMG[[#This Row],[MATERIAL]]&amp;" -&gt; "&amp;PalacioHierro___IMG[[#This Row],[Descripcion]])</f>
        <v>ZG787918-TEA -&gt; Angulo 3/4</v>
      </c>
    </row>
    <row r="135" spans="1:11" x14ac:dyDescent="0.3">
      <c r="A135" t="s">
        <v>271</v>
      </c>
      <c r="B135" t="s">
        <v>3687</v>
      </c>
      <c r="C135">
        <v>4</v>
      </c>
      <c r="D135" t="s">
        <v>20</v>
      </c>
      <c r="E135" t="s">
        <v>2096</v>
      </c>
      <c r="F135" t="s">
        <v>2077</v>
      </c>
      <c r="G135" t="s">
        <v>3692</v>
      </c>
      <c r="H135" t="s">
        <v>2078</v>
      </c>
      <c r="I135" t="s">
        <v>51</v>
      </c>
      <c r="J135" t="s">
        <v>3693</v>
      </c>
      <c r="K135" s="25" t="str">
        <f>HYPERLINK(PalacioHierro___IMG[[#This Row],[Full_Path]],PalacioHierro___IMG[[#This Row],[MATERIAL]]&amp;" -&gt; "&amp;PalacioHierro___IMG[[#This Row],[Descripcion]])</f>
        <v>ZG787918-TEA -&gt; Posterior</v>
      </c>
    </row>
    <row r="136" spans="1:11" x14ac:dyDescent="0.3">
      <c r="A136" t="s">
        <v>271</v>
      </c>
      <c r="B136" t="s">
        <v>3687</v>
      </c>
      <c r="C136">
        <v>4</v>
      </c>
      <c r="D136" t="s">
        <v>18</v>
      </c>
      <c r="E136" t="s">
        <v>2095</v>
      </c>
      <c r="F136" t="s">
        <v>2077</v>
      </c>
      <c r="G136" t="s">
        <v>3694</v>
      </c>
      <c r="H136" t="s">
        <v>2078</v>
      </c>
      <c r="I136" t="s">
        <v>43</v>
      </c>
      <c r="J136" t="s">
        <v>3695</v>
      </c>
      <c r="K136" s="25" t="str">
        <f>HYPERLINK(PalacioHierro___IMG[[#This Row],[Full_Path]],PalacioHierro___IMG[[#This Row],[MATERIAL]]&amp;" -&gt; "&amp;PalacioHierro___IMG[[#This Row],[Descripcion]])</f>
        <v>ZG787918-TEA -&gt; Frontal</v>
      </c>
    </row>
    <row r="137" spans="1:11" x14ac:dyDescent="0.3">
      <c r="A137" t="s">
        <v>3399</v>
      </c>
      <c r="B137" t="s">
        <v>3696</v>
      </c>
      <c r="C137">
        <v>4</v>
      </c>
      <c r="D137" t="s">
        <v>22</v>
      </c>
      <c r="E137" t="s">
        <v>55</v>
      </c>
      <c r="F137" t="s">
        <v>2077</v>
      </c>
      <c r="G137" t="s">
        <v>3697</v>
      </c>
      <c r="H137" t="s">
        <v>2137</v>
      </c>
      <c r="I137" t="s">
        <v>56</v>
      </c>
      <c r="J137" t="s">
        <v>3698</v>
      </c>
      <c r="K137" s="25" t="str">
        <f>HYPERLINK(PalacioHierro___IMG[[#This Row],[Full_Path]],PalacioHierro___IMG[[#This Row],[MATERIAL]]&amp;" -&gt; "&amp;PalacioHierro___IMG[[#This Row],[Descripcion]])</f>
        <v>SG865401-CLO -&gt; Superior/Interior</v>
      </c>
    </row>
    <row r="138" spans="1:11" x14ac:dyDescent="0.3">
      <c r="A138" t="s">
        <v>3399</v>
      </c>
      <c r="B138" t="s">
        <v>3696</v>
      </c>
      <c r="C138">
        <v>4</v>
      </c>
      <c r="D138" t="s">
        <v>18</v>
      </c>
      <c r="E138" t="s">
        <v>2095</v>
      </c>
      <c r="F138" t="s">
        <v>2077</v>
      </c>
      <c r="G138" t="s">
        <v>3699</v>
      </c>
      <c r="H138" t="s">
        <v>2137</v>
      </c>
      <c r="I138" t="s">
        <v>43</v>
      </c>
      <c r="J138" t="s">
        <v>3700</v>
      </c>
      <c r="K138" s="25" t="str">
        <f>HYPERLINK(PalacioHierro___IMG[[#This Row],[Full_Path]],PalacioHierro___IMG[[#This Row],[MATERIAL]]&amp;" -&gt; "&amp;PalacioHierro___IMG[[#This Row],[Descripcion]])</f>
        <v>SG865401-CLO -&gt; Frontal</v>
      </c>
    </row>
    <row r="139" spans="1:11" x14ac:dyDescent="0.3">
      <c r="A139" t="s">
        <v>3399</v>
      </c>
      <c r="B139" t="s">
        <v>3696</v>
      </c>
      <c r="C139">
        <v>4</v>
      </c>
      <c r="D139" t="s">
        <v>20</v>
      </c>
      <c r="E139" t="s">
        <v>2096</v>
      </c>
      <c r="F139" t="s">
        <v>2077</v>
      </c>
      <c r="G139" t="s">
        <v>3701</v>
      </c>
      <c r="H139" t="s">
        <v>2137</v>
      </c>
      <c r="I139" t="s">
        <v>51</v>
      </c>
      <c r="J139" t="s">
        <v>3702</v>
      </c>
      <c r="K139" s="25" t="str">
        <f>HYPERLINK(PalacioHierro___IMG[[#This Row],[Full_Path]],PalacioHierro___IMG[[#This Row],[MATERIAL]]&amp;" -&gt; "&amp;PalacioHierro___IMG[[#This Row],[Descripcion]])</f>
        <v>SG865401-CLO -&gt; Posterior</v>
      </c>
    </row>
    <row r="140" spans="1:11" x14ac:dyDescent="0.3">
      <c r="A140" t="s">
        <v>3399</v>
      </c>
      <c r="B140" t="s">
        <v>3696</v>
      </c>
      <c r="C140">
        <v>4</v>
      </c>
      <c r="D140" t="s">
        <v>16</v>
      </c>
      <c r="E140" t="s">
        <v>42</v>
      </c>
      <c r="F140" t="s">
        <v>2077</v>
      </c>
      <c r="G140" t="s">
        <v>3703</v>
      </c>
      <c r="H140" t="s">
        <v>2137</v>
      </c>
      <c r="I140" t="s">
        <v>47</v>
      </c>
      <c r="J140" t="s">
        <v>3704</v>
      </c>
      <c r="K140" s="25" t="str">
        <f>HYPERLINK(PalacioHierro___IMG[[#This Row],[Full_Path]],PalacioHierro___IMG[[#This Row],[MATERIAL]]&amp;" -&gt; "&amp;PalacioHierro___IMG[[#This Row],[Descripcion]])</f>
        <v>SG865401-CLO -&gt; Angulo 3/4</v>
      </c>
    </row>
    <row r="141" spans="1:11" x14ac:dyDescent="0.3">
      <c r="A141" t="s">
        <v>3398</v>
      </c>
      <c r="B141" t="s">
        <v>3705</v>
      </c>
      <c r="C141">
        <v>4</v>
      </c>
      <c r="D141" t="s">
        <v>16</v>
      </c>
      <c r="E141" t="s">
        <v>42</v>
      </c>
      <c r="F141" t="s">
        <v>2077</v>
      </c>
      <c r="G141" t="s">
        <v>3706</v>
      </c>
      <c r="H141" t="s">
        <v>2118</v>
      </c>
      <c r="I141" t="s">
        <v>47</v>
      </c>
      <c r="J141" t="s">
        <v>3707</v>
      </c>
      <c r="K141" s="25" t="str">
        <f>HYPERLINK(PalacioHierro___IMG[[#This Row],[Full_Path]],PalacioHierro___IMG[[#This Row],[MATERIAL]]&amp;" -&gt; "&amp;PalacioHierro___IMG[[#This Row],[Descripcion]])</f>
        <v>QK874874-ALM -&gt; Angulo 3/4</v>
      </c>
    </row>
    <row r="142" spans="1:11" x14ac:dyDescent="0.3">
      <c r="A142" t="s">
        <v>3398</v>
      </c>
      <c r="B142" t="s">
        <v>3705</v>
      </c>
      <c r="C142">
        <v>4</v>
      </c>
      <c r="D142" t="s">
        <v>22</v>
      </c>
      <c r="E142" t="s">
        <v>55</v>
      </c>
      <c r="F142" t="s">
        <v>2077</v>
      </c>
      <c r="G142" t="s">
        <v>3708</v>
      </c>
      <c r="H142" t="s">
        <v>2118</v>
      </c>
      <c r="I142" t="s">
        <v>56</v>
      </c>
      <c r="J142" t="s">
        <v>3709</v>
      </c>
      <c r="K142" s="25" t="str">
        <f>HYPERLINK(PalacioHierro___IMG[[#This Row],[Full_Path]],PalacioHierro___IMG[[#This Row],[MATERIAL]]&amp;" -&gt; "&amp;PalacioHierro___IMG[[#This Row],[Descripcion]])</f>
        <v>QK874874-ALM -&gt; Superior/Interior</v>
      </c>
    </row>
    <row r="143" spans="1:11" x14ac:dyDescent="0.3">
      <c r="A143" t="s">
        <v>3398</v>
      </c>
      <c r="B143" t="s">
        <v>3705</v>
      </c>
      <c r="C143">
        <v>4</v>
      </c>
      <c r="D143" t="s">
        <v>18</v>
      </c>
      <c r="E143" t="s">
        <v>2095</v>
      </c>
      <c r="F143" t="s">
        <v>2077</v>
      </c>
      <c r="G143" t="s">
        <v>3710</v>
      </c>
      <c r="H143" t="s">
        <v>2118</v>
      </c>
      <c r="I143" t="s">
        <v>43</v>
      </c>
      <c r="J143" t="s">
        <v>3711</v>
      </c>
      <c r="K143" s="25" t="str">
        <f>HYPERLINK(PalacioHierro___IMG[[#This Row],[Full_Path]],PalacioHierro___IMG[[#This Row],[MATERIAL]]&amp;" -&gt; "&amp;PalacioHierro___IMG[[#This Row],[Descripcion]])</f>
        <v>QK874874-ALM -&gt; Frontal</v>
      </c>
    </row>
    <row r="144" spans="1:11" x14ac:dyDescent="0.3">
      <c r="A144" t="s">
        <v>3398</v>
      </c>
      <c r="B144" t="s">
        <v>3705</v>
      </c>
      <c r="C144">
        <v>4</v>
      </c>
      <c r="D144" t="s">
        <v>20</v>
      </c>
      <c r="E144" t="s">
        <v>2096</v>
      </c>
      <c r="F144" t="s">
        <v>2077</v>
      </c>
      <c r="G144" t="s">
        <v>3712</v>
      </c>
      <c r="H144" t="s">
        <v>2118</v>
      </c>
      <c r="I144" t="s">
        <v>51</v>
      </c>
      <c r="J144" t="s">
        <v>3713</v>
      </c>
      <c r="K144" s="25" t="str">
        <f>HYPERLINK(PalacioHierro___IMG[[#This Row],[Full_Path]],PalacioHierro___IMG[[#This Row],[MATERIAL]]&amp;" -&gt; "&amp;PalacioHierro___IMG[[#This Row],[Descripcion]])</f>
        <v>QK874874-ALM -&gt; Posterior</v>
      </c>
    </row>
    <row r="145" spans="1:11" x14ac:dyDescent="0.3">
      <c r="A145" t="s">
        <v>243</v>
      </c>
      <c r="B145" t="s">
        <v>3714</v>
      </c>
      <c r="C145">
        <v>4</v>
      </c>
      <c r="D145" t="s">
        <v>20</v>
      </c>
      <c r="E145" t="s">
        <v>2096</v>
      </c>
      <c r="F145" t="s">
        <v>2077</v>
      </c>
      <c r="G145" t="s">
        <v>3715</v>
      </c>
      <c r="H145" t="s">
        <v>3580</v>
      </c>
      <c r="I145" t="s">
        <v>51</v>
      </c>
      <c r="J145" t="s">
        <v>3716</v>
      </c>
      <c r="K145" s="25" t="str">
        <f>HYPERLINK(PalacioHierro___IMG[[#This Row],[Full_Path]],PalacioHierro___IMG[[#This Row],[MATERIAL]]&amp;" -&gt; "&amp;PalacioHierro___IMG[[#This Row],[Descripcion]])</f>
        <v>JT934475-BUG -&gt; Posterior</v>
      </c>
    </row>
    <row r="146" spans="1:11" x14ac:dyDescent="0.3">
      <c r="A146" t="s">
        <v>243</v>
      </c>
      <c r="B146" t="s">
        <v>3714</v>
      </c>
      <c r="C146">
        <v>4</v>
      </c>
      <c r="D146" t="s">
        <v>18</v>
      </c>
      <c r="E146" t="s">
        <v>2095</v>
      </c>
      <c r="F146" t="s">
        <v>2077</v>
      </c>
      <c r="G146" t="s">
        <v>3717</v>
      </c>
      <c r="H146" t="s">
        <v>3580</v>
      </c>
      <c r="I146" t="s">
        <v>43</v>
      </c>
      <c r="J146" t="s">
        <v>3718</v>
      </c>
      <c r="K146" s="25" t="str">
        <f>HYPERLINK(PalacioHierro___IMG[[#This Row],[Full_Path]],PalacioHierro___IMG[[#This Row],[MATERIAL]]&amp;" -&gt; "&amp;PalacioHierro___IMG[[#This Row],[Descripcion]])</f>
        <v>JT934475-BUG -&gt; Frontal</v>
      </c>
    </row>
    <row r="147" spans="1:11" x14ac:dyDescent="0.3">
      <c r="A147" t="s">
        <v>243</v>
      </c>
      <c r="B147" t="s">
        <v>3714</v>
      </c>
      <c r="C147">
        <v>4</v>
      </c>
      <c r="D147" t="s">
        <v>16</v>
      </c>
      <c r="E147" t="s">
        <v>42</v>
      </c>
      <c r="F147" t="s">
        <v>2077</v>
      </c>
      <c r="G147" t="s">
        <v>3719</v>
      </c>
      <c r="H147" t="s">
        <v>3580</v>
      </c>
      <c r="I147" t="s">
        <v>47</v>
      </c>
      <c r="J147" t="s">
        <v>3720</v>
      </c>
      <c r="K147" s="25" t="str">
        <f>HYPERLINK(PalacioHierro___IMG[[#This Row],[Full_Path]],PalacioHierro___IMG[[#This Row],[MATERIAL]]&amp;" -&gt; "&amp;PalacioHierro___IMG[[#This Row],[Descripcion]])</f>
        <v>JT934475-BUG -&gt; Angulo 3/4</v>
      </c>
    </row>
    <row r="148" spans="1:11" x14ac:dyDescent="0.3">
      <c r="A148" t="s">
        <v>243</v>
      </c>
      <c r="B148" t="s">
        <v>3714</v>
      </c>
      <c r="C148">
        <v>4</v>
      </c>
      <c r="D148" t="s">
        <v>22</v>
      </c>
      <c r="E148" t="s">
        <v>55</v>
      </c>
      <c r="F148" t="s">
        <v>2077</v>
      </c>
      <c r="G148" t="s">
        <v>3721</v>
      </c>
      <c r="H148" t="s">
        <v>3580</v>
      </c>
      <c r="I148" t="s">
        <v>56</v>
      </c>
      <c r="J148" t="s">
        <v>3722</v>
      </c>
      <c r="K148" s="25" t="str">
        <f>HYPERLINK(PalacioHierro___IMG[[#This Row],[Full_Path]],PalacioHierro___IMG[[#This Row],[MATERIAL]]&amp;" -&gt; "&amp;PalacioHierro___IMG[[#This Row],[Descripcion]])</f>
        <v>JT934475-BUG -&gt; Superior/Interior</v>
      </c>
    </row>
    <row r="149" spans="1:11" x14ac:dyDescent="0.3">
      <c r="A149" t="s">
        <v>168</v>
      </c>
      <c r="B149" t="s">
        <v>3723</v>
      </c>
      <c r="C149">
        <v>4</v>
      </c>
      <c r="D149" t="s">
        <v>22</v>
      </c>
      <c r="E149" t="s">
        <v>55</v>
      </c>
      <c r="F149" t="s">
        <v>2077</v>
      </c>
      <c r="G149" t="s">
        <v>3724</v>
      </c>
      <c r="H149" t="s">
        <v>3580</v>
      </c>
      <c r="I149" t="s">
        <v>56</v>
      </c>
      <c r="J149" t="s">
        <v>3725</v>
      </c>
      <c r="K149" s="25" t="str">
        <f>HYPERLINK(PalacioHierro___IMG[[#This Row],[Full_Path]],PalacioHierro___IMG[[#This Row],[MATERIAL]]&amp;" -&gt; "&amp;PalacioHierro___IMG[[#This Row],[Descripcion]])</f>
        <v>JT934414-BNL -&gt; Superior/Interior</v>
      </c>
    </row>
    <row r="150" spans="1:11" x14ac:dyDescent="0.3">
      <c r="A150" t="s">
        <v>168</v>
      </c>
      <c r="B150" t="s">
        <v>3723</v>
      </c>
      <c r="C150">
        <v>4</v>
      </c>
      <c r="D150" t="s">
        <v>16</v>
      </c>
      <c r="E150" t="s">
        <v>42</v>
      </c>
      <c r="F150" t="s">
        <v>2077</v>
      </c>
      <c r="G150" t="s">
        <v>3726</v>
      </c>
      <c r="H150" t="s">
        <v>3580</v>
      </c>
      <c r="I150" t="s">
        <v>47</v>
      </c>
      <c r="J150" t="s">
        <v>3727</v>
      </c>
      <c r="K150" s="25" t="str">
        <f>HYPERLINK(PalacioHierro___IMG[[#This Row],[Full_Path]],PalacioHierro___IMG[[#This Row],[MATERIAL]]&amp;" -&gt; "&amp;PalacioHierro___IMG[[#This Row],[Descripcion]])</f>
        <v>JT934414-BNL -&gt; Angulo 3/4</v>
      </c>
    </row>
    <row r="151" spans="1:11" x14ac:dyDescent="0.3">
      <c r="A151" t="s">
        <v>168</v>
      </c>
      <c r="B151" t="s">
        <v>3723</v>
      </c>
      <c r="C151">
        <v>4</v>
      </c>
      <c r="D151" t="s">
        <v>18</v>
      </c>
      <c r="E151" t="s">
        <v>2095</v>
      </c>
      <c r="F151" t="s">
        <v>2077</v>
      </c>
      <c r="G151" t="s">
        <v>3728</v>
      </c>
      <c r="H151" t="s">
        <v>3580</v>
      </c>
      <c r="I151" t="s">
        <v>43</v>
      </c>
      <c r="J151" t="s">
        <v>3729</v>
      </c>
      <c r="K151" s="25" t="str">
        <f>HYPERLINK(PalacioHierro___IMG[[#This Row],[Full_Path]],PalacioHierro___IMG[[#This Row],[MATERIAL]]&amp;" -&gt; "&amp;PalacioHierro___IMG[[#This Row],[Descripcion]])</f>
        <v>JT934414-BNL -&gt; Frontal</v>
      </c>
    </row>
    <row r="152" spans="1:11" x14ac:dyDescent="0.3">
      <c r="A152" t="s">
        <v>168</v>
      </c>
      <c r="B152" t="s">
        <v>3723</v>
      </c>
      <c r="C152">
        <v>4</v>
      </c>
      <c r="D152" t="s">
        <v>20</v>
      </c>
      <c r="E152" t="s">
        <v>2096</v>
      </c>
      <c r="F152" t="s">
        <v>2077</v>
      </c>
      <c r="G152" t="s">
        <v>3730</v>
      </c>
      <c r="H152" t="s">
        <v>3580</v>
      </c>
      <c r="I152" t="s">
        <v>51</v>
      </c>
      <c r="J152" t="s">
        <v>3731</v>
      </c>
      <c r="K152" s="25" t="str">
        <f>HYPERLINK(PalacioHierro___IMG[[#This Row],[Full_Path]],PalacioHierro___IMG[[#This Row],[MATERIAL]]&amp;" -&gt; "&amp;PalacioHierro___IMG[[#This Row],[Descripcion]])</f>
        <v>JT934414-BNL -&gt; Posterior</v>
      </c>
    </row>
    <row r="153" spans="1:11" x14ac:dyDescent="0.3">
      <c r="A153" t="s">
        <v>3397</v>
      </c>
      <c r="B153" t="s">
        <v>3732</v>
      </c>
      <c r="C153">
        <v>4</v>
      </c>
      <c r="D153" t="s">
        <v>20</v>
      </c>
      <c r="E153" t="s">
        <v>2096</v>
      </c>
      <c r="F153" t="s">
        <v>2077</v>
      </c>
      <c r="G153" t="s">
        <v>3733</v>
      </c>
      <c r="H153" t="s">
        <v>3661</v>
      </c>
      <c r="I153" t="s">
        <v>51</v>
      </c>
      <c r="J153" t="s">
        <v>3734</v>
      </c>
      <c r="K153" s="25" t="str">
        <f>HYPERLINK(PalacioHierro___IMG[[#This Row],[Full_Path]],PalacioHierro___IMG[[#This Row],[MATERIAL]]&amp;" -&gt; "&amp;PalacioHierro___IMG[[#This Row],[Descripcion]])</f>
        <v>BG951901-BLA -&gt; Posterior</v>
      </c>
    </row>
    <row r="154" spans="1:11" x14ac:dyDescent="0.3">
      <c r="A154" t="s">
        <v>3397</v>
      </c>
      <c r="B154" t="s">
        <v>3732</v>
      </c>
      <c r="C154">
        <v>4</v>
      </c>
      <c r="D154" t="s">
        <v>18</v>
      </c>
      <c r="E154" t="s">
        <v>2095</v>
      </c>
      <c r="F154" t="s">
        <v>2077</v>
      </c>
      <c r="G154" t="s">
        <v>3735</v>
      </c>
      <c r="H154" t="s">
        <v>3661</v>
      </c>
      <c r="I154" t="s">
        <v>43</v>
      </c>
      <c r="J154" t="s">
        <v>3736</v>
      </c>
      <c r="K154" s="25" t="str">
        <f>HYPERLINK(PalacioHierro___IMG[[#This Row],[Full_Path]],PalacioHierro___IMG[[#This Row],[MATERIAL]]&amp;" -&gt; "&amp;PalacioHierro___IMG[[#This Row],[Descripcion]])</f>
        <v>BG951901-BLA -&gt; Frontal</v>
      </c>
    </row>
    <row r="155" spans="1:11" x14ac:dyDescent="0.3">
      <c r="A155" t="s">
        <v>3397</v>
      </c>
      <c r="B155" t="s">
        <v>3732</v>
      </c>
      <c r="C155">
        <v>4</v>
      </c>
      <c r="D155" t="s">
        <v>22</v>
      </c>
      <c r="E155" t="s">
        <v>55</v>
      </c>
      <c r="F155" t="s">
        <v>2077</v>
      </c>
      <c r="G155" t="s">
        <v>3737</v>
      </c>
      <c r="H155" t="s">
        <v>3661</v>
      </c>
      <c r="I155" t="s">
        <v>56</v>
      </c>
      <c r="J155" t="s">
        <v>3738</v>
      </c>
      <c r="K155" s="25" t="str">
        <f>HYPERLINK(PalacioHierro___IMG[[#This Row],[Full_Path]],PalacioHierro___IMG[[#This Row],[MATERIAL]]&amp;" -&gt; "&amp;PalacioHierro___IMG[[#This Row],[Descripcion]])</f>
        <v>BG951901-BLA -&gt; Superior/Interior</v>
      </c>
    </row>
    <row r="156" spans="1:11" x14ac:dyDescent="0.3">
      <c r="A156" t="s">
        <v>3397</v>
      </c>
      <c r="B156" t="s">
        <v>3732</v>
      </c>
      <c r="C156">
        <v>4</v>
      </c>
      <c r="D156" t="s">
        <v>16</v>
      </c>
      <c r="E156" t="s">
        <v>42</v>
      </c>
      <c r="F156" t="s">
        <v>2077</v>
      </c>
      <c r="G156" t="s">
        <v>3739</v>
      </c>
      <c r="H156" t="s">
        <v>3661</v>
      </c>
      <c r="I156" t="s">
        <v>47</v>
      </c>
      <c r="J156" t="s">
        <v>3740</v>
      </c>
      <c r="K156" s="25" t="str">
        <f>HYPERLINK(PalacioHierro___IMG[[#This Row],[Full_Path]],PalacioHierro___IMG[[#This Row],[MATERIAL]]&amp;" -&gt; "&amp;PalacioHierro___IMG[[#This Row],[Descripcion]])</f>
        <v>BG951901-BLA -&gt; Angulo 3/4</v>
      </c>
    </row>
    <row r="157" spans="1:11" x14ac:dyDescent="0.3">
      <c r="A157" t="s">
        <v>280</v>
      </c>
      <c r="B157" t="s">
        <v>3741</v>
      </c>
      <c r="C157">
        <v>4</v>
      </c>
      <c r="D157" t="s">
        <v>20</v>
      </c>
      <c r="E157" t="s">
        <v>2096</v>
      </c>
      <c r="F157" t="s">
        <v>2077</v>
      </c>
      <c r="G157" t="s">
        <v>3742</v>
      </c>
      <c r="H157" t="s">
        <v>2078</v>
      </c>
      <c r="I157" t="s">
        <v>51</v>
      </c>
      <c r="J157" t="s">
        <v>3743</v>
      </c>
      <c r="K157" s="25" t="str">
        <f>HYPERLINK(PalacioHierro___IMG[[#This Row],[Full_Path]],PalacioHierro___IMG[[#This Row],[MATERIAL]]&amp;" -&gt; "&amp;PalacioHierro___IMG[[#This Row],[Descripcion]])</f>
        <v>ZS787972-BLA -&gt; Posterior</v>
      </c>
    </row>
    <row r="158" spans="1:11" x14ac:dyDescent="0.3">
      <c r="A158" t="s">
        <v>280</v>
      </c>
      <c r="B158" t="s">
        <v>3741</v>
      </c>
      <c r="C158">
        <v>4</v>
      </c>
      <c r="D158" t="s">
        <v>18</v>
      </c>
      <c r="E158" t="s">
        <v>2095</v>
      </c>
      <c r="F158" t="s">
        <v>2077</v>
      </c>
      <c r="G158" t="s">
        <v>3744</v>
      </c>
      <c r="H158" t="s">
        <v>2078</v>
      </c>
      <c r="I158" t="s">
        <v>43</v>
      </c>
      <c r="J158" t="s">
        <v>3745</v>
      </c>
      <c r="K158" s="25" t="str">
        <f>HYPERLINK(PalacioHierro___IMG[[#This Row],[Full_Path]],PalacioHierro___IMG[[#This Row],[MATERIAL]]&amp;" -&gt; "&amp;PalacioHierro___IMG[[#This Row],[Descripcion]])</f>
        <v>ZS787972-BLA -&gt; Frontal</v>
      </c>
    </row>
    <row r="159" spans="1:11" x14ac:dyDescent="0.3">
      <c r="A159" t="s">
        <v>280</v>
      </c>
      <c r="B159" t="s">
        <v>3741</v>
      </c>
      <c r="C159">
        <v>4</v>
      </c>
      <c r="D159" t="s">
        <v>22</v>
      </c>
      <c r="E159" t="s">
        <v>55</v>
      </c>
      <c r="F159" t="s">
        <v>2077</v>
      </c>
      <c r="G159" t="s">
        <v>3746</v>
      </c>
      <c r="H159" t="s">
        <v>2078</v>
      </c>
      <c r="I159" t="s">
        <v>56</v>
      </c>
      <c r="J159" t="s">
        <v>3747</v>
      </c>
      <c r="K159" s="25" t="str">
        <f>HYPERLINK(PalacioHierro___IMG[[#This Row],[Full_Path]],PalacioHierro___IMG[[#This Row],[MATERIAL]]&amp;" -&gt; "&amp;PalacioHierro___IMG[[#This Row],[Descripcion]])</f>
        <v>ZS787972-BLA -&gt; Superior/Interior</v>
      </c>
    </row>
    <row r="160" spans="1:11" x14ac:dyDescent="0.3">
      <c r="A160" t="s">
        <v>280</v>
      </c>
      <c r="B160" t="s">
        <v>3741</v>
      </c>
      <c r="C160">
        <v>4</v>
      </c>
      <c r="D160" t="s">
        <v>16</v>
      </c>
      <c r="E160" t="s">
        <v>42</v>
      </c>
      <c r="F160" t="s">
        <v>2077</v>
      </c>
      <c r="G160" t="s">
        <v>3748</v>
      </c>
      <c r="H160" t="s">
        <v>2078</v>
      </c>
      <c r="I160" t="s">
        <v>47</v>
      </c>
      <c r="J160" t="s">
        <v>3749</v>
      </c>
      <c r="K160" s="25" t="str">
        <f>HYPERLINK(PalacioHierro___IMG[[#This Row],[Full_Path]],PalacioHierro___IMG[[#This Row],[MATERIAL]]&amp;" -&gt; "&amp;PalacioHierro___IMG[[#This Row],[Descripcion]])</f>
        <v>ZS787972-BLA -&gt; Angulo 3/4</v>
      </c>
    </row>
    <row r="161" spans="1:11" x14ac:dyDescent="0.3">
      <c r="A161" t="s">
        <v>278</v>
      </c>
      <c r="B161" t="s">
        <v>3750</v>
      </c>
      <c r="C161">
        <v>4</v>
      </c>
      <c r="D161" t="s">
        <v>20</v>
      </c>
      <c r="E161" t="s">
        <v>2096</v>
      </c>
      <c r="F161" t="s">
        <v>2077</v>
      </c>
      <c r="G161" t="s">
        <v>3751</v>
      </c>
      <c r="H161" t="s">
        <v>2078</v>
      </c>
      <c r="I161" t="s">
        <v>51</v>
      </c>
      <c r="J161" t="s">
        <v>3752</v>
      </c>
      <c r="K161" s="25" t="str">
        <f>HYPERLINK(PalacioHierro___IMG[[#This Row],[Full_Path]],PalacioHierro___IMG[[#This Row],[MATERIAL]]&amp;" -&gt; "&amp;PalacioHierro___IMG[[#This Row],[Descripcion]])</f>
        <v>ZS787921-BLA -&gt; Posterior</v>
      </c>
    </row>
    <row r="162" spans="1:11" x14ac:dyDescent="0.3">
      <c r="A162" t="s">
        <v>278</v>
      </c>
      <c r="B162" t="s">
        <v>3750</v>
      </c>
      <c r="C162">
        <v>4</v>
      </c>
      <c r="D162" t="s">
        <v>18</v>
      </c>
      <c r="E162" t="s">
        <v>2095</v>
      </c>
      <c r="F162" t="s">
        <v>2077</v>
      </c>
      <c r="G162" t="s">
        <v>3753</v>
      </c>
      <c r="H162" t="s">
        <v>2078</v>
      </c>
      <c r="I162" t="s">
        <v>43</v>
      </c>
      <c r="J162" t="s">
        <v>3754</v>
      </c>
      <c r="K162" s="25" t="str">
        <f>HYPERLINK(PalacioHierro___IMG[[#This Row],[Full_Path]],PalacioHierro___IMG[[#This Row],[MATERIAL]]&amp;" -&gt; "&amp;PalacioHierro___IMG[[#This Row],[Descripcion]])</f>
        <v>ZS787921-BLA -&gt; Frontal</v>
      </c>
    </row>
    <row r="163" spans="1:11" x14ac:dyDescent="0.3">
      <c r="A163" t="s">
        <v>278</v>
      </c>
      <c r="B163" t="s">
        <v>3750</v>
      </c>
      <c r="C163">
        <v>4</v>
      </c>
      <c r="D163" t="s">
        <v>22</v>
      </c>
      <c r="E163" t="s">
        <v>55</v>
      </c>
      <c r="F163" t="s">
        <v>2077</v>
      </c>
      <c r="G163" t="s">
        <v>3755</v>
      </c>
      <c r="H163" t="s">
        <v>2078</v>
      </c>
      <c r="I163" t="s">
        <v>56</v>
      </c>
      <c r="J163" t="s">
        <v>3756</v>
      </c>
      <c r="K163" s="25" t="str">
        <f>HYPERLINK(PalacioHierro___IMG[[#This Row],[Full_Path]],PalacioHierro___IMG[[#This Row],[MATERIAL]]&amp;" -&gt; "&amp;PalacioHierro___IMG[[#This Row],[Descripcion]])</f>
        <v>ZS787921-BLA -&gt; Superior/Interior</v>
      </c>
    </row>
    <row r="164" spans="1:11" x14ac:dyDescent="0.3">
      <c r="A164" t="s">
        <v>278</v>
      </c>
      <c r="B164" t="s">
        <v>3750</v>
      </c>
      <c r="C164">
        <v>4</v>
      </c>
      <c r="D164" t="s">
        <v>16</v>
      </c>
      <c r="E164" t="s">
        <v>42</v>
      </c>
      <c r="F164" t="s">
        <v>2077</v>
      </c>
      <c r="G164" t="s">
        <v>3757</v>
      </c>
      <c r="H164" t="s">
        <v>2078</v>
      </c>
      <c r="I164" t="s">
        <v>47</v>
      </c>
      <c r="J164" t="s">
        <v>3758</v>
      </c>
      <c r="K164" s="25" t="str">
        <f>HYPERLINK(PalacioHierro___IMG[[#This Row],[Full_Path]],PalacioHierro___IMG[[#This Row],[MATERIAL]]&amp;" -&gt; "&amp;PalacioHierro___IMG[[#This Row],[Descripcion]])</f>
        <v>ZS787921-BLA -&gt; Angulo 3/4</v>
      </c>
    </row>
    <row r="165" spans="1:11" x14ac:dyDescent="0.3">
      <c r="A165" t="s">
        <v>277</v>
      </c>
      <c r="B165" t="s">
        <v>3759</v>
      </c>
      <c r="C165">
        <v>4</v>
      </c>
      <c r="D165" t="s">
        <v>22</v>
      </c>
      <c r="E165" t="s">
        <v>55</v>
      </c>
      <c r="F165" t="s">
        <v>2077</v>
      </c>
      <c r="G165" t="s">
        <v>3760</v>
      </c>
      <c r="H165" t="s">
        <v>2078</v>
      </c>
      <c r="I165" t="s">
        <v>56</v>
      </c>
      <c r="J165" t="s">
        <v>3761</v>
      </c>
      <c r="K165" s="25" t="str">
        <f>HYPERLINK(PalacioHierro___IMG[[#This Row],[Full_Path]],PalacioHierro___IMG[[#This Row],[MATERIAL]]&amp;" -&gt; "&amp;PalacioHierro___IMG[[#This Row],[Descripcion]])</f>
        <v>ZS787918-BLA -&gt; Superior/Interior</v>
      </c>
    </row>
    <row r="166" spans="1:11" x14ac:dyDescent="0.3">
      <c r="A166" t="s">
        <v>277</v>
      </c>
      <c r="B166" t="s">
        <v>3759</v>
      </c>
      <c r="C166">
        <v>4</v>
      </c>
      <c r="D166" t="s">
        <v>18</v>
      </c>
      <c r="E166" t="s">
        <v>2095</v>
      </c>
      <c r="F166" t="s">
        <v>2077</v>
      </c>
      <c r="G166" t="s">
        <v>3762</v>
      </c>
      <c r="H166" t="s">
        <v>2078</v>
      </c>
      <c r="I166" t="s">
        <v>43</v>
      </c>
      <c r="J166" t="s">
        <v>3763</v>
      </c>
      <c r="K166" s="25" t="str">
        <f>HYPERLINK(PalacioHierro___IMG[[#This Row],[Full_Path]],PalacioHierro___IMG[[#This Row],[MATERIAL]]&amp;" -&gt; "&amp;PalacioHierro___IMG[[#This Row],[Descripcion]])</f>
        <v>ZS787918-BLA -&gt; Frontal</v>
      </c>
    </row>
    <row r="167" spans="1:11" x14ac:dyDescent="0.3">
      <c r="A167" t="s">
        <v>277</v>
      </c>
      <c r="B167" t="s">
        <v>3759</v>
      </c>
      <c r="C167">
        <v>4</v>
      </c>
      <c r="D167" t="s">
        <v>20</v>
      </c>
      <c r="E167" t="s">
        <v>2096</v>
      </c>
      <c r="F167" t="s">
        <v>2077</v>
      </c>
      <c r="G167" t="s">
        <v>3764</v>
      </c>
      <c r="H167" t="s">
        <v>2078</v>
      </c>
      <c r="I167" t="s">
        <v>51</v>
      </c>
      <c r="J167" t="s">
        <v>3765</v>
      </c>
      <c r="K167" s="25" t="str">
        <f>HYPERLINK(PalacioHierro___IMG[[#This Row],[Full_Path]],PalacioHierro___IMG[[#This Row],[MATERIAL]]&amp;" -&gt; "&amp;PalacioHierro___IMG[[#This Row],[Descripcion]])</f>
        <v>ZS787918-BLA -&gt; Posterior</v>
      </c>
    </row>
    <row r="168" spans="1:11" x14ac:dyDescent="0.3">
      <c r="A168" t="s">
        <v>277</v>
      </c>
      <c r="B168" t="s">
        <v>3759</v>
      </c>
      <c r="C168">
        <v>4</v>
      </c>
      <c r="D168" t="s">
        <v>16</v>
      </c>
      <c r="E168" t="s">
        <v>42</v>
      </c>
      <c r="F168" t="s">
        <v>2077</v>
      </c>
      <c r="G168" t="s">
        <v>3766</v>
      </c>
      <c r="H168" t="s">
        <v>2078</v>
      </c>
      <c r="I168" t="s">
        <v>47</v>
      </c>
      <c r="J168" t="s">
        <v>3767</v>
      </c>
      <c r="K168" s="25" t="str">
        <f>HYPERLINK(PalacioHierro___IMG[[#This Row],[Full_Path]],PalacioHierro___IMG[[#This Row],[MATERIAL]]&amp;" -&gt; "&amp;PalacioHierro___IMG[[#This Row],[Descripcion]])</f>
        <v>ZS787918-BLA -&gt; Angulo 3/4</v>
      </c>
    </row>
    <row r="169" spans="1:11" x14ac:dyDescent="0.3">
      <c r="A169" t="s">
        <v>276</v>
      </c>
      <c r="B169" t="s">
        <v>3768</v>
      </c>
      <c r="C169">
        <v>4</v>
      </c>
      <c r="D169" t="s">
        <v>20</v>
      </c>
      <c r="E169" t="s">
        <v>2096</v>
      </c>
      <c r="F169" t="s">
        <v>2077</v>
      </c>
      <c r="G169" t="s">
        <v>3769</v>
      </c>
      <c r="H169" t="s">
        <v>2078</v>
      </c>
      <c r="I169" t="s">
        <v>51</v>
      </c>
      <c r="J169" t="s">
        <v>3770</v>
      </c>
      <c r="K169" s="25" t="str">
        <f>HYPERLINK(PalacioHierro___IMG[[#This Row],[Full_Path]],PalacioHierro___IMG[[#This Row],[MATERIAL]]&amp;" -&gt; "&amp;PalacioHierro___IMG[[#This Row],[Descripcion]])</f>
        <v>ZG787975-DRT -&gt; Posterior</v>
      </c>
    </row>
    <row r="170" spans="1:11" x14ac:dyDescent="0.3">
      <c r="A170" t="s">
        <v>276</v>
      </c>
      <c r="B170" t="s">
        <v>3768</v>
      </c>
      <c r="C170">
        <v>4</v>
      </c>
      <c r="D170" t="s">
        <v>18</v>
      </c>
      <c r="E170" t="s">
        <v>2095</v>
      </c>
      <c r="F170" t="s">
        <v>2077</v>
      </c>
      <c r="G170" t="s">
        <v>3771</v>
      </c>
      <c r="H170" t="s">
        <v>2078</v>
      </c>
      <c r="I170" t="s">
        <v>43</v>
      </c>
      <c r="J170" t="s">
        <v>3772</v>
      </c>
      <c r="K170" s="25" t="str">
        <f>HYPERLINK(PalacioHierro___IMG[[#This Row],[Full_Path]],PalacioHierro___IMG[[#This Row],[MATERIAL]]&amp;" -&gt; "&amp;PalacioHierro___IMG[[#This Row],[Descripcion]])</f>
        <v>ZG787975-DRT -&gt; Frontal</v>
      </c>
    </row>
    <row r="171" spans="1:11" x14ac:dyDescent="0.3">
      <c r="A171" t="s">
        <v>276</v>
      </c>
      <c r="B171" t="s">
        <v>3768</v>
      </c>
      <c r="C171">
        <v>4</v>
      </c>
      <c r="D171" t="s">
        <v>22</v>
      </c>
      <c r="E171" t="s">
        <v>55</v>
      </c>
      <c r="F171" t="s">
        <v>2077</v>
      </c>
      <c r="G171" t="s">
        <v>3773</v>
      </c>
      <c r="H171" t="s">
        <v>2078</v>
      </c>
      <c r="I171" t="s">
        <v>56</v>
      </c>
      <c r="J171" t="s">
        <v>3774</v>
      </c>
      <c r="K171" s="25" t="str">
        <f>HYPERLINK(PalacioHierro___IMG[[#This Row],[Full_Path]],PalacioHierro___IMG[[#This Row],[MATERIAL]]&amp;" -&gt; "&amp;PalacioHierro___IMG[[#This Row],[Descripcion]])</f>
        <v>ZG787975-DRT -&gt; Superior/Interior</v>
      </c>
    </row>
    <row r="172" spans="1:11" x14ac:dyDescent="0.3">
      <c r="A172" t="s">
        <v>276</v>
      </c>
      <c r="B172" t="s">
        <v>3768</v>
      </c>
      <c r="C172">
        <v>4</v>
      </c>
      <c r="D172" t="s">
        <v>16</v>
      </c>
      <c r="E172" t="s">
        <v>42</v>
      </c>
      <c r="F172" t="s">
        <v>2077</v>
      </c>
      <c r="G172" t="s">
        <v>3775</v>
      </c>
      <c r="H172" t="s">
        <v>2078</v>
      </c>
      <c r="I172" t="s">
        <v>47</v>
      </c>
      <c r="J172" t="s">
        <v>3776</v>
      </c>
      <c r="K172" s="25" t="str">
        <f>HYPERLINK(PalacioHierro___IMG[[#This Row],[Full_Path]],PalacioHierro___IMG[[#This Row],[MATERIAL]]&amp;" -&gt; "&amp;PalacioHierro___IMG[[#This Row],[Descripcion]])</f>
        <v>ZG787975-DRT -&gt; Angulo 3/4</v>
      </c>
    </row>
    <row r="173" spans="1:11" x14ac:dyDescent="0.3">
      <c r="A173" t="s">
        <v>274</v>
      </c>
      <c r="B173" t="s">
        <v>3777</v>
      </c>
      <c r="C173">
        <v>4</v>
      </c>
      <c r="D173" t="s">
        <v>20</v>
      </c>
      <c r="E173" t="s">
        <v>2096</v>
      </c>
      <c r="F173" t="s">
        <v>2077</v>
      </c>
      <c r="G173" t="s">
        <v>3778</v>
      </c>
      <c r="H173" t="s">
        <v>2078</v>
      </c>
      <c r="I173" t="s">
        <v>51</v>
      </c>
      <c r="J173" t="s">
        <v>3779</v>
      </c>
      <c r="K173" s="25" t="str">
        <f>HYPERLINK(PalacioHierro___IMG[[#This Row],[Full_Path]],PalacioHierro___IMG[[#This Row],[MATERIAL]]&amp;" -&gt; "&amp;PalacioHierro___IMG[[#This Row],[Descripcion]])</f>
        <v>ZG787972-TEA -&gt; Posterior</v>
      </c>
    </row>
    <row r="174" spans="1:11" x14ac:dyDescent="0.3">
      <c r="A174" t="s">
        <v>274</v>
      </c>
      <c r="B174" t="s">
        <v>3777</v>
      </c>
      <c r="C174">
        <v>4</v>
      </c>
      <c r="D174" t="s">
        <v>22</v>
      </c>
      <c r="E174" t="s">
        <v>55</v>
      </c>
      <c r="F174" t="s">
        <v>2077</v>
      </c>
      <c r="G174" t="s">
        <v>3780</v>
      </c>
      <c r="H174" t="s">
        <v>2078</v>
      </c>
      <c r="I174" t="s">
        <v>56</v>
      </c>
      <c r="J174" t="s">
        <v>3781</v>
      </c>
      <c r="K174" s="25" t="str">
        <f>HYPERLINK(PalacioHierro___IMG[[#This Row],[Full_Path]],PalacioHierro___IMG[[#This Row],[MATERIAL]]&amp;" -&gt; "&amp;PalacioHierro___IMG[[#This Row],[Descripcion]])</f>
        <v>ZG787972-TEA -&gt; Superior/Interior</v>
      </c>
    </row>
    <row r="175" spans="1:11" x14ac:dyDescent="0.3">
      <c r="A175" t="s">
        <v>274</v>
      </c>
      <c r="B175" t="s">
        <v>3777</v>
      </c>
      <c r="C175">
        <v>4</v>
      </c>
      <c r="D175" t="s">
        <v>18</v>
      </c>
      <c r="E175" t="s">
        <v>2095</v>
      </c>
      <c r="F175" t="s">
        <v>2077</v>
      </c>
      <c r="G175" t="s">
        <v>3782</v>
      </c>
      <c r="H175" t="s">
        <v>2078</v>
      </c>
      <c r="I175" t="s">
        <v>43</v>
      </c>
      <c r="J175" t="s">
        <v>3783</v>
      </c>
      <c r="K175" s="25" t="str">
        <f>HYPERLINK(PalacioHierro___IMG[[#This Row],[Full_Path]],PalacioHierro___IMG[[#This Row],[MATERIAL]]&amp;" -&gt; "&amp;PalacioHierro___IMG[[#This Row],[Descripcion]])</f>
        <v>ZG787972-TEA -&gt; Frontal</v>
      </c>
    </row>
    <row r="176" spans="1:11" x14ac:dyDescent="0.3">
      <c r="A176" t="s">
        <v>274</v>
      </c>
      <c r="B176" t="s">
        <v>3777</v>
      </c>
      <c r="C176">
        <v>4</v>
      </c>
      <c r="D176" t="s">
        <v>16</v>
      </c>
      <c r="E176" t="s">
        <v>42</v>
      </c>
      <c r="F176" t="s">
        <v>2077</v>
      </c>
      <c r="G176" t="s">
        <v>3784</v>
      </c>
      <c r="H176" t="s">
        <v>2078</v>
      </c>
      <c r="I176" t="s">
        <v>47</v>
      </c>
      <c r="J176" t="s">
        <v>3785</v>
      </c>
      <c r="K176" s="25" t="str">
        <f>HYPERLINK(PalacioHierro___IMG[[#This Row],[Full_Path]],PalacioHierro___IMG[[#This Row],[MATERIAL]]&amp;" -&gt; "&amp;PalacioHierro___IMG[[#This Row],[Descripcion]])</f>
        <v>ZG787972-TEA -&gt; Angulo 3/4</v>
      </c>
    </row>
    <row r="177" spans="1:11" x14ac:dyDescent="0.3">
      <c r="A177" t="s">
        <v>3421</v>
      </c>
      <c r="B177" t="s">
        <v>3786</v>
      </c>
      <c r="C177">
        <v>4</v>
      </c>
      <c r="D177" t="s">
        <v>16</v>
      </c>
      <c r="E177" t="s">
        <v>42</v>
      </c>
      <c r="F177" t="s">
        <v>2077</v>
      </c>
      <c r="G177" t="s">
        <v>3787</v>
      </c>
      <c r="H177" t="s">
        <v>2122</v>
      </c>
      <c r="I177" t="s">
        <v>47</v>
      </c>
      <c r="J177" t="s">
        <v>3788</v>
      </c>
      <c r="K177" s="25" t="str">
        <f>HYPERLINK(PalacioHierro___IMG[[#This Row],[Full_Path]],PalacioHierro___IMG[[#This Row],[MATERIAL]]&amp;" -&gt; "&amp;PalacioHierro___IMG[[#This Row],[Descripcion]])</f>
        <v>WW866522-BLA -&gt; Angulo 3/4</v>
      </c>
    </row>
    <row r="178" spans="1:11" x14ac:dyDescent="0.3">
      <c r="A178" t="s">
        <v>3421</v>
      </c>
      <c r="B178" t="s">
        <v>3786</v>
      </c>
      <c r="C178">
        <v>4</v>
      </c>
      <c r="D178" t="s">
        <v>22</v>
      </c>
      <c r="E178" t="s">
        <v>55</v>
      </c>
      <c r="F178" t="s">
        <v>2077</v>
      </c>
      <c r="G178" t="s">
        <v>3789</v>
      </c>
      <c r="H178" t="s">
        <v>2122</v>
      </c>
      <c r="I178" t="s">
        <v>56</v>
      </c>
      <c r="J178" t="s">
        <v>3790</v>
      </c>
      <c r="K178" s="25" t="str">
        <f>HYPERLINK(PalacioHierro___IMG[[#This Row],[Full_Path]],PalacioHierro___IMG[[#This Row],[MATERIAL]]&amp;" -&gt; "&amp;PalacioHierro___IMG[[#This Row],[Descripcion]])</f>
        <v>WW866522-BLA -&gt; Superior/Interior</v>
      </c>
    </row>
    <row r="179" spans="1:11" x14ac:dyDescent="0.3">
      <c r="A179" t="s">
        <v>3421</v>
      </c>
      <c r="B179" t="s">
        <v>3786</v>
      </c>
      <c r="C179">
        <v>4</v>
      </c>
      <c r="D179" t="s">
        <v>18</v>
      </c>
      <c r="E179" t="s">
        <v>2095</v>
      </c>
      <c r="F179" t="s">
        <v>2077</v>
      </c>
      <c r="G179" t="s">
        <v>3791</v>
      </c>
      <c r="H179" t="s">
        <v>2122</v>
      </c>
      <c r="I179" t="s">
        <v>43</v>
      </c>
      <c r="J179" t="s">
        <v>3792</v>
      </c>
      <c r="K179" s="25" t="str">
        <f>HYPERLINK(PalacioHierro___IMG[[#This Row],[Full_Path]],PalacioHierro___IMG[[#This Row],[MATERIAL]]&amp;" -&gt; "&amp;PalacioHierro___IMG[[#This Row],[Descripcion]])</f>
        <v>WW866522-BLA -&gt; Frontal</v>
      </c>
    </row>
    <row r="180" spans="1:11" x14ac:dyDescent="0.3">
      <c r="A180" t="s">
        <v>3421</v>
      </c>
      <c r="B180" t="s">
        <v>3786</v>
      </c>
      <c r="C180">
        <v>4</v>
      </c>
      <c r="D180" t="s">
        <v>20</v>
      </c>
      <c r="E180" t="s">
        <v>2096</v>
      </c>
      <c r="F180" t="s">
        <v>2077</v>
      </c>
      <c r="G180" t="s">
        <v>3793</v>
      </c>
      <c r="H180" t="s">
        <v>2122</v>
      </c>
      <c r="I180" t="s">
        <v>51</v>
      </c>
      <c r="J180" t="s">
        <v>3794</v>
      </c>
      <c r="K180" s="25" t="str">
        <f>HYPERLINK(PalacioHierro___IMG[[#This Row],[Full_Path]],PalacioHierro___IMG[[#This Row],[MATERIAL]]&amp;" -&gt; "&amp;PalacioHierro___IMG[[#This Row],[Descripcion]])</f>
        <v>WW866522-BLA -&gt; Posterior</v>
      </c>
    </row>
    <row r="181" spans="1:11" x14ac:dyDescent="0.3">
      <c r="A181" t="s">
        <v>3420</v>
      </c>
      <c r="B181" t="s">
        <v>3795</v>
      </c>
      <c r="C181">
        <v>4</v>
      </c>
      <c r="D181" t="s">
        <v>16</v>
      </c>
      <c r="E181" t="s">
        <v>42</v>
      </c>
      <c r="F181" t="s">
        <v>2077</v>
      </c>
      <c r="G181" t="s">
        <v>3796</v>
      </c>
      <c r="H181" t="s">
        <v>3797</v>
      </c>
      <c r="I181" t="s">
        <v>47</v>
      </c>
      <c r="J181" t="s">
        <v>3798</v>
      </c>
      <c r="K181" s="25" t="str">
        <f>HYPERLINK(PalacioHierro___IMG[[#This Row],[Full_Path]],PalacioHierro___IMG[[#This Row],[MATERIAL]]&amp;" -&gt; "&amp;PalacioHierro___IMG[[#This Row],[Descripcion]])</f>
        <v>WG950302-BLA -&gt; Angulo 3/4</v>
      </c>
    </row>
    <row r="182" spans="1:11" x14ac:dyDescent="0.3">
      <c r="A182" t="s">
        <v>3420</v>
      </c>
      <c r="B182" t="s">
        <v>3795</v>
      </c>
      <c r="C182">
        <v>4</v>
      </c>
      <c r="D182" t="s">
        <v>20</v>
      </c>
      <c r="E182" t="s">
        <v>2096</v>
      </c>
      <c r="F182" t="s">
        <v>2077</v>
      </c>
      <c r="G182" t="s">
        <v>3799</v>
      </c>
      <c r="H182" t="s">
        <v>3797</v>
      </c>
      <c r="I182" t="s">
        <v>51</v>
      </c>
      <c r="J182" t="s">
        <v>3800</v>
      </c>
      <c r="K182" s="25" t="str">
        <f>HYPERLINK(PalacioHierro___IMG[[#This Row],[Full_Path]],PalacioHierro___IMG[[#This Row],[MATERIAL]]&amp;" -&gt; "&amp;PalacioHierro___IMG[[#This Row],[Descripcion]])</f>
        <v>WG950302-BLA -&gt; Posterior</v>
      </c>
    </row>
    <row r="183" spans="1:11" x14ac:dyDescent="0.3">
      <c r="A183" t="s">
        <v>3420</v>
      </c>
      <c r="B183" t="s">
        <v>3795</v>
      </c>
      <c r="C183">
        <v>4</v>
      </c>
      <c r="D183" t="s">
        <v>18</v>
      </c>
      <c r="E183" t="s">
        <v>2095</v>
      </c>
      <c r="F183" t="s">
        <v>2077</v>
      </c>
      <c r="G183" t="s">
        <v>3801</v>
      </c>
      <c r="H183" t="s">
        <v>3797</v>
      </c>
      <c r="I183" t="s">
        <v>43</v>
      </c>
      <c r="J183" t="s">
        <v>3802</v>
      </c>
      <c r="K183" s="25" t="str">
        <f>HYPERLINK(PalacioHierro___IMG[[#This Row],[Full_Path]],PalacioHierro___IMG[[#This Row],[MATERIAL]]&amp;" -&gt; "&amp;PalacioHierro___IMG[[#This Row],[Descripcion]])</f>
        <v>WG950302-BLA -&gt; Frontal</v>
      </c>
    </row>
    <row r="184" spans="1:11" x14ac:dyDescent="0.3">
      <c r="A184" t="s">
        <v>3420</v>
      </c>
      <c r="B184" t="s">
        <v>3795</v>
      </c>
      <c r="C184">
        <v>4</v>
      </c>
      <c r="D184" t="s">
        <v>22</v>
      </c>
      <c r="E184" t="s">
        <v>55</v>
      </c>
      <c r="F184" t="s">
        <v>2077</v>
      </c>
      <c r="G184" t="s">
        <v>3803</v>
      </c>
      <c r="H184" t="s">
        <v>3797</v>
      </c>
      <c r="I184" t="s">
        <v>56</v>
      </c>
      <c r="J184" t="s">
        <v>3804</v>
      </c>
      <c r="K184" s="25" t="str">
        <f>HYPERLINK(PalacioHierro___IMG[[#This Row],[Full_Path]],PalacioHierro___IMG[[#This Row],[MATERIAL]]&amp;" -&gt; "&amp;PalacioHierro___IMG[[#This Row],[Descripcion]])</f>
        <v>WG950302-BLA -&gt; Superior/Interior</v>
      </c>
    </row>
    <row r="185" spans="1:11" x14ac:dyDescent="0.3">
      <c r="A185" t="s">
        <v>3419</v>
      </c>
      <c r="B185" t="s">
        <v>3805</v>
      </c>
      <c r="C185">
        <v>4</v>
      </c>
      <c r="D185" t="s">
        <v>20</v>
      </c>
      <c r="E185" t="s">
        <v>2096</v>
      </c>
      <c r="F185" t="s">
        <v>2077</v>
      </c>
      <c r="G185" t="s">
        <v>3806</v>
      </c>
      <c r="H185" t="s">
        <v>2119</v>
      </c>
      <c r="I185" t="s">
        <v>51</v>
      </c>
      <c r="J185" t="s">
        <v>3807</v>
      </c>
      <c r="K185" s="25" t="str">
        <f>HYPERLINK(PalacioHierro___IMG[[#This Row],[Full_Path]],PalacioHierro___IMG[[#This Row],[MATERIAL]]&amp;" -&gt; "&amp;PalacioHierro___IMG[[#This Row],[Descripcion]])</f>
        <v>VG949318-DRT -&gt; Posterior</v>
      </c>
    </row>
    <row r="186" spans="1:11" x14ac:dyDescent="0.3">
      <c r="A186" t="s">
        <v>3419</v>
      </c>
      <c r="B186" t="s">
        <v>3805</v>
      </c>
      <c r="C186">
        <v>4</v>
      </c>
      <c r="D186" t="s">
        <v>18</v>
      </c>
      <c r="E186" t="s">
        <v>2095</v>
      </c>
      <c r="F186" t="s">
        <v>2077</v>
      </c>
      <c r="G186" t="s">
        <v>3808</v>
      </c>
      <c r="H186" t="s">
        <v>2119</v>
      </c>
      <c r="I186" t="s">
        <v>43</v>
      </c>
      <c r="J186" t="s">
        <v>3809</v>
      </c>
      <c r="K186" s="25" t="str">
        <f>HYPERLINK(PalacioHierro___IMG[[#This Row],[Full_Path]],PalacioHierro___IMG[[#This Row],[MATERIAL]]&amp;" -&gt; "&amp;PalacioHierro___IMG[[#This Row],[Descripcion]])</f>
        <v>VG949318-DRT -&gt; Frontal</v>
      </c>
    </row>
    <row r="187" spans="1:11" x14ac:dyDescent="0.3">
      <c r="A187" t="s">
        <v>3419</v>
      </c>
      <c r="B187" t="s">
        <v>3805</v>
      </c>
      <c r="C187">
        <v>4</v>
      </c>
      <c r="D187" t="s">
        <v>16</v>
      </c>
      <c r="E187" t="s">
        <v>42</v>
      </c>
      <c r="F187" t="s">
        <v>2077</v>
      </c>
      <c r="G187" t="s">
        <v>3810</v>
      </c>
      <c r="H187" t="s">
        <v>2119</v>
      </c>
      <c r="I187" t="s">
        <v>47</v>
      </c>
      <c r="J187" t="s">
        <v>3811</v>
      </c>
      <c r="K187" s="25" t="str">
        <f>HYPERLINK(PalacioHierro___IMG[[#This Row],[Full_Path]],PalacioHierro___IMG[[#This Row],[MATERIAL]]&amp;" -&gt; "&amp;PalacioHierro___IMG[[#This Row],[Descripcion]])</f>
        <v>VG949318-DRT -&gt; Angulo 3/4</v>
      </c>
    </row>
    <row r="188" spans="1:11" x14ac:dyDescent="0.3">
      <c r="A188" t="s">
        <v>3419</v>
      </c>
      <c r="B188" t="s">
        <v>3805</v>
      </c>
      <c r="C188">
        <v>4</v>
      </c>
      <c r="D188" t="s">
        <v>22</v>
      </c>
      <c r="E188" t="s">
        <v>55</v>
      </c>
      <c r="F188" t="s">
        <v>2077</v>
      </c>
      <c r="G188" t="s">
        <v>3812</v>
      </c>
      <c r="H188" t="s">
        <v>2119</v>
      </c>
      <c r="I188" t="s">
        <v>56</v>
      </c>
      <c r="J188" t="s">
        <v>3813</v>
      </c>
      <c r="K188" s="25" t="str">
        <f>HYPERLINK(PalacioHierro___IMG[[#This Row],[Full_Path]],PalacioHierro___IMG[[#This Row],[MATERIAL]]&amp;" -&gt; "&amp;PalacioHierro___IMG[[#This Row],[Descripcion]])</f>
        <v>VG949318-DRT -&gt; Superior/Interior</v>
      </c>
    </row>
    <row r="189" spans="1:11" x14ac:dyDescent="0.3">
      <c r="A189" t="s">
        <v>3418</v>
      </c>
      <c r="B189" t="s">
        <v>3814</v>
      </c>
      <c r="C189">
        <v>4</v>
      </c>
      <c r="D189" t="s">
        <v>16</v>
      </c>
      <c r="E189" t="s">
        <v>42</v>
      </c>
      <c r="F189" t="s">
        <v>2077</v>
      </c>
      <c r="G189" t="s">
        <v>3815</v>
      </c>
      <c r="H189" t="s">
        <v>3816</v>
      </c>
      <c r="I189" t="s">
        <v>47</v>
      </c>
      <c r="J189" t="s">
        <v>3817</v>
      </c>
      <c r="K189" s="25" t="str">
        <f>HYPERLINK(PalacioHierro___IMG[[#This Row],[Full_Path]],PalacioHierro___IMG[[#This Row],[MATERIAL]]&amp;" -&gt; "&amp;PalacioHierro___IMG[[#This Row],[Descripcion]])</f>
        <v>SG950006-CLO -&gt; Angulo 3/4</v>
      </c>
    </row>
    <row r="190" spans="1:11" x14ac:dyDescent="0.3">
      <c r="A190" t="s">
        <v>3418</v>
      </c>
      <c r="B190" t="s">
        <v>3814</v>
      </c>
      <c r="C190">
        <v>4</v>
      </c>
      <c r="D190" t="s">
        <v>18</v>
      </c>
      <c r="E190" t="s">
        <v>2095</v>
      </c>
      <c r="F190" t="s">
        <v>2077</v>
      </c>
      <c r="G190" t="s">
        <v>3818</v>
      </c>
      <c r="H190" t="s">
        <v>3816</v>
      </c>
      <c r="I190" t="s">
        <v>43</v>
      </c>
      <c r="J190" t="s">
        <v>3819</v>
      </c>
      <c r="K190" s="25" t="str">
        <f>HYPERLINK(PalacioHierro___IMG[[#This Row],[Full_Path]],PalacioHierro___IMG[[#This Row],[MATERIAL]]&amp;" -&gt; "&amp;PalacioHierro___IMG[[#This Row],[Descripcion]])</f>
        <v>SG950006-CLO -&gt; Frontal</v>
      </c>
    </row>
    <row r="191" spans="1:11" x14ac:dyDescent="0.3">
      <c r="A191" t="s">
        <v>3418</v>
      </c>
      <c r="B191" t="s">
        <v>3814</v>
      </c>
      <c r="C191">
        <v>4</v>
      </c>
      <c r="D191" t="s">
        <v>22</v>
      </c>
      <c r="E191" t="s">
        <v>55</v>
      </c>
      <c r="F191" t="s">
        <v>2077</v>
      </c>
      <c r="G191" t="s">
        <v>3820</v>
      </c>
      <c r="H191" t="s">
        <v>3816</v>
      </c>
      <c r="I191" t="s">
        <v>56</v>
      </c>
      <c r="J191" t="s">
        <v>3821</v>
      </c>
      <c r="K191" s="25" t="str">
        <f>HYPERLINK(PalacioHierro___IMG[[#This Row],[Full_Path]],PalacioHierro___IMG[[#This Row],[MATERIAL]]&amp;" -&gt; "&amp;PalacioHierro___IMG[[#This Row],[Descripcion]])</f>
        <v>SG950006-CLO -&gt; Superior/Interior</v>
      </c>
    </row>
    <row r="192" spans="1:11" x14ac:dyDescent="0.3">
      <c r="A192" t="s">
        <v>3418</v>
      </c>
      <c r="B192" t="s">
        <v>3814</v>
      </c>
      <c r="C192">
        <v>4</v>
      </c>
      <c r="D192" t="s">
        <v>20</v>
      </c>
      <c r="E192" t="s">
        <v>2096</v>
      </c>
      <c r="F192" t="s">
        <v>2077</v>
      </c>
      <c r="G192" t="s">
        <v>3822</v>
      </c>
      <c r="H192" t="s">
        <v>3816</v>
      </c>
      <c r="I192" t="s">
        <v>51</v>
      </c>
      <c r="J192" t="s">
        <v>3823</v>
      </c>
      <c r="K192" s="25" t="str">
        <f>HYPERLINK(PalacioHierro___IMG[[#This Row],[Full_Path]],PalacioHierro___IMG[[#This Row],[MATERIAL]]&amp;" -&gt; "&amp;PalacioHierro___IMG[[#This Row],[Descripcion]])</f>
        <v>SG950006-CLO -&gt; Posterior</v>
      </c>
    </row>
    <row r="193" spans="1:11" x14ac:dyDescent="0.3">
      <c r="A193" t="s">
        <v>159</v>
      </c>
      <c r="B193" t="s">
        <v>3824</v>
      </c>
      <c r="C193">
        <v>4</v>
      </c>
      <c r="D193" t="s">
        <v>22</v>
      </c>
      <c r="E193" t="s">
        <v>55</v>
      </c>
      <c r="F193" t="s">
        <v>2077</v>
      </c>
      <c r="G193" t="s">
        <v>3014</v>
      </c>
      <c r="H193" t="s">
        <v>2119</v>
      </c>
      <c r="I193" t="s">
        <v>56</v>
      </c>
      <c r="J193" t="s">
        <v>3825</v>
      </c>
      <c r="K193" s="25" t="str">
        <f>HYPERLINK(PalacioHierro___IMG[[#This Row],[Full_Path]],PalacioHierro___IMG[[#This Row],[MATERIAL]]&amp;" -&gt; "&amp;PalacioHierro___IMG[[#This Row],[Descripcion]])</f>
        <v>SG949318-BNL -&gt; Superior/Interior</v>
      </c>
    </row>
    <row r="194" spans="1:11" x14ac:dyDescent="0.3">
      <c r="A194" t="s">
        <v>159</v>
      </c>
      <c r="B194" t="s">
        <v>3824</v>
      </c>
      <c r="C194">
        <v>4</v>
      </c>
      <c r="D194" t="s">
        <v>18</v>
      </c>
      <c r="E194" t="s">
        <v>2095</v>
      </c>
      <c r="F194" t="s">
        <v>2077</v>
      </c>
      <c r="G194" t="s">
        <v>3013</v>
      </c>
      <c r="H194" t="s">
        <v>2119</v>
      </c>
      <c r="I194" t="s">
        <v>43</v>
      </c>
      <c r="J194" t="s">
        <v>3826</v>
      </c>
      <c r="K194" s="25" t="str">
        <f>HYPERLINK(PalacioHierro___IMG[[#This Row],[Full_Path]],PalacioHierro___IMG[[#This Row],[MATERIAL]]&amp;" -&gt; "&amp;PalacioHierro___IMG[[#This Row],[Descripcion]])</f>
        <v>SG949318-BNL -&gt; Frontal</v>
      </c>
    </row>
    <row r="195" spans="1:11" x14ac:dyDescent="0.3">
      <c r="A195" t="s">
        <v>159</v>
      </c>
      <c r="B195" t="s">
        <v>3824</v>
      </c>
      <c r="C195">
        <v>4</v>
      </c>
      <c r="D195" t="s">
        <v>20</v>
      </c>
      <c r="E195" t="s">
        <v>2096</v>
      </c>
      <c r="F195" t="s">
        <v>2077</v>
      </c>
      <c r="G195" t="s">
        <v>3011</v>
      </c>
      <c r="H195" t="s">
        <v>2119</v>
      </c>
      <c r="I195" t="s">
        <v>51</v>
      </c>
      <c r="J195" t="s">
        <v>3827</v>
      </c>
      <c r="K195" s="25" t="str">
        <f>HYPERLINK(PalacioHierro___IMG[[#This Row],[Full_Path]],PalacioHierro___IMG[[#This Row],[MATERIAL]]&amp;" -&gt; "&amp;PalacioHierro___IMG[[#This Row],[Descripcion]])</f>
        <v>SG949318-BNL -&gt; Posterior</v>
      </c>
    </row>
    <row r="196" spans="1:11" x14ac:dyDescent="0.3">
      <c r="A196" t="s">
        <v>159</v>
      </c>
      <c r="B196" t="s">
        <v>3824</v>
      </c>
      <c r="C196">
        <v>4</v>
      </c>
      <c r="D196" t="s">
        <v>16</v>
      </c>
      <c r="E196" t="s">
        <v>42</v>
      </c>
      <c r="F196" t="s">
        <v>2077</v>
      </c>
      <c r="G196" t="s">
        <v>3015</v>
      </c>
      <c r="H196" t="s">
        <v>2119</v>
      </c>
      <c r="I196" t="s">
        <v>47</v>
      </c>
      <c r="J196" t="s">
        <v>3828</v>
      </c>
      <c r="K196" s="25" t="str">
        <f>HYPERLINK(PalacioHierro___IMG[[#This Row],[Full_Path]],PalacioHierro___IMG[[#This Row],[MATERIAL]]&amp;" -&gt; "&amp;PalacioHierro___IMG[[#This Row],[Descripcion]])</f>
        <v>SG949318-BNL -&gt; Angulo 3/4</v>
      </c>
    </row>
    <row r="197" spans="1:11" x14ac:dyDescent="0.3">
      <c r="A197" t="s">
        <v>3417</v>
      </c>
      <c r="B197" t="s">
        <v>3829</v>
      </c>
      <c r="C197">
        <v>4</v>
      </c>
      <c r="D197" t="s">
        <v>16</v>
      </c>
      <c r="E197" t="s">
        <v>42</v>
      </c>
      <c r="F197" t="s">
        <v>2077</v>
      </c>
      <c r="G197" t="s">
        <v>3830</v>
      </c>
      <c r="H197" t="s">
        <v>2118</v>
      </c>
      <c r="I197" t="s">
        <v>47</v>
      </c>
      <c r="J197" t="s">
        <v>3831</v>
      </c>
      <c r="K197" s="25" t="str">
        <f>HYPERLINK(PalacioHierro___IMG[[#This Row],[Full_Path]],PalacioHierro___IMG[[#This Row],[MATERIAL]]&amp;" -&gt; "&amp;PalacioHierro___IMG[[#This Row],[Descripcion]])</f>
        <v>QK874809-BUR -&gt; Angulo 3/4</v>
      </c>
    </row>
    <row r="198" spans="1:11" x14ac:dyDescent="0.3">
      <c r="A198" t="s">
        <v>3417</v>
      </c>
      <c r="B198" t="s">
        <v>3829</v>
      </c>
      <c r="C198">
        <v>4</v>
      </c>
      <c r="D198" t="s">
        <v>22</v>
      </c>
      <c r="E198" t="s">
        <v>55</v>
      </c>
      <c r="F198" t="s">
        <v>2077</v>
      </c>
      <c r="G198" t="s">
        <v>3832</v>
      </c>
      <c r="H198" t="s">
        <v>2118</v>
      </c>
      <c r="I198" t="s">
        <v>56</v>
      </c>
      <c r="J198" t="s">
        <v>3833</v>
      </c>
      <c r="K198" s="25" t="str">
        <f>HYPERLINK(PalacioHierro___IMG[[#This Row],[Full_Path]],PalacioHierro___IMG[[#This Row],[MATERIAL]]&amp;" -&gt; "&amp;PalacioHierro___IMG[[#This Row],[Descripcion]])</f>
        <v>QK874809-BUR -&gt; Superior/Interior</v>
      </c>
    </row>
    <row r="199" spans="1:11" x14ac:dyDescent="0.3">
      <c r="A199" t="s">
        <v>3417</v>
      </c>
      <c r="B199" t="s">
        <v>3829</v>
      </c>
      <c r="C199">
        <v>4</v>
      </c>
      <c r="D199" t="s">
        <v>18</v>
      </c>
      <c r="E199" t="s">
        <v>2095</v>
      </c>
      <c r="F199" t="s">
        <v>2077</v>
      </c>
      <c r="G199" t="s">
        <v>3834</v>
      </c>
      <c r="H199" t="s">
        <v>2118</v>
      </c>
      <c r="I199" t="s">
        <v>43</v>
      </c>
      <c r="J199" t="s">
        <v>3835</v>
      </c>
      <c r="K199" s="25" t="str">
        <f>HYPERLINK(PalacioHierro___IMG[[#This Row],[Full_Path]],PalacioHierro___IMG[[#This Row],[MATERIAL]]&amp;" -&gt; "&amp;PalacioHierro___IMG[[#This Row],[Descripcion]])</f>
        <v>QK874809-BUR -&gt; Frontal</v>
      </c>
    </row>
    <row r="200" spans="1:11" x14ac:dyDescent="0.3">
      <c r="A200" t="s">
        <v>3417</v>
      </c>
      <c r="B200" t="s">
        <v>3829</v>
      </c>
      <c r="C200">
        <v>4</v>
      </c>
      <c r="D200" t="s">
        <v>20</v>
      </c>
      <c r="E200" t="s">
        <v>2096</v>
      </c>
      <c r="F200" t="s">
        <v>2077</v>
      </c>
      <c r="G200" t="s">
        <v>3836</v>
      </c>
      <c r="H200" t="s">
        <v>2118</v>
      </c>
      <c r="I200" t="s">
        <v>51</v>
      </c>
      <c r="J200" t="s">
        <v>3837</v>
      </c>
      <c r="K200" s="25" t="str">
        <f>HYPERLINK(PalacioHierro___IMG[[#This Row],[Full_Path]],PalacioHierro___IMG[[#This Row],[MATERIAL]]&amp;" -&gt; "&amp;PalacioHierro___IMG[[#This Row],[Descripcion]])</f>
        <v>QK874809-BUR -&gt; Posterior</v>
      </c>
    </row>
    <row r="201" spans="1:11" x14ac:dyDescent="0.3">
      <c r="A201" t="s">
        <v>3416</v>
      </c>
      <c r="B201" t="s">
        <v>3838</v>
      </c>
      <c r="C201">
        <v>4</v>
      </c>
      <c r="D201" t="s">
        <v>22</v>
      </c>
      <c r="E201" t="s">
        <v>55</v>
      </c>
      <c r="F201" t="s">
        <v>2077</v>
      </c>
      <c r="G201" t="s">
        <v>3839</v>
      </c>
      <c r="H201" t="s">
        <v>3840</v>
      </c>
      <c r="I201" t="s">
        <v>56</v>
      </c>
      <c r="J201" t="s">
        <v>3841</v>
      </c>
      <c r="K201" s="25" t="str">
        <f>HYPERLINK(PalacioHierro___IMG[[#This Row],[Full_Path]],PalacioHierro___IMG[[#This Row],[MATERIAL]]&amp;" -&gt; "&amp;PalacioHierro___IMG[[#This Row],[Descripcion]])</f>
        <v>QG950518-BUR -&gt; Superior/Interior</v>
      </c>
    </row>
    <row r="202" spans="1:11" x14ac:dyDescent="0.3">
      <c r="A202" t="s">
        <v>3416</v>
      </c>
      <c r="B202" t="s">
        <v>3838</v>
      </c>
      <c r="C202">
        <v>4</v>
      </c>
      <c r="D202" t="s">
        <v>16</v>
      </c>
      <c r="E202" t="s">
        <v>42</v>
      </c>
      <c r="F202" t="s">
        <v>2077</v>
      </c>
      <c r="G202" t="s">
        <v>3842</v>
      </c>
      <c r="H202" t="s">
        <v>3840</v>
      </c>
      <c r="I202" t="s">
        <v>47</v>
      </c>
      <c r="J202" t="s">
        <v>3843</v>
      </c>
      <c r="K202" s="25" t="str">
        <f>HYPERLINK(PalacioHierro___IMG[[#This Row],[Full_Path]],PalacioHierro___IMG[[#This Row],[MATERIAL]]&amp;" -&gt; "&amp;PalacioHierro___IMG[[#This Row],[Descripcion]])</f>
        <v>QG950518-BUR -&gt; Angulo 3/4</v>
      </c>
    </row>
    <row r="203" spans="1:11" x14ac:dyDescent="0.3">
      <c r="A203" t="s">
        <v>3416</v>
      </c>
      <c r="B203" t="s">
        <v>3838</v>
      </c>
      <c r="C203">
        <v>4</v>
      </c>
      <c r="D203" t="s">
        <v>20</v>
      </c>
      <c r="E203" t="s">
        <v>2096</v>
      </c>
      <c r="F203" t="s">
        <v>2077</v>
      </c>
      <c r="G203" t="s">
        <v>3844</v>
      </c>
      <c r="H203" t="s">
        <v>3840</v>
      </c>
      <c r="I203" t="s">
        <v>51</v>
      </c>
      <c r="J203" t="s">
        <v>3845</v>
      </c>
      <c r="K203" s="25" t="str">
        <f>HYPERLINK(PalacioHierro___IMG[[#This Row],[Full_Path]],PalacioHierro___IMG[[#This Row],[MATERIAL]]&amp;" -&gt; "&amp;PalacioHierro___IMG[[#This Row],[Descripcion]])</f>
        <v>QG950518-BUR -&gt; Posterior</v>
      </c>
    </row>
    <row r="204" spans="1:11" x14ac:dyDescent="0.3">
      <c r="A204" t="s">
        <v>3416</v>
      </c>
      <c r="B204" t="s">
        <v>3838</v>
      </c>
      <c r="C204">
        <v>4</v>
      </c>
      <c r="D204" t="s">
        <v>18</v>
      </c>
      <c r="E204" t="s">
        <v>2095</v>
      </c>
      <c r="F204" t="s">
        <v>2077</v>
      </c>
      <c r="G204" t="s">
        <v>3846</v>
      </c>
      <c r="H204" t="s">
        <v>3840</v>
      </c>
      <c r="I204" t="s">
        <v>43</v>
      </c>
      <c r="J204" t="s">
        <v>3847</v>
      </c>
      <c r="K204" s="25" t="str">
        <f>HYPERLINK(PalacioHierro___IMG[[#This Row],[Full_Path]],PalacioHierro___IMG[[#This Row],[MATERIAL]]&amp;" -&gt; "&amp;PalacioHierro___IMG[[#This Row],[Descripcion]])</f>
        <v>QG950518-BUR -&gt; Frontal</v>
      </c>
    </row>
    <row r="205" spans="1:11" x14ac:dyDescent="0.3">
      <c r="A205" t="s">
        <v>3415</v>
      </c>
      <c r="B205" t="s">
        <v>3848</v>
      </c>
      <c r="C205">
        <v>4</v>
      </c>
      <c r="D205" t="s">
        <v>16</v>
      </c>
      <c r="E205" t="s">
        <v>42</v>
      </c>
      <c r="F205" t="s">
        <v>2077</v>
      </c>
      <c r="G205" t="s">
        <v>3849</v>
      </c>
      <c r="H205" t="s">
        <v>2118</v>
      </c>
      <c r="I205" t="s">
        <v>47</v>
      </c>
      <c r="J205" t="s">
        <v>3850</v>
      </c>
      <c r="K205" s="25" t="str">
        <f>HYPERLINK(PalacioHierro___IMG[[#This Row],[Full_Path]],PalacioHierro___IMG[[#This Row],[MATERIAL]]&amp;" -&gt; "&amp;PalacioHierro___IMG[[#This Row],[Descripcion]])</f>
        <v>QG874874-BLA -&gt; Angulo 3/4</v>
      </c>
    </row>
    <row r="206" spans="1:11" x14ac:dyDescent="0.3">
      <c r="A206" t="s">
        <v>3415</v>
      </c>
      <c r="B206" t="s">
        <v>3848</v>
      </c>
      <c r="C206">
        <v>4</v>
      </c>
      <c r="D206" t="s">
        <v>18</v>
      </c>
      <c r="E206" t="s">
        <v>2095</v>
      </c>
      <c r="F206" t="s">
        <v>2077</v>
      </c>
      <c r="G206" t="s">
        <v>3851</v>
      </c>
      <c r="H206" t="s">
        <v>2118</v>
      </c>
      <c r="I206" t="s">
        <v>43</v>
      </c>
      <c r="J206" t="s">
        <v>3852</v>
      </c>
      <c r="K206" s="25" t="str">
        <f>HYPERLINK(PalacioHierro___IMG[[#This Row],[Full_Path]],PalacioHierro___IMG[[#This Row],[MATERIAL]]&amp;" -&gt; "&amp;PalacioHierro___IMG[[#This Row],[Descripcion]])</f>
        <v>QG874874-BLA -&gt; Frontal</v>
      </c>
    </row>
    <row r="207" spans="1:11" x14ac:dyDescent="0.3">
      <c r="A207" t="s">
        <v>3415</v>
      </c>
      <c r="B207" t="s">
        <v>3848</v>
      </c>
      <c r="C207">
        <v>4</v>
      </c>
      <c r="D207" t="s">
        <v>20</v>
      </c>
      <c r="E207" t="s">
        <v>2096</v>
      </c>
      <c r="F207" t="s">
        <v>2077</v>
      </c>
      <c r="G207" t="s">
        <v>3853</v>
      </c>
      <c r="H207" t="s">
        <v>2118</v>
      </c>
      <c r="I207" t="s">
        <v>51</v>
      </c>
      <c r="J207" t="s">
        <v>3854</v>
      </c>
      <c r="K207" s="25" t="str">
        <f>HYPERLINK(PalacioHierro___IMG[[#This Row],[Full_Path]],PalacioHierro___IMG[[#This Row],[MATERIAL]]&amp;" -&gt; "&amp;PalacioHierro___IMG[[#This Row],[Descripcion]])</f>
        <v>QG874874-BLA -&gt; Posterior</v>
      </c>
    </row>
    <row r="208" spans="1:11" x14ac:dyDescent="0.3">
      <c r="A208" t="s">
        <v>3415</v>
      </c>
      <c r="B208" t="s">
        <v>3848</v>
      </c>
      <c r="C208">
        <v>4</v>
      </c>
      <c r="D208" t="s">
        <v>22</v>
      </c>
      <c r="E208" t="s">
        <v>55</v>
      </c>
      <c r="F208" t="s">
        <v>2077</v>
      </c>
      <c r="G208" t="s">
        <v>3855</v>
      </c>
      <c r="H208" t="s">
        <v>2118</v>
      </c>
      <c r="I208" t="s">
        <v>56</v>
      </c>
      <c r="J208" t="s">
        <v>3856</v>
      </c>
      <c r="K208" s="25" t="str">
        <f>HYPERLINK(PalacioHierro___IMG[[#This Row],[Full_Path]],PalacioHierro___IMG[[#This Row],[MATERIAL]]&amp;" -&gt; "&amp;PalacioHierro___IMG[[#This Row],[Descripcion]])</f>
        <v>QG874874-BLA -&gt; Superior/Interior</v>
      </c>
    </row>
    <row r="209" spans="1:11" x14ac:dyDescent="0.3">
      <c r="A209" t="s">
        <v>3414</v>
      </c>
      <c r="B209" t="s">
        <v>3857</v>
      </c>
      <c r="C209">
        <v>4</v>
      </c>
      <c r="D209" t="s">
        <v>22</v>
      </c>
      <c r="E209" t="s">
        <v>55</v>
      </c>
      <c r="F209" t="s">
        <v>2077</v>
      </c>
      <c r="G209" t="s">
        <v>3858</v>
      </c>
      <c r="H209" t="s">
        <v>2122</v>
      </c>
      <c r="I209" t="s">
        <v>56</v>
      </c>
      <c r="J209" t="s">
        <v>3859</v>
      </c>
      <c r="K209" s="25" t="str">
        <f>HYPERLINK(PalacioHierro___IMG[[#This Row],[Full_Path]],PalacioHierro___IMG[[#This Row],[MATERIAL]]&amp;" -&gt; "&amp;PalacioHierro___IMG[[#This Row],[Descripcion]])</f>
        <v>QG866522-STO -&gt; Superior/Interior</v>
      </c>
    </row>
    <row r="210" spans="1:11" x14ac:dyDescent="0.3">
      <c r="A210" t="s">
        <v>3414</v>
      </c>
      <c r="B210" t="s">
        <v>3857</v>
      </c>
      <c r="C210">
        <v>4</v>
      </c>
      <c r="D210" t="s">
        <v>16</v>
      </c>
      <c r="E210" t="s">
        <v>42</v>
      </c>
      <c r="F210" t="s">
        <v>2077</v>
      </c>
      <c r="G210" t="s">
        <v>3860</v>
      </c>
      <c r="H210" t="s">
        <v>2122</v>
      </c>
      <c r="I210" t="s">
        <v>47</v>
      </c>
      <c r="J210" t="s">
        <v>3861</v>
      </c>
      <c r="K210" s="25" t="str">
        <f>HYPERLINK(PalacioHierro___IMG[[#This Row],[Full_Path]],PalacioHierro___IMG[[#This Row],[MATERIAL]]&amp;" -&gt; "&amp;PalacioHierro___IMG[[#This Row],[Descripcion]])</f>
        <v>QG866522-STO -&gt; Angulo 3/4</v>
      </c>
    </row>
    <row r="211" spans="1:11" x14ac:dyDescent="0.3">
      <c r="A211" t="s">
        <v>3414</v>
      </c>
      <c r="B211" t="s">
        <v>3857</v>
      </c>
      <c r="C211">
        <v>4</v>
      </c>
      <c r="D211" t="s">
        <v>20</v>
      </c>
      <c r="E211" t="s">
        <v>2096</v>
      </c>
      <c r="F211" t="s">
        <v>2077</v>
      </c>
      <c r="G211" t="s">
        <v>3862</v>
      </c>
      <c r="H211" t="s">
        <v>2122</v>
      </c>
      <c r="I211" t="s">
        <v>51</v>
      </c>
      <c r="J211" t="s">
        <v>3863</v>
      </c>
      <c r="K211" s="25" t="str">
        <f>HYPERLINK(PalacioHierro___IMG[[#This Row],[Full_Path]],PalacioHierro___IMG[[#This Row],[MATERIAL]]&amp;" -&gt; "&amp;PalacioHierro___IMG[[#This Row],[Descripcion]])</f>
        <v>QG866522-STO -&gt; Posterior</v>
      </c>
    </row>
    <row r="212" spans="1:11" x14ac:dyDescent="0.3">
      <c r="A212" t="s">
        <v>3414</v>
      </c>
      <c r="B212" t="s">
        <v>3857</v>
      </c>
      <c r="C212">
        <v>4</v>
      </c>
      <c r="D212" t="s">
        <v>18</v>
      </c>
      <c r="E212" t="s">
        <v>2095</v>
      </c>
      <c r="F212" t="s">
        <v>2077</v>
      </c>
      <c r="G212" t="s">
        <v>3864</v>
      </c>
      <c r="H212" t="s">
        <v>2122</v>
      </c>
      <c r="I212" t="s">
        <v>43</v>
      </c>
      <c r="J212" t="s">
        <v>3865</v>
      </c>
      <c r="K212" s="25" t="str">
        <f>HYPERLINK(PalacioHierro___IMG[[#This Row],[Full_Path]],PalacioHierro___IMG[[#This Row],[MATERIAL]]&amp;" -&gt; "&amp;PalacioHierro___IMG[[#This Row],[Descripcion]])</f>
        <v>QG866522-STO -&gt; Frontal</v>
      </c>
    </row>
    <row r="213" spans="1:11" x14ac:dyDescent="0.3">
      <c r="A213" t="s">
        <v>3413</v>
      </c>
      <c r="B213" t="s">
        <v>3866</v>
      </c>
      <c r="C213">
        <v>4</v>
      </c>
      <c r="D213" t="s">
        <v>20</v>
      </c>
      <c r="E213" t="s">
        <v>2096</v>
      </c>
      <c r="F213" t="s">
        <v>2077</v>
      </c>
      <c r="G213" t="s">
        <v>3867</v>
      </c>
      <c r="H213" t="s">
        <v>2118</v>
      </c>
      <c r="I213" t="s">
        <v>51</v>
      </c>
      <c r="J213" t="s">
        <v>3868</v>
      </c>
      <c r="K213" s="25" t="str">
        <f>HYPERLINK(PalacioHierro___IMG[[#This Row],[Full_Path]],PalacioHierro___IMG[[#This Row],[MATERIAL]]&amp;" -&gt; "&amp;PalacioHierro___IMG[[#This Row],[Descripcion]])</f>
        <v>QE874874-BLA -&gt; Posterior</v>
      </c>
    </row>
    <row r="214" spans="1:11" x14ac:dyDescent="0.3">
      <c r="A214" t="s">
        <v>3413</v>
      </c>
      <c r="B214" t="s">
        <v>3866</v>
      </c>
      <c r="C214">
        <v>4</v>
      </c>
      <c r="D214" t="s">
        <v>16</v>
      </c>
      <c r="E214" t="s">
        <v>42</v>
      </c>
      <c r="F214" t="s">
        <v>2077</v>
      </c>
      <c r="G214" t="s">
        <v>3869</v>
      </c>
      <c r="H214" t="s">
        <v>2118</v>
      </c>
      <c r="I214" t="s">
        <v>47</v>
      </c>
      <c r="J214" t="s">
        <v>3870</v>
      </c>
      <c r="K214" s="25" t="str">
        <f>HYPERLINK(PalacioHierro___IMG[[#This Row],[Full_Path]],PalacioHierro___IMG[[#This Row],[MATERIAL]]&amp;" -&gt; "&amp;PalacioHierro___IMG[[#This Row],[Descripcion]])</f>
        <v>QE874874-BLA -&gt; Angulo 3/4</v>
      </c>
    </row>
    <row r="215" spans="1:11" x14ac:dyDescent="0.3">
      <c r="A215" t="s">
        <v>3413</v>
      </c>
      <c r="B215" t="s">
        <v>3866</v>
      </c>
      <c r="C215">
        <v>4</v>
      </c>
      <c r="D215" t="s">
        <v>22</v>
      </c>
      <c r="E215" t="s">
        <v>55</v>
      </c>
      <c r="F215" t="s">
        <v>2077</v>
      </c>
      <c r="G215" t="s">
        <v>3871</v>
      </c>
      <c r="H215" t="s">
        <v>2118</v>
      </c>
      <c r="I215" t="s">
        <v>56</v>
      </c>
      <c r="J215" t="s">
        <v>3872</v>
      </c>
      <c r="K215" s="25" t="str">
        <f>HYPERLINK(PalacioHierro___IMG[[#This Row],[Full_Path]],PalacioHierro___IMG[[#This Row],[MATERIAL]]&amp;" -&gt; "&amp;PalacioHierro___IMG[[#This Row],[Descripcion]])</f>
        <v>QE874874-BLA -&gt; Superior/Interior</v>
      </c>
    </row>
    <row r="216" spans="1:11" x14ac:dyDescent="0.3">
      <c r="A216" t="s">
        <v>3413</v>
      </c>
      <c r="B216" t="s">
        <v>3866</v>
      </c>
      <c r="C216">
        <v>4</v>
      </c>
      <c r="D216" t="s">
        <v>18</v>
      </c>
      <c r="E216" t="s">
        <v>2095</v>
      </c>
      <c r="F216" t="s">
        <v>2077</v>
      </c>
      <c r="G216" t="s">
        <v>3873</v>
      </c>
      <c r="H216" t="s">
        <v>2118</v>
      </c>
      <c r="I216" t="s">
        <v>43</v>
      </c>
      <c r="J216" t="s">
        <v>3874</v>
      </c>
      <c r="K216" s="25" t="str">
        <f>HYPERLINK(PalacioHierro___IMG[[#This Row],[Full_Path]],PalacioHierro___IMG[[#This Row],[MATERIAL]]&amp;" -&gt; "&amp;PalacioHierro___IMG[[#This Row],[Descripcion]])</f>
        <v>QE874874-BLA -&gt; Frontal</v>
      </c>
    </row>
    <row r="217" spans="1:11" x14ac:dyDescent="0.3">
      <c r="A217" t="s">
        <v>3412</v>
      </c>
      <c r="B217" t="s">
        <v>3875</v>
      </c>
      <c r="C217">
        <v>4</v>
      </c>
      <c r="D217" t="s">
        <v>16</v>
      </c>
      <c r="E217" t="s">
        <v>42</v>
      </c>
      <c r="F217" t="s">
        <v>2077</v>
      </c>
      <c r="G217" t="s">
        <v>3876</v>
      </c>
      <c r="H217" t="s">
        <v>3816</v>
      </c>
      <c r="I217" t="s">
        <v>47</v>
      </c>
      <c r="J217" t="s">
        <v>3877</v>
      </c>
      <c r="K217" s="25" t="str">
        <f>HYPERLINK(PalacioHierro___IMG[[#This Row],[Full_Path]],PalacioHierro___IMG[[#This Row],[MATERIAL]]&amp;" -&gt; "&amp;PalacioHierro___IMG[[#This Row],[Descripcion]])</f>
        <v>PG950020-BLA -&gt; Angulo 3/4</v>
      </c>
    </row>
    <row r="218" spans="1:11" x14ac:dyDescent="0.3">
      <c r="A218" t="s">
        <v>3412</v>
      </c>
      <c r="B218" t="s">
        <v>3875</v>
      </c>
      <c r="C218">
        <v>4</v>
      </c>
      <c r="D218" t="s">
        <v>20</v>
      </c>
      <c r="E218" t="s">
        <v>2096</v>
      </c>
      <c r="F218" t="s">
        <v>2077</v>
      </c>
      <c r="G218" t="s">
        <v>3878</v>
      </c>
      <c r="H218" t="s">
        <v>3816</v>
      </c>
      <c r="I218" t="s">
        <v>51</v>
      </c>
      <c r="J218" t="s">
        <v>3879</v>
      </c>
      <c r="K218" s="25" t="str">
        <f>HYPERLINK(PalacioHierro___IMG[[#This Row],[Full_Path]],PalacioHierro___IMG[[#This Row],[MATERIAL]]&amp;" -&gt; "&amp;PalacioHierro___IMG[[#This Row],[Descripcion]])</f>
        <v>PG950020-BLA -&gt; Posterior</v>
      </c>
    </row>
    <row r="219" spans="1:11" x14ac:dyDescent="0.3">
      <c r="A219" t="s">
        <v>3412</v>
      </c>
      <c r="B219" t="s">
        <v>3875</v>
      </c>
      <c r="C219">
        <v>4</v>
      </c>
      <c r="D219" t="s">
        <v>22</v>
      </c>
      <c r="E219" t="s">
        <v>55</v>
      </c>
      <c r="F219" t="s">
        <v>2077</v>
      </c>
      <c r="G219" t="s">
        <v>3880</v>
      </c>
      <c r="H219" t="s">
        <v>3816</v>
      </c>
      <c r="I219" t="s">
        <v>56</v>
      </c>
      <c r="J219" t="s">
        <v>3881</v>
      </c>
      <c r="K219" s="25" t="str">
        <f>HYPERLINK(PalacioHierro___IMG[[#This Row],[Full_Path]],PalacioHierro___IMG[[#This Row],[MATERIAL]]&amp;" -&gt; "&amp;PalacioHierro___IMG[[#This Row],[Descripcion]])</f>
        <v>PG950020-BLA -&gt; Superior/Interior</v>
      </c>
    </row>
    <row r="220" spans="1:11" x14ac:dyDescent="0.3">
      <c r="A220" t="s">
        <v>3412</v>
      </c>
      <c r="B220" t="s">
        <v>3875</v>
      </c>
      <c r="C220">
        <v>4</v>
      </c>
      <c r="D220" t="s">
        <v>18</v>
      </c>
      <c r="E220" t="s">
        <v>2095</v>
      </c>
      <c r="F220" t="s">
        <v>2077</v>
      </c>
      <c r="G220" t="s">
        <v>3882</v>
      </c>
      <c r="H220" t="s">
        <v>3816</v>
      </c>
      <c r="I220" t="s">
        <v>43</v>
      </c>
      <c r="J220" t="s">
        <v>3883</v>
      </c>
      <c r="K220" s="25" t="str">
        <f>HYPERLINK(PalacioHierro___IMG[[#This Row],[Full_Path]],PalacioHierro___IMG[[#This Row],[MATERIAL]]&amp;" -&gt; "&amp;PalacioHierro___IMG[[#This Row],[Descripcion]])</f>
        <v>PG950020-BLA -&gt; Frontal</v>
      </c>
    </row>
    <row r="221" spans="1:11" x14ac:dyDescent="0.3">
      <c r="A221" t="s">
        <v>3411</v>
      </c>
      <c r="B221" t="s">
        <v>3884</v>
      </c>
      <c r="C221">
        <v>4</v>
      </c>
      <c r="D221" t="s">
        <v>20</v>
      </c>
      <c r="E221" t="s">
        <v>2096</v>
      </c>
      <c r="F221" t="s">
        <v>2077</v>
      </c>
      <c r="G221" t="s">
        <v>3885</v>
      </c>
      <c r="H221" t="s">
        <v>3886</v>
      </c>
      <c r="I221" t="s">
        <v>51</v>
      </c>
      <c r="J221" t="s">
        <v>3887</v>
      </c>
      <c r="K221" s="25" t="str">
        <f>HYPERLINK(PalacioHierro___IMG[[#This Row],[Full_Path]],PalacioHierro___IMG[[#This Row],[MATERIAL]]&amp;" -&gt; "&amp;PalacioHierro___IMG[[#This Row],[Descripcion]])</f>
        <v>PG935321-CHG -&gt; Posterior</v>
      </c>
    </row>
    <row r="222" spans="1:11" x14ac:dyDescent="0.3">
      <c r="A222" t="s">
        <v>3411</v>
      </c>
      <c r="B222" t="s">
        <v>3884</v>
      </c>
      <c r="C222">
        <v>4</v>
      </c>
      <c r="D222" t="s">
        <v>18</v>
      </c>
      <c r="E222" t="s">
        <v>2095</v>
      </c>
      <c r="F222" t="s">
        <v>2077</v>
      </c>
      <c r="G222" t="s">
        <v>3888</v>
      </c>
      <c r="H222" t="s">
        <v>3886</v>
      </c>
      <c r="I222" t="s">
        <v>43</v>
      </c>
      <c r="J222" t="s">
        <v>3889</v>
      </c>
      <c r="K222" s="25" t="str">
        <f>HYPERLINK(PalacioHierro___IMG[[#This Row],[Full_Path]],PalacioHierro___IMG[[#This Row],[MATERIAL]]&amp;" -&gt; "&amp;PalacioHierro___IMG[[#This Row],[Descripcion]])</f>
        <v>PG935321-CHG -&gt; Frontal</v>
      </c>
    </row>
    <row r="223" spans="1:11" x14ac:dyDescent="0.3">
      <c r="A223" t="s">
        <v>3411</v>
      </c>
      <c r="B223" t="s">
        <v>3884</v>
      </c>
      <c r="C223">
        <v>4</v>
      </c>
      <c r="D223" t="s">
        <v>22</v>
      </c>
      <c r="E223" t="s">
        <v>55</v>
      </c>
      <c r="F223" t="s">
        <v>2077</v>
      </c>
      <c r="G223" t="s">
        <v>3890</v>
      </c>
      <c r="H223" t="s">
        <v>3886</v>
      </c>
      <c r="I223" t="s">
        <v>56</v>
      </c>
      <c r="J223" t="s">
        <v>3891</v>
      </c>
      <c r="K223" s="25" t="str">
        <f>HYPERLINK(PalacioHierro___IMG[[#This Row],[Full_Path]],PalacioHierro___IMG[[#This Row],[MATERIAL]]&amp;" -&gt; "&amp;PalacioHierro___IMG[[#This Row],[Descripcion]])</f>
        <v>PG935321-CHG -&gt; Superior/Interior</v>
      </c>
    </row>
    <row r="224" spans="1:11" x14ac:dyDescent="0.3">
      <c r="A224" t="s">
        <v>3411</v>
      </c>
      <c r="B224" t="s">
        <v>3884</v>
      </c>
      <c r="C224">
        <v>4</v>
      </c>
      <c r="D224" t="s">
        <v>16</v>
      </c>
      <c r="E224" t="s">
        <v>42</v>
      </c>
      <c r="F224" t="s">
        <v>2077</v>
      </c>
      <c r="G224" t="s">
        <v>3892</v>
      </c>
      <c r="H224" t="s">
        <v>3886</v>
      </c>
      <c r="I224" t="s">
        <v>47</v>
      </c>
      <c r="J224" t="s">
        <v>3893</v>
      </c>
      <c r="K224" s="25" t="str">
        <f>HYPERLINK(PalacioHierro___IMG[[#This Row],[Full_Path]],PalacioHierro___IMG[[#This Row],[MATERIAL]]&amp;" -&gt; "&amp;PalacioHierro___IMG[[#This Row],[Descripcion]])</f>
        <v>PG935321-CHG -&gt; Angulo 3/4</v>
      </c>
    </row>
    <row r="225" spans="1:11" x14ac:dyDescent="0.3">
      <c r="A225" t="s">
        <v>3410</v>
      </c>
      <c r="B225" t="s">
        <v>3894</v>
      </c>
      <c r="C225">
        <v>4</v>
      </c>
      <c r="D225" t="s">
        <v>18</v>
      </c>
      <c r="E225" t="s">
        <v>2095</v>
      </c>
      <c r="F225" t="s">
        <v>2077</v>
      </c>
      <c r="G225" t="s">
        <v>3895</v>
      </c>
      <c r="H225" t="s">
        <v>3886</v>
      </c>
      <c r="I225" t="s">
        <v>43</v>
      </c>
      <c r="J225" t="s">
        <v>3896</v>
      </c>
      <c r="K225" s="25" t="str">
        <f>HYPERLINK(PalacioHierro___IMG[[#This Row],[Full_Path]],PalacioHierro___IMG[[#This Row],[MATERIAL]]&amp;" -&gt; "&amp;PalacioHierro___IMG[[#This Row],[Descripcion]])</f>
        <v>PG935307-MLO -&gt; Frontal</v>
      </c>
    </row>
    <row r="226" spans="1:11" x14ac:dyDescent="0.3">
      <c r="A226" t="s">
        <v>3410</v>
      </c>
      <c r="B226" t="s">
        <v>3894</v>
      </c>
      <c r="C226">
        <v>4</v>
      </c>
      <c r="D226" t="s">
        <v>22</v>
      </c>
      <c r="E226" t="s">
        <v>55</v>
      </c>
      <c r="F226" t="s">
        <v>2077</v>
      </c>
      <c r="G226" t="s">
        <v>3897</v>
      </c>
      <c r="H226" t="s">
        <v>3886</v>
      </c>
      <c r="I226" t="s">
        <v>56</v>
      </c>
      <c r="J226" t="s">
        <v>3898</v>
      </c>
      <c r="K226" s="25" t="str">
        <f>HYPERLINK(PalacioHierro___IMG[[#This Row],[Full_Path]],PalacioHierro___IMG[[#This Row],[MATERIAL]]&amp;" -&gt; "&amp;PalacioHierro___IMG[[#This Row],[Descripcion]])</f>
        <v>PG935307-MLO -&gt; Superior/Interior</v>
      </c>
    </row>
    <row r="227" spans="1:11" x14ac:dyDescent="0.3">
      <c r="A227" t="s">
        <v>3410</v>
      </c>
      <c r="B227" t="s">
        <v>3894</v>
      </c>
      <c r="C227">
        <v>4</v>
      </c>
      <c r="D227" t="s">
        <v>16</v>
      </c>
      <c r="E227" t="s">
        <v>42</v>
      </c>
      <c r="F227" t="s">
        <v>2077</v>
      </c>
      <c r="G227" t="s">
        <v>3899</v>
      </c>
      <c r="H227" t="s">
        <v>3886</v>
      </c>
      <c r="I227" t="s">
        <v>47</v>
      </c>
      <c r="J227" t="s">
        <v>3900</v>
      </c>
      <c r="K227" s="25" t="str">
        <f>HYPERLINK(PalacioHierro___IMG[[#This Row],[Full_Path]],PalacioHierro___IMG[[#This Row],[MATERIAL]]&amp;" -&gt; "&amp;PalacioHierro___IMG[[#This Row],[Descripcion]])</f>
        <v>PG935307-MLO -&gt; Angulo 3/4</v>
      </c>
    </row>
    <row r="228" spans="1:11" x14ac:dyDescent="0.3">
      <c r="A228" t="s">
        <v>3410</v>
      </c>
      <c r="B228" t="s">
        <v>3894</v>
      </c>
      <c r="C228">
        <v>4</v>
      </c>
      <c r="D228" t="s">
        <v>20</v>
      </c>
      <c r="E228" t="s">
        <v>2096</v>
      </c>
      <c r="F228" t="s">
        <v>2077</v>
      </c>
      <c r="G228" t="s">
        <v>3901</v>
      </c>
      <c r="H228" t="s">
        <v>3886</v>
      </c>
      <c r="I228" t="s">
        <v>51</v>
      </c>
      <c r="J228" t="s">
        <v>3902</v>
      </c>
      <c r="K228" s="25" t="str">
        <f>HYPERLINK(PalacioHierro___IMG[[#This Row],[Full_Path]],PalacioHierro___IMG[[#This Row],[MATERIAL]]&amp;" -&gt; "&amp;PalacioHierro___IMG[[#This Row],[Descripcion]])</f>
        <v>PG935307-MLO -&gt; Posterior</v>
      </c>
    </row>
    <row r="229" spans="1:11" x14ac:dyDescent="0.3">
      <c r="A229" t="s">
        <v>3409</v>
      </c>
      <c r="B229" t="s">
        <v>3903</v>
      </c>
      <c r="C229">
        <v>4</v>
      </c>
      <c r="D229" t="s">
        <v>16</v>
      </c>
      <c r="E229" t="s">
        <v>42</v>
      </c>
      <c r="F229" t="s">
        <v>2077</v>
      </c>
      <c r="G229" t="s">
        <v>3904</v>
      </c>
      <c r="H229" t="s">
        <v>3886</v>
      </c>
      <c r="I229" t="s">
        <v>47</v>
      </c>
      <c r="J229" t="s">
        <v>3905</v>
      </c>
      <c r="K229" s="25" t="str">
        <f>HYPERLINK(PalacioHierro___IMG[[#This Row],[Full_Path]],PalacioHierro___IMG[[#This Row],[MATERIAL]]&amp;" -&gt; "&amp;PalacioHierro___IMG[[#This Row],[Descripcion]])</f>
        <v>PG935306-CRG -&gt; Angulo 3/4</v>
      </c>
    </row>
    <row r="230" spans="1:11" x14ac:dyDescent="0.3">
      <c r="A230" t="s">
        <v>3409</v>
      </c>
      <c r="B230" t="s">
        <v>3903</v>
      </c>
      <c r="C230">
        <v>4</v>
      </c>
      <c r="D230" t="s">
        <v>18</v>
      </c>
      <c r="E230" t="s">
        <v>2095</v>
      </c>
      <c r="F230" t="s">
        <v>2077</v>
      </c>
      <c r="G230" t="s">
        <v>3906</v>
      </c>
      <c r="H230" t="s">
        <v>3886</v>
      </c>
      <c r="I230" t="s">
        <v>43</v>
      </c>
      <c r="J230" t="s">
        <v>3907</v>
      </c>
      <c r="K230" s="25" t="str">
        <f>HYPERLINK(PalacioHierro___IMG[[#This Row],[Full_Path]],PalacioHierro___IMG[[#This Row],[MATERIAL]]&amp;" -&gt; "&amp;PalacioHierro___IMG[[#This Row],[Descripcion]])</f>
        <v>PG935306-CRG -&gt; Frontal</v>
      </c>
    </row>
    <row r="231" spans="1:11" x14ac:dyDescent="0.3">
      <c r="A231" t="s">
        <v>3409</v>
      </c>
      <c r="B231" t="s">
        <v>3903</v>
      </c>
      <c r="C231">
        <v>4</v>
      </c>
      <c r="D231" t="s">
        <v>20</v>
      </c>
      <c r="E231" t="s">
        <v>2096</v>
      </c>
      <c r="F231" t="s">
        <v>2077</v>
      </c>
      <c r="G231" t="s">
        <v>3908</v>
      </c>
      <c r="H231" t="s">
        <v>3886</v>
      </c>
      <c r="I231" t="s">
        <v>51</v>
      </c>
      <c r="J231" t="s">
        <v>3909</v>
      </c>
      <c r="K231" s="25" t="str">
        <f>HYPERLINK(PalacioHierro___IMG[[#This Row],[Full_Path]],PalacioHierro___IMG[[#This Row],[MATERIAL]]&amp;" -&gt; "&amp;PalacioHierro___IMG[[#This Row],[Descripcion]])</f>
        <v>PG935306-CRG -&gt; Posterior</v>
      </c>
    </row>
    <row r="232" spans="1:11" x14ac:dyDescent="0.3">
      <c r="A232" t="s">
        <v>3409</v>
      </c>
      <c r="B232" t="s">
        <v>3903</v>
      </c>
      <c r="C232">
        <v>4</v>
      </c>
      <c r="D232" t="s">
        <v>22</v>
      </c>
      <c r="E232" t="s">
        <v>55</v>
      </c>
      <c r="F232" t="s">
        <v>2077</v>
      </c>
      <c r="G232" t="s">
        <v>3910</v>
      </c>
      <c r="H232" t="s">
        <v>3886</v>
      </c>
      <c r="I232" t="s">
        <v>56</v>
      </c>
      <c r="J232" t="s">
        <v>3911</v>
      </c>
      <c r="K232" s="25" t="str">
        <f>HYPERLINK(PalacioHierro___IMG[[#This Row],[Full_Path]],PalacioHierro___IMG[[#This Row],[MATERIAL]]&amp;" -&gt; "&amp;PalacioHierro___IMG[[#This Row],[Descripcion]])</f>
        <v>PG935306-CRG -&gt; Superior/Interior</v>
      </c>
    </row>
    <row r="233" spans="1:11" x14ac:dyDescent="0.3">
      <c r="A233" t="s">
        <v>3408</v>
      </c>
      <c r="B233" t="s">
        <v>3912</v>
      </c>
      <c r="C233">
        <v>4</v>
      </c>
      <c r="D233" t="s">
        <v>22</v>
      </c>
      <c r="E233" t="s">
        <v>55</v>
      </c>
      <c r="F233" t="s">
        <v>2077</v>
      </c>
      <c r="G233" t="s">
        <v>3913</v>
      </c>
      <c r="H233" t="s">
        <v>3261</v>
      </c>
      <c r="I233" t="s">
        <v>56</v>
      </c>
      <c r="J233" t="s">
        <v>3914</v>
      </c>
      <c r="K233" s="25" t="str">
        <f>HYPERLINK(PalacioHierro___IMG[[#This Row],[Full_Path]],PalacioHierro___IMG[[#This Row],[MATERIAL]]&amp;" -&gt; "&amp;PalacioHierro___IMG[[#This Row],[Descripcion]])</f>
        <v>PD952918-OFF -&gt; Superior/Interior</v>
      </c>
    </row>
    <row r="234" spans="1:11" x14ac:dyDescent="0.3">
      <c r="A234" t="s">
        <v>3408</v>
      </c>
      <c r="B234" t="s">
        <v>3912</v>
      </c>
      <c r="C234">
        <v>4</v>
      </c>
      <c r="D234" t="s">
        <v>18</v>
      </c>
      <c r="E234" t="s">
        <v>2095</v>
      </c>
      <c r="F234" t="s">
        <v>2077</v>
      </c>
      <c r="G234" t="s">
        <v>3915</v>
      </c>
      <c r="H234" t="s">
        <v>3261</v>
      </c>
      <c r="I234" t="s">
        <v>43</v>
      </c>
      <c r="J234" t="s">
        <v>3916</v>
      </c>
      <c r="K234" s="25" t="str">
        <f>HYPERLINK(PalacioHierro___IMG[[#This Row],[Full_Path]],PalacioHierro___IMG[[#This Row],[MATERIAL]]&amp;" -&gt; "&amp;PalacioHierro___IMG[[#This Row],[Descripcion]])</f>
        <v>PD952918-OFF -&gt; Frontal</v>
      </c>
    </row>
    <row r="235" spans="1:11" x14ac:dyDescent="0.3">
      <c r="A235" t="s">
        <v>3408</v>
      </c>
      <c r="B235" t="s">
        <v>3912</v>
      </c>
      <c r="C235">
        <v>4</v>
      </c>
      <c r="D235" t="s">
        <v>16</v>
      </c>
      <c r="E235" t="s">
        <v>42</v>
      </c>
      <c r="F235" t="s">
        <v>2077</v>
      </c>
      <c r="G235" t="s">
        <v>3917</v>
      </c>
      <c r="H235" t="s">
        <v>3261</v>
      </c>
      <c r="I235" t="s">
        <v>47</v>
      </c>
      <c r="J235" t="s">
        <v>3918</v>
      </c>
      <c r="K235" s="25" t="str">
        <f>HYPERLINK(PalacioHierro___IMG[[#This Row],[Full_Path]],PalacioHierro___IMG[[#This Row],[MATERIAL]]&amp;" -&gt; "&amp;PalacioHierro___IMG[[#This Row],[Descripcion]])</f>
        <v>PD952918-OFF -&gt; Angulo 3/4</v>
      </c>
    </row>
    <row r="236" spans="1:11" x14ac:dyDescent="0.3">
      <c r="A236" t="s">
        <v>3408</v>
      </c>
      <c r="B236" t="s">
        <v>3912</v>
      </c>
      <c r="C236">
        <v>4</v>
      </c>
      <c r="D236" t="s">
        <v>20</v>
      </c>
      <c r="E236" t="s">
        <v>2096</v>
      </c>
      <c r="F236" t="s">
        <v>2077</v>
      </c>
      <c r="G236" t="s">
        <v>3919</v>
      </c>
      <c r="H236" t="s">
        <v>3261</v>
      </c>
      <c r="I236" t="s">
        <v>51</v>
      </c>
      <c r="J236" t="s">
        <v>3920</v>
      </c>
      <c r="K236" s="25" t="str">
        <f>HYPERLINK(PalacioHierro___IMG[[#This Row],[Full_Path]],PalacioHierro___IMG[[#This Row],[MATERIAL]]&amp;" -&gt; "&amp;PalacioHierro___IMG[[#This Row],[Descripcion]])</f>
        <v>PD952918-OFF -&gt; Posterior</v>
      </c>
    </row>
    <row r="237" spans="1:11" x14ac:dyDescent="0.3">
      <c r="A237" t="s">
        <v>3407</v>
      </c>
      <c r="B237" t="s">
        <v>3921</v>
      </c>
      <c r="C237">
        <v>4</v>
      </c>
      <c r="D237" t="s">
        <v>16</v>
      </c>
      <c r="E237" t="s">
        <v>42</v>
      </c>
      <c r="F237" t="s">
        <v>2077</v>
      </c>
      <c r="G237" t="s">
        <v>3922</v>
      </c>
      <c r="H237" t="s">
        <v>2118</v>
      </c>
      <c r="I237" t="s">
        <v>47</v>
      </c>
      <c r="J237" t="s">
        <v>3923</v>
      </c>
      <c r="K237" s="25" t="str">
        <f>HYPERLINK(PalacioHierro___IMG[[#This Row],[Full_Path]],PalacioHierro___IMG[[#This Row],[MATERIAL]]&amp;" -&gt; "&amp;PalacioHierro___IMG[[#This Row],[Descripcion]])</f>
        <v>OT874874-OLV -&gt; Angulo 3/4</v>
      </c>
    </row>
    <row r="238" spans="1:11" x14ac:dyDescent="0.3">
      <c r="A238" t="s">
        <v>3407</v>
      </c>
      <c r="B238" t="s">
        <v>3921</v>
      </c>
      <c r="C238">
        <v>4</v>
      </c>
      <c r="D238" t="s">
        <v>22</v>
      </c>
      <c r="E238" t="s">
        <v>55</v>
      </c>
      <c r="F238" t="s">
        <v>2077</v>
      </c>
      <c r="G238" t="s">
        <v>3924</v>
      </c>
      <c r="H238" t="s">
        <v>2118</v>
      </c>
      <c r="I238" t="s">
        <v>56</v>
      </c>
      <c r="J238" t="s">
        <v>3925</v>
      </c>
      <c r="K238" s="25" t="str">
        <f>HYPERLINK(PalacioHierro___IMG[[#This Row],[Full_Path]],PalacioHierro___IMG[[#This Row],[MATERIAL]]&amp;" -&gt; "&amp;PalacioHierro___IMG[[#This Row],[Descripcion]])</f>
        <v>OT874874-OLV -&gt; Superior/Interior</v>
      </c>
    </row>
    <row r="239" spans="1:11" x14ac:dyDescent="0.3">
      <c r="A239" t="s">
        <v>3407</v>
      </c>
      <c r="B239" t="s">
        <v>3921</v>
      </c>
      <c r="C239">
        <v>4</v>
      </c>
      <c r="D239" t="s">
        <v>18</v>
      </c>
      <c r="E239" t="s">
        <v>2095</v>
      </c>
      <c r="F239" t="s">
        <v>2077</v>
      </c>
      <c r="G239" t="s">
        <v>3926</v>
      </c>
      <c r="H239" t="s">
        <v>2118</v>
      </c>
      <c r="I239" t="s">
        <v>43</v>
      </c>
      <c r="J239" t="s">
        <v>3927</v>
      </c>
      <c r="K239" s="25" t="str">
        <f>HYPERLINK(PalacioHierro___IMG[[#This Row],[Full_Path]],PalacioHierro___IMG[[#This Row],[MATERIAL]]&amp;" -&gt; "&amp;PalacioHierro___IMG[[#This Row],[Descripcion]])</f>
        <v>OT874874-OLV -&gt; Frontal</v>
      </c>
    </row>
    <row r="240" spans="1:11" x14ac:dyDescent="0.3">
      <c r="A240" t="s">
        <v>3407</v>
      </c>
      <c r="B240" t="s">
        <v>3921</v>
      </c>
      <c r="C240">
        <v>4</v>
      </c>
      <c r="D240" t="s">
        <v>20</v>
      </c>
      <c r="E240" t="s">
        <v>2096</v>
      </c>
      <c r="F240" t="s">
        <v>2077</v>
      </c>
      <c r="G240" t="s">
        <v>3928</v>
      </c>
      <c r="H240" t="s">
        <v>2118</v>
      </c>
      <c r="I240" t="s">
        <v>51</v>
      </c>
      <c r="J240" t="s">
        <v>3929</v>
      </c>
      <c r="K240" s="25" t="str">
        <f>HYPERLINK(PalacioHierro___IMG[[#This Row],[Full_Path]],PalacioHierro___IMG[[#This Row],[MATERIAL]]&amp;" -&gt; "&amp;PalacioHierro___IMG[[#This Row],[Descripcion]])</f>
        <v>OT874874-OLV -&gt; Posterior</v>
      </c>
    </row>
    <row r="241" spans="1:11" x14ac:dyDescent="0.3">
      <c r="A241" t="s">
        <v>3406</v>
      </c>
      <c r="B241" t="s">
        <v>3930</v>
      </c>
      <c r="C241">
        <v>4</v>
      </c>
      <c r="D241" t="s">
        <v>20</v>
      </c>
      <c r="E241" t="s">
        <v>2096</v>
      </c>
      <c r="F241" t="s">
        <v>2077</v>
      </c>
      <c r="G241" t="s">
        <v>3931</v>
      </c>
      <c r="H241" t="s">
        <v>2118</v>
      </c>
      <c r="I241" t="s">
        <v>51</v>
      </c>
      <c r="J241" t="s">
        <v>3932</v>
      </c>
      <c r="K241" s="25" t="str">
        <f>HYPERLINK(PalacioHierro___IMG[[#This Row],[Full_Path]],PalacioHierro___IMG[[#This Row],[MATERIAL]]&amp;" -&gt; "&amp;PalacioHierro___IMG[[#This Row],[Descripcion]])</f>
        <v>OT874820-OLV -&gt; Posterior</v>
      </c>
    </row>
    <row r="242" spans="1:11" x14ac:dyDescent="0.3">
      <c r="A242" t="s">
        <v>3406</v>
      </c>
      <c r="B242" t="s">
        <v>3930</v>
      </c>
      <c r="C242">
        <v>4</v>
      </c>
      <c r="D242" t="s">
        <v>18</v>
      </c>
      <c r="E242" t="s">
        <v>2095</v>
      </c>
      <c r="F242" t="s">
        <v>2077</v>
      </c>
      <c r="G242" t="s">
        <v>3933</v>
      </c>
      <c r="H242" t="s">
        <v>2118</v>
      </c>
      <c r="I242" t="s">
        <v>43</v>
      </c>
      <c r="J242" t="s">
        <v>3934</v>
      </c>
      <c r="K242" s="25" t="str">
        <f>HYPERLINK(PalacioHierro___IMG[[#This Row],[Full_Path]],PalacioHierro___IMG[[#This Row],[MATERIAL]]&amp;" -&gt; "&amp;PalacioHierro___IMG[[#This Row],[Descripcion]])</f>
        <v>OT874820-OLV -&gt; Frontal</v>
      </c>
    </row>
    <row r="243" spans="1:11" x14ac:dyDescent="0.3">
      <c r="A243" t="s">
        <v>3406</v>
      </c>
      <c r="B243" t="s">
        <v>3930</v>
      </c>
      <c r="C243">
        <v>4</v>
      </c>
      <c r="D243" t="s">
        <v>16</v>
      </c>
      <c r="E243" t="s">
        <v>42</v>
      </c>
      <c r="F243" t="s">
        <v>2077</v>
      </c>
      <c r="G243" t="s">
        <v>3935</v>
      </c>
      <c r="H243" t="s">
        <v>2118</v>
      </c>
      <c r="I243" t="s">
        <v>47</v>
      </c>
      <c r="J243" t="s">
        <v>3936</v>
      </c>
      <c r="K243" s="25" t="str">
        <f>HYPERLINK(PalacioHierro___IMG[[#This Row],[Full_Path]],PalacioHierro___IMG[[#This Row],[MATERIAL]]&amp;" -&gt; "&amp;PalacioHierro___IMG[[#This Row],[Descripcion]])</f>
        <v>OT874820-OLV -&gt; Angulo 3/4</v>
      </c>
    </row>
    <row r="244" spans="1:11" x14ac:dyDescent="0.3">
      <c r="A244" t="s">
        <v>3406</v>
      </c>
      <c r="B244" t="s">
        <v>3930</v>
      </c>
      <c r="C244">
        <v>4</v>
      </c>
      <c r="D244" t="s">
        <v>22</v>
      </c>
      <c r="E244" t="s">
        <v>55</v>
      </c>
      <c r="F244" t="s">
        <v>2077</v>
      </c>
      <c r="G244" t="s">
        <v>3937</v>
      </c>
      <c r="H244" t="s">
        <v>2118</v>
      </c>
      <c r="I244" t="s">
        <v>56</v>
      </c>
      <c r="J244" t="s">
        <v>3938</v>
      </c>
      <c r="K244" s="25" t="str">
        <f>HYPERLINK(PalacioHierro___IMG[[#This Row],[Full_Path]],PalacioHierro___IMG[[#This Row],[MATERIAL]]&amp;" -&gt; "&amp;PalacioHierro___IMG[[#This Row],[Descripcion]])</f>
        <v>OT874820-OLV -&gt; Superior/Interior</v>
      </c>
    </row>
    <row r="245" spans="1:11" x14ac:dyDescent="0.3">
      <c r="A245" t="s">
        <v>3405</v>
      </c>
      <c r="B245" t="s">
        <v>3939</v>
      </c>
      <c r="C245">
        <v>4</v>
      </c>
      <c r="D245" t="s">
        <v>18</v>
      </c>
      <c r="E245" t="s">
        <v>2095</v>
      </c>
      <c r="F245" t="s">
        <v>2077</v>
      </c>
      <c r="G245" t="s">
        <v>3940</v>
      </c>
      <c r="H245" t="s">
        <v>3816</v>
      </c>
      <c r="I245" t="s">
        <v>43</v>
      </c>
      <c r="J245" t="s">
        <v>3941</v>
      </c>
      <c r="K245" s="25" t="str">
        <f>HYPERLINK(PalacioHierro___IMG[[#This Row],[Full_Path]],PalacioHierro___IMG[[#This Row],[MATERIAL]]&amp;" -&gt; "&amp;PalacioHierro___IMG[[#This Row],[Descripcion]])</f>
        <v>OS950020-LAN -&gt; Frontal</v>
      </c>
    </row>
    <row r="246" spans="1:11" x14ac:dyDescent="0.3">
      <c r="A246" t="s">
        <v>3405</v>
      </c>
      <c r="B246" t="s">
        <v>3939</v>
      </c>
      <c r="C246">
        <v>4</v>
      </c>
      <c r="D246" t="s">
        <v>20</v>
      </c>
      <c r="E246" t="s">
        <v>2096</v>
      </c>
      <c r="F246" t="s">
        <v>2077</v>
      </c>
      <c r="G246" t="s">
        <v>3942</v>
      </c>
      <c r="H246" t="s">
        <v>3816</v>
      </c>
      <c r="I246" t="s">
        <v>51</v>
      </c>
      <c r="J246" t="s">
        <v>3943</v>
      </c>
      <c r="K246" s="25" t="str">
        <f>HYPERLINK(PalacioHierro___IMG[[#This Row],[Full_Path]],PalacioHierro___IMG[[#This Row],[MATERIAL]]&amp;" -&gt; "&amp;PalacioHierro___IMG[[#This Row],[Descripcion]])</f>
        <v>OS950020-LAN -&gt; Posterior</v>
      </c>
    </row>
    <row r="247" spans="1:11" x14ac:dyDescent="0.3">
      <c r="A247" t="s">
        <v>3405</v>
      </c>
      <c r="B247" t="s">
        <v>3939</v>
      </c>
      <c r="C247">
        <v>4</v>
      </c>
      <c r="D247" t="s">
        <v>16</v>
      </c>
      <c r="E247" t="s">
        <v>42</v>
      </c>
      <c r="F247" t="s">
        <v>2077</v>
      </c>
      <c r="G247" t="s">
        <v>3944</v>
      </c>
      <c r="H247" t="s">
        <v>3816</v>
      </c>
      <c r="I247" t="s">
        <v>47</v>
      </c>
      <c r="J247" t="s">
        <v>3945</v>
      </c>
      <c r="K247" s="25" t="str">
        <f>HYPERLINK(PalacioHierro___IMG[[#This Row],[Full_Path]],PalacioHierro___IMG[[#This Row],[MATERIAL]]&amp;" -&gt; "&amp;PalacioHierro___IMG[[#This Row],[Descripcion]])</f>
        <v>OS950020-LAN -&gt; Angulo 3/4</v>
      </c>
    </row>
    <row r="248" spans="1:11" x14ac:dyDescent="0.3">
      <c r="A248" t="s">
        <v>3405</v>
      </c>
      <c r="B248" t="s">
        <v>3939</v>
      </c>
      <c r="C248">
        <v>4</v>
      </c>
      <c r="D248" t="s">
        <v>22</v>
      </c>
      <c r="E248" t="s">
        <v>55</v>
      </c>
      <c r="F248" t="s">
        <v>2077</v>
      </c>
      <c r="G248" t="s">
        <v>3946</v>
      </c>
      <c r="H248" t="s">
        <v>3816</v>
      </c>
      <c r="I248" t="s">
        <v>56</v>
      </c>
      <c r="J248" t="s">
        <v>3947</v>
      </c>
      <c r="K248" s="25" t="str">
        <f>HYPERLINK(PalacioHierro___IMG[[#This Row],[Full_Path]],PalacioHierro___IMG[[#This Row],[MATERIAL]]&amp;" -&gt; "&amp;PalacioHierro___IMG[[#This Row],[Descripcion]])</f>
        <v>OS950020-LAN -&gt; Superior/Interior</v>
      </c>
    </row>
    <row r="249" spans="1:11" x14ac:dyDescent="0.3">
      <c r="A249" t="s">
        <v>3404</v>
      </c>
      <c r="B249" t="s">
        <v>3948</v>
      </c>
      <c r="C249">
        <v>4</v>
      </c>
      <c r="D249" t="s">
        <v>20</v>
      </c>
      <c r="E249" t="s">
        <v>2096</v>
      </c>
      <c r="F249" t="s">
        <v>2077</v>
      </c>
      <c r="G249" t="s">
        <v>3949</v>
      </c>
      <c r="H249" t="s">
        <v>2118</v>
      </c>
      <c r="I249" t="s">
        <v>51</v>
      </c>
      <c r="J249" t="s">
        <v>3950</v>
      </c>
      <c r="K249" s="25" t="str">
        <f>HYPERLINK(PalacioHierro___IMG[[#This Row],[Full_Path]],PalacioHierro___IMG[[#This Row],[MATERIAL]]&amp;" -&gt; "&amp;PalacioHierro___IMG[[#This Row],[Descripcion]])</f>
        <v>CT874820-BUM -&gt; Posterior</v>
      </c>
    </row>
    <row r="250" spans="1:11" x14ac:dyDescent="0.3">
      <c r="A250" t="s">
        <v>3404</v>
      </c>
      <c r="B250" t="s">
        <v>3948</v>
      </c>
      <c r="C250">
        <v>4</v>
      </c>
      <c r="D250" t="s">
        <v>18</v>
      </c>
      <c r="E250" t="s">
        <v>2095</v>
      </c>
      <c r="F250" t="s">
        <v>2077</v>
      </c>
      <c r="G250" t="s">
        <v>3951</v>
      </c>
      <c r="H250" t="s">
        <v>2118</v>
      </c>
      <c r="I250" t="s">
        <v>43</v>
      </c>
      <c r="J250" t="s">
        <v>3952</v>
      </c>
      <c r="K250" s="25" t="str">
        <f>HYPERLINK(PalacioHierro___IMG[[#This Row],[Full_Path]],PalacioHierro___IMG[[#This Row],[MATERIAL]]&amp;" -&gt; "&amp;PalacioHierro___IMG[[#This Row],[Descripcion]])</f>
        <v>CT874820-BUM -&gt; Frontal</v>
      </c>
    </row>
    <row r="251" spans="1:11" x14ac:dyDescent="0.3">
      <c r="A251" t="s">
        <v>3404</v>
      </c>
      <c r="B251" t="s">
        <v>3948</v>
      </c>
      <c r="C251">
        <v>4</v>
      </c>
      <c r="D251" t="s">
        <v>22</v>
      </c>
      <c r="E251" t="s">
        <v>55</v>
      </c>
      <c r="F251" t="s">
        <v>2077</v>
      </c>
      <c r="G251" t="s">
        <v>3953</v>
      </c>
      <c r="H251" t="s">
        <v>2118</v>
      </c>
      <c r="I251" t="s">
        <v>56</v>
      </c>
      <c r="J251" t="s">
        <v>3954</v>
      </c>
      <c r="K251" s="25" t="str">
        <f>HYPERLINK(PalacioHierro___IMG[[#This Row],[Full_Path]],PalacioHierro___IMG[[#This Row],[MATERIAL]]&amp;" -&gt; "&amp;PalacioHierro___IMG[[#This Row],[Descripcion]])</f>
        <v>CT874820-BUM -&gt; Superior/Interior</v>
      </c>
    </row>
    <row r="252" spans="1:11" x14ac:dyDescent="0.3">
      <c r="A252" t="s">
        <v>3404</v>
      </c>
      <c r="B252" t="s">
        <v>3948</v>
      </c>
      <c r="C252">
        <v>4</v>
      </c>
      <c r="D252" t="s">
        <v>16</v>
      </c>
      <c r="E252" t="s">
        <v>42</v>
      </c>
      <c r="F252" t="s">
        <v>2077</v>
      </c>
      <c r="G252" t="s">
        <v>3955</v>
      </c>
      <c r="H252" t="s">
        <v>2118</v>
      </c>
      <c r="I252" t="s">
        <v>47</v>
      </c>
      <c r="J252" t="s">
        <v>3956</v>
      </c>
      <c r="K252" s="25" t="str">
        <f>HYPERLINK(PalacioHierro___IMG[[#This Row],[Full_Path]],PalacioHierro___IMG[[#This Row],[MATERIAL]]&amp;" -&gt; "&amp;PalacioHierro___IMG[[#This Row],[Descripcion]])</f>
        <v>CT874820-BUM -&gt; Angulo 3/4</v>
      </c>
    </row>
    <row r="253" spans="1:11" x14ac:dyDescent="0.3">
      <c r="A253" t="s">
        <v>3403</v>
      </c>
      <c r="B253" t="s">
        <v>3957</v>
      </c>
      <c r="C253">
        <v>4</v>
      </c>
      <c r="D253" t="s">
        <v>20</v>
      </c>
      <c r="E253" t="s">
        <v>2096</v>
      </c>
      <c r="F253" t="s">
        <v>2077</v>
      </c>
      <c r="G253" t="s">
        <v>3958</v>
      </c>
      <c r="H253" t="s">
        <v>2138</v>
      </c>
      <c r="I253" t="s">
        <v>51</v>
      </c>
      <c r="J253" t="s">
        <v>3959</v>
      </c>
      <c r="K253" s="25" t="str">
        <f>HYPERLINK(PalacioHierro___IMG[[#This Row],[Full_Path]],PalacioHierro___IMG[[#This Row],[MATERIAL]]&amp;" -&gt; "&amp;PalacioHierro___IMG[[#This Row],[Descripcion]])</f>
        <v>BG877809-COG -&gt; Posterior</v>
      </c>
    </row>
    <row r="254" spans="1:11" x14ac:dyDescent="0.3">
      <c r="A254" t="s">
        <v>3403</v>
      </c>
      <c r="B254" t="s">
        <v>3957</v>
      </c>
      <c r="C254">
        <v>4</v>
      </c>
      <c r="D254" t="s">
        <v>16</v>
      </c>
      <c r="E254" t="s">
        <v>42</v>
      </c>
      <c r="F254" t="s">
        <v>2077</v>
      </c>
      <c r="G254" t="s">
        <v>3960</v>
      </c>
      <c r="H254" t="s">
        <v>2138</v>
      </c>
      <c r="I254" t="s">
        <v>47</v>
      </c>
      <c r="J254" t="s">
        <v>3961</v>
      </c>
      <c r="K254" s="25" t="str">
        <f>HYPERLINK(PalacioHierro___IMG[[#This Row],[Full_Path]],PalacioHierro___IMG[[#This Row],[MATERIAL]]&amp;" -&gt; "&amp;PalacioHierro___IMG[[#This Row],[Descripcion]])</f>
        <v>BG877809-COG -&gt; Angulo 3/4</v>
      </c>
    </row>
    <row r="255" spans="1:11" x14ac:dyDescent="0.3">
      <c r="A255" t="s">
        <v>3403</v>
      </c>
      <c r="B255" t="s">
        <v>3957</v>
      </c>
      <c r="C255">
        <v>4</v>
      </c>
      <c r="D255" t="s">
        <v>22</v>
      </c>
      <c r="E255" t="s">
        <v>55</v>
      </c>
      <c r="F255" t="s">
        <v>2077</v>
      </c>
      <c r="G255" t="s">
        <v>3962</v>
      </c>
      <c r="H255" t="s">
        <v>2138</v>
      </c>
      <c r="I255" t="s">
        <v>56</v>
      </c>
      <c r="J255" t="s">
        <v>3963</v>
      </c>
      <c r="K255" s="25" t="str">
        <f>HYPERLINK(PalacioHierro___IMG[[#This Row],[Full_Path]],PalacioHierro___IMG[[#This Row],[MATERIAL]]&amp;" -&gt; "&amp;PalacioHierro___IMG[[#This Row],[Descripcion]])</f>
        <v>BG877809-COG -&gt; Superior/Interior</v>
      </c>
    </row>
    <row r="256" spans="1:11" x14ac:dyDescent="0.3">
      <c r="A256" t="s">
        <v>3403</v>
      </c>
      <c r="B256" t="s">
        <v>3957</v>
      </c>
      <c r="C256">
        <v>4</v>
      </c>
      <c r="D256" t="s">
        <v>18</v>
      </c>
      <c r="E256" t="s">
        <v>2095</v>
      </c>
      <c r="F256" t="s">
        <v>2077</v>
      </c>
      <c r="G256" t="s">
        <v>3964</v>
      </c>
      <c r="H256" t="s">
        <v>2138</v>
      </c>
      <c r="I256" t="s">
        <v>43</v>
      </c>
      <c r="J256" t="s">
        <v>3965</v>
      </c>
      <c r="K256" s="25" t="str">
        <f>HYPERLINK(PalacioHierro___IMG[[#This Row],[Full_Path]],PalacioHierro___IMG[[#This Row],[MATERIAL]]&amp;" -&gt; "&amp;PalacioHierro___IMG[[#This Row],[Descripcion]])</f>
        <v>BG877809-COG -&gt; Frontal</v>
      </c>
    </row>
    <row r="257" spans="1:11" x14ac:dyDescent="0.3">
      <c r="A257" t="s">
        <v>3402</v>
      </c>
      <c r="B257" t="s">
        <v>3966</v>
      </c>
      <c r="C257">
        <v>4</v>
      </c>
      <c r="D257" t="s">
        <v>20</v>
      </c>
      <c r="E257" t="s">
        <v>2096</v>
      </c>
      <c r="F257" t="s">
        <v>2077</v>
      </c>
      <c r="G257" t="s">
        <v>4568</v>
      </c>
      <c r="H257" t="s">
        <v>3967</v>
      </c>
      <c r="I257" t="s">
        <v>51</v>
      </c>
      <c r="J257" t="s">
        <v>3968</v>
      </c>
      <c r="K257" s="25" t="str">
        <f>HYPERLINK(PalacioHierro___IMG[[#This Row],[Full_Path]],PalacioHierro___IMG[[#This Row],[MATERIAL]]&amp;" -&gt; "&amp;PalacioHierro___IMG[[#This Row],[Descripcion]])</f>
        <v>BB933405-BLA -&gt; Posterior</v>
      </c>
    </row>
    <row r="258" spans="1:11" x14ac:dyDescent="0.3">
      <c r="A258" t="s">
        <v>3402</v>
      </c>
      <c r="B258" t="s">
        <v>3966</v>
      </c>
      <c r="C258">
        <v>4</v>
      </c>
      <c r="D258" t="s">
        <v>18</v>
      </c>
      <c r="E258" t="s">
        <v>2095</v>
      </c>
      <c r="F258" t="s">
        <v>2077</v>
      </c>
      <c r="G258" t="s">
        <v>4569</v>
      </c>
      <c r="H258" t="s">
        <v>3967</v>
      </c>
      <c r="I258" t="s">
        <v>43</v>
      </c>
      <c r="J258" t="s">
        <v>3969</v>
      </c>
      <c r="K258" s="25" t="str">
        <f>HYPERLINK(PalacioHierro___IMG[[#This Row],[Full_Path]],PalacioHierro___IMG[[#This Row],[MATERIAL]]&amp;" -&gt; "&amp;PalacioHierro___IMG[[#This Row],[Descripcion]])</f>
        <v>BB933405-BLA -&gt; Frontal</v>
      </c>
    </row>
    <row r="259" spans="1:11" x14ac:dyDescent="0.3">
      <c r="A259" t="s">
        <v>3402</v>
      </c>
      <c r="B259" t="s">
        <v>3966</v>
      </c>
      <c r="C259">
        <v>4</v>
      </c>
      <c r="D259" t="s">
        <v>22</v>
      </c>
      <c r="E259" t="s">
        <v>55</v>
      </c>
      <c r="F259" t="s">
        <v>2077</v>
      </c>
      <c r="G259" t="s">
        <v>4570</v>
      </c>
      <c r="H259" t="s">
        <v>3967</v>
      </c>
      <c r="I259" t="s">
        <v>56</v>
      </c>
      <c r="J259" t="s">
        <v>3970</v>
      </c>
      <c r="K259" s="25" t="str">
        <f>HYPERLINK(PalacioHierro___IMG[[#This Row],[Full_Path]],PalacioHierro___IMG[[#This Row],[MATERIAL]]&amp;" -&gt; "&amp;PalacioHierro___IMG[[#This Row],[Descripcion]])</f>
        <v>BB933405-BLA -&gt; Superior/Interior</v>
      </c>
    </row>
    <row r="260" spans="1:11" x14ac:dyDescent="0.3">
      <c r="A260" t="s">
        <v>3402</v>
      </c>
      <c r="B260" t="s">
        <v>3966</v>
      </c>
      <c r="C260">
        <v>4</v>
      </c>
      <c r="D260" t="s">
        <v>16</v>
      </c>
      <c r="E260" t="s">
        <v>42</v>
      </c>
      <c r="F260" t="s">
        <v>2077</v>
      </c>
      <c r="G260" t="s">
        <v>4571</v>
      </c>
      <c r="H260" t="s">
        <v>3967</v>
      </c>
      <c r="I260" t="s">
        <v>47</v>
      </c>
      <c r="J260" t="s">
        <v>3971</v>
      </c>
      <c r="K260" s="25" t="str">
        <f>HYPERLINK(PalacioHierro___IMG[[#This Row],[Full_Path]],PalacioHierro___IMG[[#This Row],[MATERIAL]]&amp;" -&gt; "&amp;PalacioHierro___IMG[[#This Row],[Descripcion]])</f>
        <v>BB933405-BLA -&gt; Angulo 3/4</v>
      </c>
    </row>
    <row r="261" spans="1:11" x14ac:dyDescent="0.3">
      <c r="A261" t="s">
        <v>3401</v>
      </c>
      <c r="B261" t="s">
        <v>3972</v>
      </c>
      <c r="C261">
        <v>4</v>
      </c>
      <c r="D261" t="s">
        <v>20</v>
      </c>
      <c r="E261" t="s">
        <v>2096</v>
      </c>
      <c r="F261" t="s">
        <v>2077</v>
      </c>
      <c r="G261" t="s">
        <v>3973</v>
      </c>
      <c r="H261" t="s">
        <v>2118</v>
      </c>
      <c r="I261" t="s">
        <v>51</v>
      </c>
      <c r="J261" t="s">
        <v>3974</v>
      </c>
      <c r="K261" s="25" t="str">
        <f>HYPERLINK(PalacioHierro___IMG[[#This Row],[Full_Path]],PalacioHierro___IMG[[#This Row],[MATERIAL]]&amp;" -&gt; "&amp;PalacioHierro___IMG[[#This Row],[Descripcion]])</f>
        <v>AT874874-IVO -&gt; Posterior</v>
      </c>
    </row>
    <row r="262" spans="1:11" x14ac:dyDescent="0.3">
      <c r="A262" t="s">
        <v>3401</v>
      </c>
      <c r="B262" t="s">
        <v>3972</v>
      </c>
      <c r="C262">
        <v>4</v>
      </c>
      <c r="D262" t="s">
        <v>18</v>
      </c>
      <c r="E262" t="s">
        <v>2095</v>
      </c>
      <c r="F262" t="s">
        <v>2077</v>
      </c>
      <c r="G262" t="s">
        <v>3975</v>
      </c>
      <c r="H262" t="s">
        <v>2118</v>
      </c>
      <c r="I262" t="s">
        <v>43</v>
      </c>
      <c r="J262" t="s">
        <v>3976</v>
      </c>
      <c r="K262" s="25" t="str">
        <f>HYPERLINK(PalacioHierro___IMG[[#This Row],[Full_Path]],PalacioHierro___IMG[[#This Row],[MATERIAL]]&amp;" -&gt; "&amp;PalacioHierro___IMG[[#This Row],[Descripcion]])</f>
        <v>AT874874-IVO -&gt; Frontal</v>
      </c>
    </row>
    <row r="263" spans="1:11" x14ac:dyDescent="0.3">
      <c r="A263" t="s">
        <v>3401</v>
      </c>
      <c r="B263" t="s">
        <v>3972</v>
      </c>
      <c r="C263">
        <v>4</v>
      </c>
      <c r="D263" t="s">
        <v>22</v>
      </c>
      <c r="E263" t="s">
        <v>55</v>
      </c>
      <c r="F263" t="s">
        <v>2077</v>
      </c>
      <c r="G263" t="s">
        <v>3977</v>
      </c>
      <c r="H263" t="s">
        <v>2118</v>
      </c>
      <c r="I263" t="s">
        <v>56</v>
      </c>
      <c r="J263" t="s">
        <v>3978</v>
      </c>
      <c r="K263" s="25" t="str">
        <f>HYPERLINK(PalacioHierro___IMG[[#This Row],[Full_Path]],PalacioHierro___IMG[[#This Row],[MATERIAL]]&amp;" -&gt; "&amp;PalacioHierro___IMG[[#This Row],[Descripcion]])</f>
        <v>AT874874-IVO -&gt; Superior/Interior</v>
      </c>
    </row>
    <row r="264" spans="1:11" x14ac:dyDescent="0.3">
      <c r="A264" t="s">
        <v>3401</v>
      </c>
      <c r="B264" t="s">
        <v>3972</v>
      </c>
      <c r="C264">
        <v>4</v>
      </c>
      <c r="D264" t="s">
        <v>16</v>
      </c>
      <c r="E264" t="s">
        <v>42</v>
      </c>
      <c r="F264" t="s">
        <v>2077</v>
      </c>
      <c r="G264" t="s">
        <v>3979</v>
      </c>
      <c r="H264" t="s">
        <v>2118</v>
      </c>
      <c r="I264" t="s">
        <v>47</v>
      </c>
      <c r="J264" t="s">
        <v>3980</v>
      </c>
      <c r="K264" s="25" t="str">
        <f>HYPERLINK(PalacioHierro___IMG[[#This Row],[Full_Path]],PalacioHierro___IMG[[#This Row],[MATERIAL]]&amp;" -&gt; "&amp;PalacioHierro___IMG[[#This Row],[Descripcion]])</f>
        <v>AT874874-IVO -&gt; Angulo 3/4</v>
      </c>
    </row>
    <row r="265" spans="1:11" x14ac:dyDescent="0.3">
      <c r="A265" t="s">
        <v>3400</v>
      </c>
      <c r="B265" t="s">
        <v>3981</v>
      </c>
      <c r="C265">
        <v>4</v>
      </c>
      <c r="D265" t="s">
        <v>20</v>
      </c>
      <c r="E265" t="s">
        <v>2096</v>
      </c>
      <c r="F265" t="s">
        <v>2077</v>
      </c>
      <c r="G265" t="s">
        <v>3982</v>
      </c>
      <c r="H265" t="s">
        <v>2118</v>
      </c>
      <c r="I265" t="s">
        <v>51</v>
      </c>
      <c r="J265" t="s">
        <v>3983</v>
      </c>
      <c r="K265" s="25" t="str">
        <f>HYPERLINK(PalacioHierro___IMG[[#This Row],[Full_Path]],PalacioHierro___IMG[[#This Row],[MATERIAL]]&amp;" -&gt; "&amp;PalacioHierro___IMG[[#This Row],[Descripcion]])</f>
        <v>AT874820-IVO -&gt; Posterior</v>
      </c>
    </row>
    <row r="266" spans="1:11" x14ac:dyDescent="0.3">
      <c r="A266" t="s">
        <v>3400</v>
      </c>
      <c r="B266" t="s">
        <v>3981</v>
      </c>
      <c r="C266">
        <v>4</v>
      </c>
      <c r="D266" t="s">
        <v>18</v>
      </c>
      <c r="E266" t="s">
        <v>2095</v>
      </c>
      <c r="F266" t="s">
        <v>2077</v>
      </c>
      <c r="G266" t="s">
        <v>3984</v>
      </c>
      <c r="H266" t="s">
        <v>2118</v>
      </c>
      <c r="I266" t="s">
        <v>43</v>
      </c>
      <c r="J266" t="s">
        <v>3985</v>
      </c>
      <c r="K266" s="25" t="str">
        <f>HYPERLINK(PalacioHierro___IMG[[#This Row],[Full_Path]],PalacioHierro___IMG[[#This Row],[MATERIAL]]&amp;" -&gt; "&amp;PalacioHierro___IMG[[#This Row],[Descripcion]])</f>
        <v>AT874820-IVO -&gt; Frontal</v>
      </c>
    </row>
    <row r="267" spans="1:11" x14ac:dyDescent="0.3">
      <c r="A267" t="s">
        <v>3400</v>
      </c>
      <c r="B267" t="s">
        <v>3981</v>
      </c>
      <c r="C267">
        <v>4</v>
      </c>
      <c r="D267" t="s">
        <v>22</v>
      </c>
      <c r="E267" t="s">
        <v>55</v>
      </c>
      <c r="F267" t="s">
        <v>2077</v>
      </c>
      <c r="G267" t="s">
        <v>3986</v>
      </c>
      <c r="H267" t="s">
        <v>2118</v>
      </c>
      <c r="I267" t="s">
        <v>56</v>
      </c>
      <c r="J267" t="s">
        <v>3987</v>
      </c>
      <c r="K267" s="25" t="str">
        <f>HYPERLINK(PalacioHierro___IMG[[#This Row],[Full_Path]],PalacioHierro___IMG[[#This Row],[MATERIAL]]&amp;" -&gt; "&amp;PalacioHierro___IMG[[#This Row],[Descripcion]])</f>
        <v>AT874820-IVO -&gt; Superior/Interior</v>
      </c>
    </row>
    <row r="268" spans="1:11" x14ac:dyDescent="0.3">
      <c r="A268" t="s">
        <v>3400</v>
      </c>
      <c r="B268" t="s">
        <v>3981</v>
      </c>
      <c r="C268">
        <v>4</v>
      </c>
      <c r="D268" t="s">
        <v>16</v>
      </c>
      <c r="E268" t="s">
        <v>42</v>
      </c>
      <c r="F268" t="s">
        <v>2077</v>
      </c>
      <c r="G268" t="s">
        <v>3988</v>
      </c>
      <c r="H268" t="s">
        <v>2118</v>
      </c>
      <c r="I268" t="s">
        <v>47</v>
      </c>
      <c r="J268" t="s">
        <v>3989</v>
      </c>
      <c r="K268" s="25" t="str">
        <f>HYPERLINK(PalacioHierro___IMG[[#This Row],[Full_Path]],PalacioHierro___IMG[[#This Row],[MATERIAL]]&amp;" -&gt; "&amp;PalacioHierro___IMG[[#This Row],[Descripcion]])</f>
        <v>AT874820-IVO -&gt; Angulo 3/4</v>
      </c>
    </row>
    <row r="269" spans="1:11" x14ac:dyDescent="0.3">
      <c r="A269" t="s">
        <v>4151</v>
      </c>
      <c r="B269" t="s">
        <v>4206</v>
      </c>
      <c r="C269">
        <v>0</v>
      </c>
      <c r="D269" t="s">
        <v>22</v>
      </c>
      <c r="E269" t="s">
        <v>55</v>
      </c>
      <c r="F269" t="s">
        <v>2077</v>
      </c>
      <c r="G269" t="s">
        <v>4216</v>
      </c>
      <c r="H269" t="s">
        <v>4217</v>
      </c>
      <c r="I269" t="s">
        <v>56</v>
      </c>
      <c r="J269" t="s">
        <v>4218</v>
      </c>
      <c r="K269" s="25" t="str">
        <f>HYPERLINK(PalacioHierro___IMG[[#This Row],[Full_Path]],PalacioHierro___IMG[[#This Row],[MATERIAL]]&amp;" -&gt; "&amp;PalacioHierro___IMG[[#This Row],[Descripcion]])</f>
        <v>ZG964306-BLA -&gt; Superior/Interior</v>
      </c>
    </row>
    <row r="270" spans="1:11" x14ac:dyDescent="0.3">
      <c r="A270" t="s">
        <v>4151</v>
      </c>
      <c r="B270" t="s">
        <v>4206</v>
      </c>
      <c r="C270">
        <v>0</v>
      </c>
      <c r="D270" t="s">
        <v>18</v>
      </c>
      <c r="E270" t="s">
        <v>2095</v>
      </c>
      <c r="F270" t="s">
        <v>2077</v>
      </c>
      <c r="G270" t="s">
        <v>4219</v>
      </c>
      <c r="H270" t="s">
        <v>4217</v>
      </c>
      <c r="I270" t="s">
        <v>43</v>
      </c>
      <c r="J270" t="s">
        <v>4220</v>
      </c>
      <c r="K270" s="25" t="str">
        <f>HYPERLINK(PalacioHierro___IMG[[#This Row],[Full_Path]],PalacioHierro___IMG[[#This Row],[MATERIAL]]&amp;" -&gt; "&amp;PalacioHierro___IMG[[#This Row],[Descripcion]])</f>
        <v>ZG964306-BLA -&gt; Frontal</v>
      </c>
    </row>
    <row r="271" spans="1:11" x14ac:dyDescent="0.3">
      <c r="A271" t="s">
        <v>4151</v>
      </c>
      <c r="B271" t="s">
        <v>4206</v>
      </c>
      <c r="C271">
        <v>0</v>
      </c>
      <c r="D271" t="s">
        <v>20</v>
      </c>
      <c r="E271" t="s">
        <v>2096</v>
      </c>
      <c r="F271" t="s">
        <v>2077</v>
      </c>
      <c r="G271" t="s">
        <v>4221</v>
      </c>
      <c r="H271" t="s">
        <v>4217</v>
      </c>
      <c r="I271" t="s">
        <v>51</v>
      </c>
      <c r="J271" t="s">
        <v>4222</v>
      </c>
      <c r="K271" s="25" t="str">
        <f>HYPERLINK(PalacioHierro___IMG[[#This Row],[Full_Path]],PalacioHierro___IMG[[#This Row],[MATERIAL]]&amp;" -&gt; "&amp;PalacioHierro___IMG[[#This Row],[Descripcion]])</f>
        <v>ZG964306-BLA -&gt; Posterior</v>
      </c>
    </row>
    <row r="272" spans="1:11" x14ac:dyDescent="0.3">
      <c r="A272" t="s">
        <v>4151</v>
      </c>
      <c r="B272" t="s">
        <v>4206</v>
      </c>
      <c r="C272">
        <v>0</v>
      </c>
      <c r="D272" t="s">
        <v>16</v>
      </c>
      <c r="E272" t="s">
        <v>42</v>
      </c>
      <c r="F272" t="s">
        <v>2077</v>
      </c>
      <c r="G272" t="s">
        <v>4223</v>
      </c>
      <c r="H272" t="s">
        <v>4217</v>
      </c>
      <c r="I272" t="s">
        <v>47</v>
      </c>
      <c r="J272" t="s">
        <v>4224</v>
      </c>
      <c r="K272" s="25" t="str">
        <f>HYPERLINK(PalacioHierro___IMG[[#This Row],[Full_Path]],PalacioHierro___IMG[[#This Row],[MATERIAL]]&amp;" -&gt; "&amp;PalacioHierro___IMG[[#This Row],[Descripcion]])</f>
        <v>ZG964306-BLA -&gt; Angulo 3/4</v>
      </c>
    </row>
    <row r="273" spans="1:11" x14ac:dyDescent="0.3">
      <c r="A273" t="s">
        <v>4147</v>
      </c>
      <c r="B273" t="s">
        <v>4202</v>
      </c>
      <c r="C273">
        <v>0</v>
      </c>
      <c r="D273" t="s">
        <v>20</v>
      </c>
      <c r="E273" t="s">
        <v>2096</v>
      </c>
      <c r="F273" t="s">
        <v>2077</v>
      </c>
      <c r="G273" t="s">
        <v>4225</v>
      </c>
      <c r="H273" t="s">
        <v>2078</v>
      </c>
      <c r="I273" t="s">
        <v>51</v>
      </c>
      <c r="J273" t="s">
        <v>4226</v>
      </c>
      <c r="K273" s="25" t="str">
        <f>HYPERLINK(PalacioHierro___IMG[[#This Row],[Full_Path]],PalacioHierro___IMG[[#This Row],[MATERIAL]]&amp;" -&gt; "&amp;PalacioHierro___IMG[[#This Row],[Descripcion]])</f>
        <v>ZG787912-BEI -&gt; Posterior</v>
      </c>
    </row>
    <row r="274" spans="1:11" x14ac:dyDescent="0.3">
      <c r="A274" t="s">
        <v>4147</v>
      </c>
      <c r="B274" t="s">
        <v>4202</v>
      </c>
      <c r="C274">
        <v>0</v>
      </c>
      <c r="D274" t="s">
        <v>18</v>
      </c>
      <c r="E274" t="s">
        <v>2095</v>
      </c>
      <c r="F274" t="s">
        <v>2077</v>
      </c>
      <c r="G274" t="s">
        <v>4227</v>
      </c>
      <c r="H274" t="s">
        <v>2078</v>
      </c>
      <c r="I274" t="s">
        <v>43</v>
      </c>
      <c r="J274" t="s">
        <v>4228</v>
      </c>
      <c r="K274" s="25" t="str">
        <f>HYPERLINK(PalacioHierro___IMG[[#This Row],[Full_Path]],PalacioHierro___IMG[[#This Row],[MATERIAL]]&amp;" -&gt; "&amp;PalacioHierro___IMG[[#This Row],[Descripcion]])</f>
        <v>ZG787912-BEI -&gt; Frontal</v>
      </c>
    </row>
    <row r="275" spans="1:11" x14ac:dyDescent="0.3">
      <c r="A275" t="s">
        <v>4147</v>
      </c>
      <c r="B275" t="s">
        <v>4202</v>
      </c>
      <c r="C275">
        <v>0</v>
      </c>
      <c r="D275" t="s">
        <v>22</v>
      </c>
      <c r="E275" t="s">
        <v>55</v>
      </c>
      <c r="F275" t="s">
        <v>2077</v>
      </c>
      <c r="G275" t="s">
        <v>4229</v>
      </c>
      <c r="H275" t="s">
        <v>2078</v>
      </c>
      <c r="I275" t="s">
        <v>56</v>
      </c>
      <c r="J275" t="s">
        <v>4230</v>
      </c>
      <c r="K275" s="25" t="str">
        <f>HYPERLINK(PalacioHierro___IMG[[#This Row],[Full_Path]],PalacioHierro___IMG[[#This Row],[MATERIAL]]&amp;" -&gt; "&amp;PalacioHierro___IMG[[#This Row],[Descripcion]])</f>
        <v>ZG787912-BEI -&gt; Superior/Interior</v>
      </c>
    </row>
    <row r="276" spans="1:11" x14ac:dyDescent="0.3">
      <c r="A276" t="s">
        <v>4147</v>
      </c>
      <c r="B276" t="s">
        <v>4202</v>
      </c>
      <c r="C276">
        <v>0</v>
      </c>
      <c r="D276" t="s">
        <v>16</v>
      </c>
      <c r="E276" t="s">
        <v>42</v>
      </c>
      <c r="F276" t="s">
        <v>2077</v>
      </c>
      <c r="G276" t="s">
        <v>4231</v>
      </c>
      <c r="H276" t="s">
        <v>2078</v>
      </c>
      <c r="I276" t="s">
        <v>47</v>
      </c>
      <c r="J276" t="s">
        <v>4232</v>
      </c>
      <c r="K276" s="25" t="str">
        <f>HYPERLINK(PalacioHierro___IMG[[#This Row],[Full_Path]],PalacioHierro___IMG[[#This Row],[MATERIAL]]&amp;" -&gt; "&amp;PalacioHierro___IMG[[#This Row],[Descripcion]])</f>
        <v>ZG787912-BEI -&gt; Angulo 3/4</v>
      </c>
    </row>
    <row r="277" spans="1:11" x14ac:dyDescent="0.3">
      <c r="A277" t="s">
        <v>4146</v>
      </c>
      <c r="B277" t="s">
        <v>4201</v>
      </c>
      <c r="C277">
        <v>0</v>
      </c>
      <c r="D277" t="s">
        <v>16</v>
      </c>
      <c r="E277" t="s">
        <v>42</v>
      </c>
      <c r="F277" t="s">
        <v>2077</v>
      </c>
      <c r="G277" t="s">
        <v>4233</v>
      </c>
      <c r="H277" t="s">
        <v>2078</v>
      </c>
      <c r="I277" t="s">
        <v>47</v>
      </c>
      <c r="J277" t="s">
        <v>4234</v>
      </c>
      <c r="K277" s="25" t="str">
        <f>HYPERLINK(PalacioHierro___IMG[[#This Row],[Full_Path]],PalacioHierro___IMG[[#This Row],[MATERIAL]]&amp;" -&gt; "&amp;PalacioHierro___IMG[[#This Row],[Descripcion]])</f>
        <v>ZG787907-BEI -&gt; Angulo 3/4</v>
      </c>
    </row>
    <row r="278" spans="1:11" x14ac:dyDescent="0.3">
      <c r="A278" t="s">
        <v>4146</v>
      </c>
      <c r="B278" t="s">
        <v>4201</v>
      </c>
      <c r="C278">
        <v>0</v>
      </c>
      <c r="D278" t="s">
        <v>20</v>
      </c>
      <c r="E278" t="s">
        <v>2096</v>
      </c>
      <c r="F278" t="s">
        <v>2077</v>
      </c>
      <c r="G278" t="s">
        <v>4235</v>
      </c>
      <c r="H278" t="s">
        <v>2078</v>
      </c>
      <c r="I278" t="s">
        <v>51</v>
      </c>
      <c r="J278" t="s">
        <v>4236</v>
      </c>
      <c r="K278" s="25" t="str">
        <f>HYPERLINK(PalacioHierro___IMG[[#This Row],[Full_Path]],PalacioHierro___IMG[[#This Row],[MATERIAL]]&amp;" -&gt; "&amp;PalacioHierro___IMG[[#This Row],[Descripcion]])</f>
        <v>ZG787907-BEI -&gt; Posterior</v>
      </c>
    </row>
    <row r="279" spans="1:11" x14ac:dyDescent="0.3">
      <c r="A279" t="s">
        <v>4146</v>
      </c>
      <c r="B279" t="s">
        <v>4201</v>
      </c>
      <c r="C279">
        <v>0</v>
      </c>
      <c r="D279" t="s">
        <v>18</v>
      </c>
      <c r="E279" t="s">
        <v>2095</v>
      </c>
      <c r="F279" t="s">
        <v>2077</v>
      </c>
      <c r="G279" t="s">
        <v>4237</v>
      </c>
      <c r="H279" t="s">
        <v>2078</v>
      </c>
      <c r="I279" t="s">
        <v>43</v>
      </c>
      <c r="J279" t="s">
        <v>4238</v>
      </c>
      <c r="K279" s="25" t="str">
        <f>HYPERLINK(PalacioHierro___IMG[[#This Row],[Full_Path]],PalacioHierro___IMG[[#This Row],[MATERIAL]]&amp;" -&gt; "&amp;PalacioHierro___IMG[[#This Row],[Descripcion]])</f>
        <v>ZG787907-BEI -&gt; Frontal</v>
      </c>
    </row>
    <row r="280" spans="1:11" x14ac:dyDescent="0.3">
      <c r="A280" t="s">
        <v>4146</v>
      </c>
      <c r="B280" t="s">
        <v>4201</v>
      </c>
      <c r="C280">
        <v>0</v>
      </c>
      <c r="D280" t="s">
        <v>22</v>
      </c>
      <c r="E280" t="s">
        <v>55</v>
      </c>
      <c r="F280" t="s">
        <v>2077</v>
      </c>
      <c r="G280" t="s">
        <v>4239</v>
      </c>
      <c r="H280" t="s">
        <v>2078</v>
      </c>
      <c r="I280" t="s">
        <v>56</v>
      </c>
      <c r="J280" t="s">
        <v>4240</v>
      </c>
      <c r="K280" s="25" t="str">
        <f>HYPERLINK(PalacioHierro___IMG[[#This Row],[Full_Path]],PalacioHierro___IMG[[#This Row],[MATERIAL]]&amp;" -&gt; "&amp;PalacioHierro___IMG[[#This Row],[Descripcion]])</f>
        <v>ZG787907-BEI -&gt; Superior/Interior</v>
      </c>
    </row>
    <row r="281" spans="1:11" x14ac:dyDescent="0.3">
      <c r="A281" t="s">
        <v>4145</v>
      </c>
      <c r="B281" t="s">
        <v>4200</v>
      </c>
      <c r="C281">
        <v>0</v>
      </c>
      <c r="D281" t="s">
        <v>22</v>
      </c>
      <c r="E281" t="s">
        <v>55</v>
      </c>
      <c r="F281" t="s">
        <v>2077</v>
      </c>
      <c r="G281" t="s">
        <v>4241</v>
      </c>
      <c r="H281" t="s">
        <v>2118</v>
      </c>
      <c r="I281" t="s">
        <v>56</v>
      </c>
      <c r="J281" t="s">
        <v>4242</v>
      </c>
      <c r="K281" s="25" t="str">
        <f>HYPERLINK(PalacioHierro___IMG[[#This Row],[Full_Path]],PalacioHierro___IMG[[#This Row],[MATERIAL]]&amp;" -&gt; "&amp;PalacioHierro___IMG[[#This Row],[Descripcion]])</f>
        <v>YQ874829-BLA -&gt; Superior/Interior</v>
      </c>
    </row>
    <row r="282" spans="1:11" x14ac:dyDescent="0.3">
      <c r="A282" t="s">
        <v>4145</v>
      </c>
      <c r="B282" t="s">
        <v>4200</v>
      </c>
      <c r="C282">
        <v>0</v>
      </c>
      <c r="D282" t="s">
        <v>16</v>
      </c>
      <c r="E282" t="s">
        <v>42</v>
      </c>
      <c r="F282" t="s">
        <v>2077</v>
      </c>
      <c r="G282" t="s">
        <v>4243</v>
      </c>
      <c r="H282" t="s">
        <v>2118</v>
      </c>
      <c r="I282" t="s">
        <v>47</v>
      </c>
      <c r="J282" t="s">
        <v>4244</v>
      </c>
      <c r="K282" s="25" t="str">
        <f>HYPERLINK(PalacioHierro___IMG[[#This Row],[Full_Path]],PalacioHierro___IMG[[#This Row],[MATERIAL]]&amp;" -&gt; "&amp;PalacioHierro___IMG[[#This Row],[Descripcion]])</f>
        <v>YQ874829-BLA -&gt; Angulo 3/4</v>
      </c>
    </row>
    <row r="283" spans="1:11" x14ac:dyDescent="0.3">
      <c r="A283" t="s">
        <v>4145</v>
      </c>
      <c r="B283" t="s">
        <v>4200</v>
      </c>
      <c r="C283">
        <v>0</v>
      </c>
      <c r="D283" t="s">
        <v>20</v>
      </c>
      <c r="E283" t="s">
        <v>2096</v>
      </c>
      <c r="F283" t="s">
        <v>2077</v>
      </c>
      <c r="G283" t="s">
        <v>4245</v>
      </c>
      <c r="H283" t="s">
        <v>2118</v>
      </c>
      <c r="I283" t="s">
        <v>51</v>
      </c>
      <c r="J283" t="s">
        <v>4246</v>
      </c>
      <c r="K283" s="25" t="str">
        <f>HYPERLINK(PalacioHierro___IMG[[#This Row],[Full_Path]],PalacioHierro___IMG[[#This Row],[MATERIAL]]&amp;" -&gt; "&amp;PalacioHierro___IMG[[#This Row],[Descripcion]])</f>
        <v>YQ874829-BLA -&gt; Posterior</v>
      </c>
    </row>
    <row r="284" spans="1:11" x14ac:dyDescent="0.3">
      <c r="A284" t="s">
        <v>4145</v>
      </c>
      <c r="B284" t="s">
        <v>4200</v>
      </c>
      <c r="C284">
        <v>0</v>
      </c>
      <c r="D284" t="s">
        <v>18</v>
      </c>
      <c r="E284" t="s">
        <v>2095</v>
      </c>
      <c r="F284" t="s">
        <v>2077</v>
      </c>
      <c r="G284" t="s">
        <v>4247</v>
      </c>
      <c r="H284" t="s">
        <v>2118</v>
      </c>
      <c r="I284" t="s">
        <v>43</v>
      </c>
      <c r="J284" t="s">
        <v>4248</v>
      </c>
      <c r="K284" s="25" t="str">
        <f>HYPERLINK(PalacioHierro___IMG[[#This Row],[Full_Path]],PalacioHierro___IMG[[#This Row],[MATERIAL]]&amp;" -&gt; "&amp;PalacioHierro___IMG[[#This Row],[Descripcion]])</f>
        <v>YQ874829-BLA -&gt; Frontal</v>
      </c>
    </row>
    <row r="285" spans="1:11" x14ac:dyDescent="0.3">
      <c r="A285" t="s">
        <v>161</v>
      </c>
      <c r="B285" t="s">
        <v>4197</v>
      </c>
      <c r="C285">
        <v>0</v>
      </c>
      <c r="D285" t="s">
        <v>18</v>
      </c>
      <c r="E285" t="s">
        <v>2095</v>
      </c>
      <c r="F285" t="s">
        <v>2077</v>
      </c>
      <c r="G285" t="s">
        <v>4249</v>
      </c>
      <c r="H285" t="s">
        <v>2119</v>
      </c>
      <c r="I285" t="s">
        <v>43</v>
      </c>
      <c r="J285" t="s">
        <v>4250</v>
      </c>
      <c r="K285" s="25" t="str">
        <f>HYPERLINK(PalacioHierro___IMG[[#This Row],[Full_Path]],PalacioHierro___IMG[[#This Row],[MATERIAL]]&amp;" -&gt; "&amp;PalacioHierro___IMG[[#This Row],[Descripcion]])</f>
        <v>VG949323-BON -&gt; Frontal</v>
      </c>
    </row>
    <row r="286" spans="1:11" x14ac:dyDescent="0.3">
      <c r="A286" t="s">
        <v>161</v>
      </c>
      <c r="B286" t="s">
        <v>4197</v>
      </c>
      <c r="C286">
        <v>0</v>
      </c>
      <c r="D286" t="s">
        <v>22</v>
      </c>
      <c r="E286" t="s">
        <v>55</v>
      </c>
      <c r="F286" t="s">
        <v>2077</v>
      </c>
      <c r="G286" t="s">
        <v>4251</v>
      </c>
      <c r="H286" t="s">
        <v>2119</v>
      </c>
      <c r="I286" t="s">
        <v>56</v>
      </c>
      <c r="J286" t="s">
        <v>4252</v>
      </c>
      <c r="K286" s="25" t="str">
        <f>HYPERLINK(PalacioHierro___IMG[[#This Row],[Full_Path]],PalacioHierro___IMG[[#This Row],[MATERIAL]]&amp;" -&gt; "&amp;PalacioHierro___IMG[[#This Row],[Descripcion]])</f>
        <v>VG949323-BON -&gt; Superior/Interior</v>
      </c>
    </row>
    <row r="287" spans="1:11" x14ac:dyDescent="0.3">
      <c r="A287" t="s">
        <v>161</v>
      </c>
      <c r="B287" t="s">
        <v>4197</v>
      </c>
      <c r="C287">
        <v>0</v>
      </c>
      <c r="D287" t="s">
        <v>20</v>
      </c>
      <c r="E287" t="s">
        <v>2096</v>
      </c>
      <c r="F287" t="s">
        <v>2077</v>
      </c>
      <c r="G287" t="s">
        <v>4253</v>
      </c>
      <c r="H287" t="s">
        <v>2119</v>
      </c>
      <c r="I287" t="s">
        <v>51</v>
      </c>
      <c r="J287" t="s">
        <v>4254</v>
      </c>
      <c r="K287" s="25" t="str">
        <f>HYPERLINK(PalacioHierro___IMG[[#This Row],[Full_Path]],PalacioHierro___IMG[[#This Row],[MATERIAL]]&amp;" -&gt; "&amp;PalacioHierro___IMG[[#This Row],[Descripcion]])</f>
        <v>VG949323-BON -&gt; Posterior</v>
      </c>
    </row>
    <row r="288" spans="1:11" x14ac:dyDescent="0.3">
      <c r="A288" t="s">
        <v>161</v>
      </c>
      <c r="B288" t="s">
        <v>4197</v>
      </c>
      <c r="C288">
        <v>0</v>
      </c>
      <c r="D288" t="s">
        <v>16</v>
      </c>
      <c r="E288" t="s">
        <v>42</v>
      </c>
      <c r="F288" t="s">
        <v>2077</v>
      </c>
      <c r="G288" t="s">
        <v>4255</v>
      </c>
      <c r="H288" t="s">
        <v>2119</v>
      </c>
      <c r="I288" t="s">
        <v>47</v>
      </c>
      <c r="J288" t="s">
        <v>4256</v>
      </c>
      <c r="K288" s="25" t="str">
        <f>HYPERLINK(PalacioHierro___IMG[[#This Row],[Full_Path]],PalacioHierro___IMG[[#This Row],[MATERIAL]]&amp;" -&gt; "&amp;PalacioHierro___IMG[[#This Row],[Descripcion]])</f>
        <v>VG949323-BON -&gt; Angulo 3/4</v>
      </c>
    </row>
    <row r="289" spans="1:11" x14ac:dyDescent="0.3">
      <c r="A289" t="s">
        <v>4140</v>
      </c>
      <c r="B289" t="s">
        <v>4194</v>
      </c>
      <c r="C289">
        <v>0</v>
      </c>
      <c r="D289" t="s">
        <v>16</v>
      </c>
      <c r="E289" t="s">
        <v>42</v>
      </c>
      <c r="F289" t="s">
        <v>2077</v>
      </c>
      <c r="G289" t="s">
        <v>4257</v>
      </c>
      <c r="H289" t="s">
        <v>2120</v>
      </c>
      <c r="I289" t="s">
        <v>47</v>
      </c>
      <c r="J289" t="s">
        <v>4258</v>
      </c>
      <c r="K289" s="25" t="str">
        <f>HYPERLINK(PalacioHierro___IMG[[#This Row],[Full_Path]],PalacioHierro___IMG[[#This Row],[MATERIAL]]&amp;" -&gt; "&amp;PalacioHierro___IMG[[#This Row],[Descripcion]])</f>
        <v>SL900624-LTL -&gt; Angulo 3/4</v>
      </c>
    </row>
    <row r="290" spans="1:11" x14ac:dyDescent="0.3">
      <c r="A290" t="s">
        <v>4140</v>
      </c>
      <c r="B290" t="s">
        <v>4194</v>
      </c>
      <c r="C290">
        <v>0</v>
      </c>
      <c r="D290" t="s">
        <v>22</v>
      </c>
      <c r="E290" t="s">
        <v>55</v>
      </c>
      <c r="F290" t="s">
        <v>2077</v>
      </c>
      <c r="G290" t="s">
        <v>4259</v>
      </c>
      <c r="H290" t="s">
        <v>2120</v>
      </c>
      <c r="I290" t="s">
        <v>56</v>
      </c>
      <c r="J290" t="s">
        <v>4260</v>
      </c>
      <c r="K290" s="25" t="str">
        <f>HYPERLINK(PalacioHierro___IMG[[#This Row],[Full_Path]],PalacioHierro___IMG[[#This Row],[MATERIAL]]&amp;" -&gt; "&amp;PalacioHierro___IMG[[#This Row],[Descripcion]])</f>
        <v>SL900624-LTL -&gt; Superior/Interior</v>
      </c>
    </row>
    <row r="291" spans="1:11" x14ac:dyDescent="0.3">
      <c r="A291" t="s">
        <v>4140</v>
      </c>
      <c r="B291" t="s">
        <v>4194</v>
      </c>
      <c r="C291">
        <v>0</v>
      </c>
      <c r="D291" t="s">
        <v>20</v>
      </c>
      <c r="E291" t="s">
        <v>2096</v>
      </c>
      <c r="F291" t="s">
        <v>2077</v>
      </c>
      <c r="G291" t="s">
        <v>4261</v>
      </c>
      <c r="H291" t="s">
        <v>2120</v>
      </c>
      <c r="I291" t="s">
        <v>51</v>
      </c>
      <c r="J291" t="s">
        <v>4262</v>
      </c>
      <c r="K291" s="25" t="str">
        <f>HYPERLINK(PalacioHierro___IMG[[#This Row],[Full_Path]],PalacioHierro___IMG[[#This Row],[MATERIAL]]&amp;" -&gt; "&amp;PalacioHierro___IMG[[#This Row],[Descripcion]])</f>
        <v>SL900624-LTL -&gt; Posterior</v>
      </c>
    </row>
    <row r="292" spans="1:11" x14ac:dyDescent="0.3">
      <c r="A292" t="s">
        <v>4140</v>
      </c>
      <c r="B292" t="s">
        <v>4194</v>
      </c>
      <c r="C292">
        <v>0</v>
      </c>
      <c r="D292" t="s">
        <v>18</v>
      </c>
      <c r="E292" t="s">
        <v>2095</v>
      </c>
      <c r="F292" t="s">
        <v>2077</v>
      </c>
      <c r="G292" t="s">
        <v>4263</v>
      </c>
      <c r="H292" t="s">
        <v>2120</v>
      </c>
      <c r="I292" t="s">
        <v>43</v>
      </c>
      <c r="J292" t="s">
        <v>4264</v>
      </c>
      <c r="K292" s="25" t="str">
        <f>HYPERLINK(PalacioHierro___IMG[[#This Row],[Full_Path]],PalacioHierro___IMG[[#This Row],[MATERIAL]]&amp;" -&gt; "&amp;PalacioHierro___IMG[[#This Row],[Descripcion]])</f>
        <v>SL900624-LTL -&gt; Frontal</v>
      </c>
    </row>
    <row r="293" spans="1:11" x14ac:dyDescent="0.3">
      <c r="A293" t="s">
        <v>4139</v>
      </c>
      <c r="B293" t="s">
        <v>4193</v>
      </c>
      <c r="C293">
        <v>0</v>
      </c>
      <c r="D293" t="s">
        <v>16</v>
      </c>
      <c r="E293" t="s">
        <v>42</v>
      </c>
      <c r="F293" t="s">
        <v>2077</v>
      </c>
      <c r="G293" t="s">
        <v>4265</v>
      </c>
      <c r="H293" t="s">
        <v>4266</v>
      </c>
      <c r="I293" t="s">
        <v>47</v>
      </c>
      <c r="J293" t="s">
        <v>4267</v>
      </c>
      <c r="K293" s="25" t="str">
        <f>HYPERLINK(PalacioHierro___IMG[[#This Row],[Full_Path]],PalacioHierro___IMG[[#This Row],[MATERIAL]]&amp;" -&gt; "&amp;PalacioHierro___IMG[[#This Row],[Descripcion]])</f>
        <v>PG964823-BLA -&gt; Angulo 3/4</v>
      </c>
    </row>
    <row r="294" spans="1:11" x14ac:dyDescent="0.3">
      <c r="A294" t="s">
        <v>4139</v>
      </c>
      <c r="B294" t="s">
        <v>4193</v>
      </c>
      <c r="C294">
        <v>0</v>
      </c>
      <c r="D294" t="s">
        <v>22</v>
      </c>
      <c r="E294" t="s">
        <v>55</v>
      </c>
      <c r="F294" t="s">
        <v>2077</v>
      </c>
      <c r="G294" t="s">
        <v>4268</v>
      </c>
      <c r="H294" t="s">
        <v>4266</v>
      </c>
      <c r="I294" t="s">
        <v>56</v>
      </c>
      <c r="J294" t="s">
        <v>4269</v>
      </c>
      <c r="K294" s="25" t="str">
        <f>HYPERLINK(PalacioHierro___IMG[[#This Row],[Full_Path]],PalacioHierro___IMG[[#This Row],[MATERIAL]]&amp;" -&gt; "&amp;PalacioHierro___IMG[[#This Row],[Descripcion]])</f>
        <v>PG964823-BLA -&gt; Superior/Interior</v>
      </c>
    </row>
    <row r="295" spans="1:11" x14ac:dyDescent="0.3">
      <c r="A295" t="s">
        <v>4139</v>
      </c>
      <c r="B295" t="s">
        <v>4193</v>
      </c>
      <c r="C295">
        <v>0</v>
      </c>
      <c r="D295" t="s">
        <v>18</v>
      </c>
      <c r="E295" t="s">
        <v>2095</v>
      </c>
      <c r="F295" t="s">
        <v>2077</v>
      </c>
      <c r="G295" t="s">
        <v>4270</v>
      </c>
      <c r="H295" t="s">
        <v>4266</v>
      </c>
      <c r="I295" t="s">
        <v>43</v>
      </c>
      <c r="J295" t="s">
        <v>4271</v>
      </c>
      <c r="K295" s="25" t="str">
        <f>HYPERLINK(PalacioHierro___IMG[[#This Row],[Full_Path]],PalacioHierro___IMG[[#This Row],[MATERIAL]]&amp;" -&gt; "&amp;PalacioHierro___IMG[[#This Row],[Descripcion]])</f>
        <v>PG964823-BLA -&gt; Frontal</v>
      </c>
    </row>
    <row r="296" spans="1:11" x14ac:dyDescent="0.3">
      <c r="A296" t="s">
        <v>4139</v>
      </c>
      <c r="B296" t="s">
        <v>4193</v>
      </c>
      <c r="C296">
        <v>0</v>
      </c>
      <c r="D296" t="s">
        <v>20</v>
      </c>
      <c r="E296" t="s">
        <v>2096</v>
      </c>
      <c r="F296" t="s">
        <v>2077</v>
      </c>
      <c r="G296" t="s">
        <v>4272</v>
      </c>
      <c r="H296" t="s">
        <v>4266</v>
      </c>
      <c r="I296" t="s">
        <v>51</v>
      </c>
      <c r="J296" t="s">
        <v>4273</v>
      </c>
      <c r="K296" s="25" t="str">
        <f>HYPERLINK(PalacioHierro___IMG[[#This Row],[Full_Path]],PalacioHierro___IMG[[#This Row],[MATERIAL]]&amp;" -&gt; "&amp;PalacioHierro___IMG[[#This Row],[Descripcion]])</f>
        <v>PG964823-BLA -&gt; Posterior</v>
      </c>
    </row>
    <row r="297" spans="1:11" x14ac:dyDescent="0.3">
      <c r="A297" t="s">
        <v>4138</v>
      </c>
      <c r="B297" t="s">
        <v>4192</v>
      </c>
      <c r="C297">
        <v>0</v>
      </c>
      <c r="D297" t="s">
        <v>16</v>
      </c>
      <c r="E297" t="s">
        <v>42</v>
      </c>
      <c r="F297" t="s">
        <v>2077</v>
      </c>
      <c r="G297" t="s">
        <v>4274</v>
      </c>
      <c r="H297" t="s">
        <v>4266</v>
      </c>
      <c r="I297" t="s">
        <v>47</v>
      </c>
      <c r="J297" t="s">
        <v>4275</v>
      </c>
      <c r="K297" s="25" t="str">
        <f>HYPERLINK(PalacioHierro___IMG[[#This Row],[Full_Path]],PalacioHierro___IMG[[#This Row],[MATERIAL]]&amp;" -&gt; "&amp;PalacioHierro___IMG[[#This Row],[Descripcion]])</f>
        <v>PG964819-BLA -&gt; Angulo 3/4</v>
      </c>
    </row>
    <row r="298" spans="1:11" x14ac:dyDescent="0.3">
      <c r="A298" t="s">
        <v>4138</v>
      </c>
      <c r="B298" t="s">
        <v>4192</v>
      </c>
      <c r="C298">
        <v>0</v>
      </c>
      <c r="D298" t="s">
        <v>22</v>
      </c>
      <c r="E298" t="s">
        <v>55</v>
      </c>
      <c r="F298" t="s">
        <v>2077</v>
      </c>
      <c r="G298" t="s">
        <v>4276</v>
      </c>
      <c r="H298" t="s">
        <v>4266</v>
      </c>
      <c r="I298" t="s">
        <v>56</v>
      </c>
      <c r="J298" t="s">
        <v>4277</v>
      </c>
      <c r="K298" s="25" t="str">
        <f>HYPERLINK(PalacioHierro___IMG[[#This Row],[Full_Path]],PalacioHierro___IMG[[#This Row],[MATERIAL]]&amp;" -&gt; "&amp;PalacioHierro___IMG[[#This Row],[Descripcion]])</f>
        <v>PG964819-BLA -&gt; Superior/Interior</v>
      </c>
    </row>
    <row r="299" spans="1:11" x14ac:dyDescent="0.3">
      <c r="A299" t="s">
        <v>4138</v>
      </c>
      <c r="B299" t="s">
        <v>4192</v>
      </c>
      <c r="C299">
        <v>0</v>
      </c>
      <c r="D299" t="s">
        <v>18</v>
      </c>
      <c r="E299" t="s">
        <v>2095</v>
      </c>
      <c r="F299" t="s">
        <v>2077</v>
      </c>
      <c r="G299" t="s">
        <v>4278</v>
      </c>
      <c r="H299" t="s">
        <v>4266</v>
      </c>
      <c r="I299" t="s">
        <v>43</v>
      </c>
      <c r="J299" t="s">
        <v>4279</v>
      </c>
      <c r="K299" s="25" t="str">
        <f>HYPERLINK(PalacioHierro___IMG[[#This Row],[Full_Path]],PalacioHierro___IMG[[#This Row],[MATERIAL]]&amp;" -&gt; "&amp;PalacioHierro___IMG[[#This Row],[Descripcion]])</f>
        <v>PG964819-BLA -&gt; Frontal</v>
      </c>
    </row>
    <row r="300" spans="1:11" x14ac:dyDescent="0.3">
      <c r="A300" t="s">
        <v>4138</v>
      </c>
      <c r="B300" t="s">
        <v>4192</v>
      </c>
      <c r="C300">
        <v>0</v>
      </c>
      <c r="D300" t="s">
        <v>20</v>
      </c>
      <c r="E300" t="s">
        <v>2096</v>
      </c>
      <c r="F300" t="s">
        <v>2077</v>
      </c>
      <c r="G300" t="s">
        <v>4280</v>
      </c>
      <c r="H300" t="s">
        <v>4266</v>
      </c>
      <c r="I300" t="s">
        <v>51</v>
      </c>
      <c r="J300" t="s">
        <v>4281</v>
      </c>
      <c r="K300" s="25" t="str">
        <f>HYPERLINK(PalacioHierro___IMG[[#This Row],[Full_Path]],PalacioHierro___IMG[[#This Row],[MATERIAL]]&amp;" -&gt; "&amp;PalacioHierro___IMG[[#This Row],[Descripcion]])</f>
        <v>PG964819-BLA -&gt; Posterior</v>
      </c>
    </row>
    <row r="301" spans="1:11" x14ac:dyDescent="0.3">
      <c r="A301" t="s">
        <v>4134</v>
      </c>
      <c r="B301" t="s">
        <v>4188</v>
      </c>
      <c r="C301">
        <v>0</v>
      </c>
      <c r="D301" t="s">
        <v>20</v>
      </c>
      <c r="E301" t="s">
        <v>2096</v>
      </c>
      <c r="F301" t="s">
        <v>2077</v>
      </c>
      <c r="G301" t="s">
        <v>4282</v>
      </c>
      <c r="H301" t="s">
        <v>4283</v>
      </c>
      <c r="I301" t="s">
        <v>51</v>
      </c>
      <c r="J301" t="s">
        <v>4284</v>
      </c>
      <c r="K301" s="25" t="str">
        <f>HYPERLINK(PalacioHierro___IMG[[#This Row],[Full_Path]],PalacioHierro___IMG[[#This Row],[MATERIAL]]&amp;" -&gt; "&amp;PalacioHierro___IMG[[#This Row],[Descripcion]])</f>
        <v>PD963022-BLO -&gt; Posterior</v>
      </c>
    </row>
    <row r="302" spans="1:11" x14ac:dyDescent="0.3">
      <c r="A302" t="s">
        <v>4134</v>
      </c>
      <c r="B302" t="s">
        <v>4188</v>
      </c>
      <c r="C302">
        <v>0</v>
      </c>
      <c r="D302" t="s">
        <v>18</v>
      </c>
      <c r="E302" t="s">
        <v>2095</v>
      </c>
      <c r="F302" t="s">
        <v>2077</v>
      </c>
      <c r="G302" t="s">
        <v>4285</v>
      </c>
      <c r="H302" t="s">
        <v>4283</v>
      </c>
      <c r="I302" t="s">
        <v>43</v>
      </c>
      <c r="J302" t="s">
        <v>4286</v>
      </c>
      <c r="K302" s="25" t="str">
        <f>HYPERLINK(PalacioHierro___IMG[[#This Row],[Full_Path]],PalacioHierro___IMG[[#This Row],[MATERIAL]]&amp;" -&gt; "&amp;PalacioHierro___IMG[[#This Row],[Descripcion]])</f>
        <v>PD963022-BLO -&gt; Frontal</v>
      </c>
    </row>
    <row r="303" spans="1:11" x14ac:dyDescent="0.3">
      <c r="A303" t="s">
        <v>4134</v>
      </c>
      <c r="B303" t="s">
        <v>4188</v>
      </c>
      <c r="C303">
        <v>0</v>
      </c>
      <c r="D303" t="s">
        <v>16</v>
      </c>
      <c r="E303" t="s">
        <v>42</v>
      </c>
      <c r="F303" t="s">
        <v>2077</v>
      </c>
      <c r="G303" t="s">
        <v>4287</v>
      </c>
      <c r="H303" t="s">
        <v>4283</v>
      </c>
      <c r="I303" t="s">
        <v>47</v>
      </c>
      <c r="J303" t="s">
        <v>4288</v>
      </c>
      <c r="K303" s="25" t="str">
        <f>HYPERLINK(PalacioHierro___IMG[[#This Row],[Full_Path]],PalacioHierro___IMG[[#This Row],[MATERIAL]]&amp;" -&gt; "&amp;PalacioHierro___IMG[[#This Row],[Descripcion]])</f>
        <v>PD963022-BLO -&gt; Angulo 3/4</v>
      </c>
    </row>
    <row r="304" spans="1:11" x14ac:dyDescent="0.3">
      <c r="A304" t="s">
        <v>4134</v>
      </c>
      <c r="B304" t="s">
        <v>4188</v>
      </c>
      <c r="C304">
        <v>0</v>
      </c>
      <c r="D304" t="s">
        <v>22</v>
      </c>
      <c r="E304" t="s">
        <v>55</v>
      </c>
      <c r="F304" t="s">
        <v>2077</v>
      </c>
      <c r="G304" t="s">
        <v>4289</v>
      </c>
      <c r="H304" t="s">
        <v>4283</v>
      </c>
      <c r="I304" t="s">
        <v>56</v>
      </c>
      <c r="J304" t="s">
        <v>4290</v>
      </c>
      <c r="K304" s="25" t="str">
        <f>HYPERLINK(PalacioHierro___IMG[[#This Row],[Full_Path]],PalacioHierro___IMG[[#This Row],[MATERIAL]]&amp;" -&gt; "&amp;PalacioHierro___IMG[[#This Row],[Descripcion]])</f>
        <v>PD963022-BLO -&gt; Superior/Interior</v>
      </c>
    </row>
    <row r="305" spans="1:11" x14ac:dyDescent="0.3">
      <c r="A305" t="s">
        <v>4136</v>
      </c>
      <c r="B305" t="s">
        <v>4190</v>
      </c>
      <c r="C305">
        <v>0</v>
      </c>
      <c r="D305" t="s">
        <v>20</v>
      </c>
      <c r="E305" t="s">
        <v>2096</v>
      </c>
      <c r="F305" t="s">
        <v>2077</v>
      </c>
      <c r="G305" t="s">
        <v>4291</v>
      </c>
      <c r="H305" t="s">
        <v>2119</v>
      </c>
      <c r="I305" t="s">
        <v>51</v>
      </c>
      <c r="J305" t="s">
        <v>4292</v>
      </c>
      <c r="K305" s="25" t="str">
        <f>HYPERLINK(PalacioHierro___IMG[[#This Row],[Full_Path]],PalacioHierro___IMG[[#This Row],[MATERIAL]]&amp;" -&gt; "&amp;PalacioHierro___IMG[[#This Row],[Descripcion]])</f>
        <v>PG949312-MLO -&gt; Posterior</v>
      </c>
    </row>
    <row r="306" spans="1:11" x14ac:dyDescent="0.3">
      <c r="A306" t="s">
        <v>4136</v>
      </c>
      <c r="B306" t="s">
        <v>4190</v>
      </c>
      <c r="C306">
        <v>0</v>
      </c>
      <c r="D306" t="s">
        <v>18</v>
      </c>
      <c r="E306" t="s">
        <v>2095</v>
      </c>
      <c r="F306" t="s">
        <v>2077</v>
      </c>
      <c r="G306" t="s">
        <v>4293</v>
      </c>
      <c r="H306" t="s">
        <v>2119</v>
      </c>
      <c r="I306" t="s">
        <v>43</v>
      </c>
      <c r="J306" t="s">
        <v>4294</v>
      </c>
      <c r="K306" s="25" t="str">
        <f>HYPERLINK(PalacioHierro___IMG[[#This Row],[Full_Path]],PalacioHierro___IMG[[#This Row],[MATERIAL]]&amp;" -&gt; "&amp;PalacioHierro___IMG[[#This Row],[Descripcion]])</f>
        <v>PG949312-MLO -&gt; Frontal</v>
      </c>
    </row>
    <row r="307" spans="1:11" x14ac:dyDescent="0.3">
      <c r="A307" t="s">
        <v>4136</v>
      </c>
      <c r="B307" t="s">
        <v>4190</v>
      </c>
      <c r="C307">
        <v>0</v>
      </c>
      <c r="D307" t="s">
        <v>22</v>
      </c>
      <c r="E307" t="s">
        <v>55</v>
      </c>
      <c r="F307" t="s">
        <v>2077</v>
      </c>
      <c r="G307" t="s">
        <v>4295</v>
      </c>
      <c r="H307" t="s">
        <v>2119</v>
      </c>
      <c r="I307" t="s">
        <v>56</v>
      </c>
      <c r="J307" t="s">
        <v>4296</v>
      </c>
      <c r="K307" s="25" t="str">
        <f>HYPERLINK(PalacioHierro___IMG[[#This Row],[Full_Path]],PalacioHierro___IMG[[#This Row],[MATERIAL]]&amp;" -&gt; "&amp;PalacioHierro___IMG[[#This Row],[Descripcion]])</f>
        <v>PG949312-MLO -&gt; Superior/Interior</v>
      </c>
    </row>
    <row r="308" spans="1:11" x14ac:dyDescent="0.3">
      <c r="A308" t="s">
        <v>4136</v>
      </c>
      <c r="B308" t="s">
        <v>4190</v>
      </c>
      <c r="C308">
        <v>0</v>
      </c>
      <c r="D308" t="s">
        <v>16</v>
      </c>
      <c r="E308" t="s">
        <v>42</v>
      </c>
      <c r="F308" t="s">
        <v>2077</v>
      </c>
      <c r="G308" t="s">
        <v>4297</v>
      </c>
      <c r="H308" t="s">
        <v>2119</v>
      </c>
      <c r="I308" t="s">
        <v>47</v>
      </c>
      <c r="J308" t="s">
        <v>4298</v>
      </c>
      <c r="K308" s="25" t="str">
        <f>HYPERLINK(PalacioHierro___IMG[[#This Row],[Full_Path]],PalacioHierro___IMG[[#This Row],[MATERIAL]]&amp;" -&gt; "&amp;PalacioHierro___IMG[[#This Row],[Descripcion]])</f>
        <v>PG949312-MLO -&gt; Angulo 3/4</v>
      </c>
    </row>
    <row r="309" spans="1:11" x14ac:dyDescent="0.3">
      <c r="A309" t="s">
        <v>4135</v>
      </c>
      <c r="B309" t="s">
        <v>4189</v>
      </c>
      <c r="C309">
        <v>0</v>
      </c>
      <c r="D309" t="s">
        <v>22</v>
      </c>
      <c r="E309" t="s">
        <v>55</v>
      </c>
      <c r="F309" t="s">
        <v>2077</v>
      </c>
      <c r="G309" t="s">
        <v>4299</v>
      </c>
      <c r="H309" t="s">
        <v>2119</v>
      </c>
      <c r="I309" t="s">
        <v>56</v>
      </c>
      <c r="J309" t="s">
        <v>4300</v>
      </c>
      <c r="K309" s="25" t="str">
        <f>HYPERLINK(PalacioHierro___IMG[[#This Row],[Full_Path]],PalacioHierro___IMG[[#This Row],[MATERIAL]]&amp;" -&gt; "&amp;PalacioHierro___IMG[[#This Row],[Descripcion]])</f>
        <v>PG949306-MLO -&gt; Superior/Interior</v>
      </c>
    </row>
    <row r="310" spans="1:11" x14ac:dyDescent="0.3">
      <c r="A310" t="s">
        <v>4135</v>
      </c>
      <c r="B310" t="s">
        <v>4189</v>
      </c>
      <c r="C310">
        <v>0</v>
      </c>
      <c r="D310" t="s">
        <v>18</v>
      </c>
      <c r="E310" t="s">
        <v>2095</v>
      </c>
      <c r="F310" t="s">
        <v>2077</v>
      </c>
      <c r="G310" t="s">
        <v>4301</v>
      </c>
      <c r="H310" t="s">
        <v>2119</v>
      </c>
      <c r="I310" t="s">
        <v>43</v>
      </c>
      <c r="J310" t="s">
        <v>4302</v>
      </c>
      <c r="K310" s="25" t="str">
        <f>HYPERLINK(PalacioHierro___IMG[[#This Row],[Full_Path]],PalacioHierro___IMG[[#This Row],[MATERIAL]]&amp;" -&gt; "&amp;PalacioHierro___IMG[[#This Row],[Descripcion]])</f>
        <v>PG949306-MLO -&gt; Frontal</v>
      </c>
    </row>
    <row r="311" spans="1:11" x14ac:dyDescent="0.3">
      <c r="A311" t="s">
        <v>4135</v>
      </c>
      <c r="B311" t="s">
        <v>4189</v>
      </c>
      <c r="C311">
        <v>0</v>
      </c>
      <c r="D311" t="s">
        <v>20</v>
      </c>
      <c r="E311" t="s">
        <v>2096</v>
      </c>
      <c r="F311" t="s">
        <v>2077</v>
      </c>
      <c r="G311" t="s">
        <v>4303</v>
      </c>
      <c r="H311" t="s">
        <v>2119</v>
      </c>
      <c r="I311" t="s">
        <v>51</v>
      </c>
      <c r="J311" t="s">
        <v>4304</v>
      </c>
      <c r="K311" s="25" t="str">
        <f>HYPERLINK(PalacioHierro___IMG[[#This Row],[Full_Path]],PalacioHierro___IMG[[#This Row],[MATERIAL]]&amp;" -&gt; "&amp;PalacioHierro___IMG[[#This Row],[Descripcion]])</f>
        <v>PG949306-MLO -&gt; Posterior</v>
      </c>
    </row>
    <row r="312" spans="1:11" x14ac:dyDescent="0.3">
      <c r="A312" t="s">
        <v>4135</v>
      </c>
      <c r="B312" t="s">
        <v>4189</v>
      </c>
      <c r="C312">
        <v>0</v>
      </c>
      <c r="D312" t="s">
        <v>16</v>
      </c>
      <c r="E312" t="s">
        <v>42</v>
      </c>
      <c r="F312" t="s">
        <v>2077</v>
      </c>
      <c r="G312" t="s">
        <v>4305</v>
      </c>
      <c r="H312" t="s">
        <v>2119</v>
      </c>
      <c r="I312" t="s">
        <v>47</v>
      </c>
      <c r="J312" t="s">
        <v>4306</v>
      </c>
      <c r="K312" s="25" t="str">
        <f>HYPERLINK(PalacioHierro___IMG[[#This Row],[Full_Path]],PalacioHierro___IMG[[#This Row],[MATERIAL]]&amp;" -&gt; "&amp;PalacioHierro___IMG[[#This Row],[Descripcion]])</f>
        <v>PG949306-MLO -&gt; Angulo 3/4</v>
      </c>
    </row>
    <row r="313" spans="1:11" x14ac:dyDescent="0.3">
      <c r="A313" t="s">
        <v>4133</v>
      </c>
      <c r="B313" t="s">
        <v>4187</v>
      </c>
      <c r="C313">
        <v>0</v>
      </c>
      <c r="D313" t="s">
        <v>16</v>
      </c>
      <c r="E313" t="s">
        <v>42</v>
      </c>
      <c r="F313" t="s">
        <v>2077</v>
      </c>
      <c r="G313" t="s">
        <v>4307</v>
      </c>
      <c r="H313" t="s">
        <v>4308</v>
      </c>
      <c r="I313" t="s">
        <v>47</v>
      </c>
      <c r="J313" t="s">
        <v>4309</v>
      </c>
      <c r="K313" s="25" t="str">
        <f>HYPERLINK(PalacioHierro___IMG[[#This Row],[Full_Path]],PalacioHierro___IMG[[#This Row],[MATERIAL]]&amp;" -&gt; "&amp;PalacioHierro___IMG[[#This Row],[Descripcion]])</f>
        <v>OS963906-LTL -&gt; Angulo 3/4</v>
      </c>
    </row>
    <row r="314" spans="1:11" x14ac:dyDescent="0.3">
      <c r="A314" t="s">
        <v>4133</v>
      </c>
      <c r="B314" t="s">
        <v>4187</v>
      </c>
      <c r="C314">
        <v>0</v>
      </c>
      <c r="D314" t="s">
        <v>20</v>
      </c>
      <c r="E314" t="s">
        <v>2096</v>
      </c>
      <c r="F314" t="s">
        <v>2077</v>
      </c>
      <c r="G314" t="s">
        <v>4310</v>
      </c>
      <c r="H314" t="s">
        <v>4308</v>
      </c>
      <c r="I314" t="s">
        <v>51</v>
      </c>
      <c r="J314" t="s">
        <v>4311</v>
      </c>
      <c r="K314" s="25" t="str">
        <f>HYPERLINK(PalacioHierro___IMG[[#This Row],[Full_Path]],PalacioHierro___IMG[[#This Row],[MATERIAL]]&amp;" -&gt; "&amp;PalacioHierro___IMG[[#This Row],[Descripcion]])</f>
        <v>OS963906-LTL -&gt; Posterior</v>
      </c>
    </row>
    <row r="315" spans="1:11" x14ac:dyDescent="0.3">
      <c r="A315" t="s">
        <v>4133</v>
      </c>
      <c r="B315" t="s">
        <v>4187</v>
      </c>
      <c r="C315">
        <v>0</v>
      </c>
      <c r="D315" t="s">
        <v>22</v>
      </c>
      <c r="E315" t="s">
        <v>55</v>
      </c>
      <c r="F315" t="s">
        <v>2077</v>
      </c>
      <c r="G315" t="s">
        <v>4312</v>
      </c>
      <c r="H315" t="s">
        <v>4308</v>
      </c>
      <c r="I315" t="s">
        <v>56</v>
      </c>
      <c r="J315" t="s">
        <v>4313</v>
      </c>
      <c r="K315" s="25" t="str">
        <f>HYPERLINK(PalacioHierro___IMG[[#This Row],[Full_Path]],PalacioHierro___IMG[[#This Row],[MATERIAL]]&amp;" -&gt; "&amp;PalacioHierro___IMG[[#This Row],[Descripcion]])</f>
        <v>OS963906-LTL -&gt; Superior/Interior</v>
      </c>
    </row>
    <row r="316" spans="1:11" x14ac:dyDescent="0.3">
      <c r="A316" t="s">
        <v>4133</v>
      </c>
      <c r="B316" t="s">
        <v>4187</v>
      </c>
      <c r="C316">
        <v>0</v>
      </c>
      <c r="D316" t="s">
        <v>18</v>
      </c>
      <c r="E316" t="s">
        <v>2095</v>
      </c>
      <c r="F316" t="s">
        <v>2077</v>
      </c>
      <c r="G316" t="s">
        <v>4314</v>
      </c>
      <c r="H316" t="s">
        <v>4308</v>
      </c>
      <c r="I316" t="s">
        <v>43</v>
      </c>
      <c r="J316" t="s">
        <v>4315</v>
      </c>
      <c r="K316" s="25" t="str">
        <f>HYPERLINK(PalacioHierro___IMG[[#This Row],[Full_Path]],PalacioHierro___IMG[[#This Row],[MATERIAL]]&amp;" -&gt; "&amp;PalacioHierro___IMG[[#This Row],[Descripcion]])</f>
        <v>OS963906-LTL -&gt; Frontal</v>
      </c>
    </row>
    <row r="317" spans="1:11" x14ac:dyDescent="0.3">
      <c r="A317" t="s">
        <v>4127</v>
      </c>
      <c r="B317" t="s">
        <v>4181</v>
      </c>
      <c r="C317">
        <v>0</v>
      </c>
      <c r="D317" t="s">
        <v>20</v>
      </c>
      <c r="E317" t="s">
        <v>2096</v>
      </c>
      <c r="F317" t="s">
        <v>2077</v>
      </c>
      <c r="G317" t="s">
        <v>4316</v>
      </c>
      <c r="H317" t="s">
        <v>2121</v>
      </c>
      <c r="I317" t="s">
        <v>51</v>
      </c>
      <c r="J317" t="s">
        <v>4317</v>
      </c>
      <c r="K317" s="25" t="str">
        <f>HYPERLINK(PalacioHierro___IMG[[#This Row],[Full_Path]],PalacioHierro___IMG[[#This Row],[MATERIAL]]&amp;" -&gt; "&amp;PalacioHierro___IMG[[#This Row],[Descripcion]])</f>
        <v>IG935070-GOL -&gt; Posterior</v>
      </c>
    </row>
    <row r="318" spans="1:11" x14ac:dyDescent="0.3">
      <c r="A318" t="s">
        <v>4127</v>
      </c>
      <c r="B318" t="s">
        <v>4181</v>
      </c>
      <c r="C318">
        <v>0</v>
      </c>
      <c r="D318" t="s">
        <v>18</v>
      </c>
      <c r="E318" t="s">
        <v>2095</v>
      </c>
      <c r="F318" t="s">
        <v>2077</v>
      </c>
      <c r="G318" t="s">
        <v>4318</v>
      </c>
      <c r="H318" t="s">
        <v>2121</v>
      </c>
      <c r="I318" t="s">
        <v>43</v>
      </c>
      <c r="J318" t="s">
        <v>4319</v>
      </c>
      <c r="K318" s="25" t="str">
        <f>HYPERLINK(PalacioHierro___IMG[[#This Row],[Full_Path]],PalacioHierro___IMG[[#This Row],[MATERIAL]]&amp;" -&gt; "&amp;PalacioHierro___IMG[[#This Row],[Descripcion]])</f>
        <v>IG935070-GOL -&gt; Frontal</v>
      </c>
    </row>
    <row r="319" spans="1:11" x14ac:dyDescent="0.3">
      <c r="A319" t="s">
        <v>4127</v>
      </c>
      <c r="B319" t="s">
        <v>4181</v>
      </c>
      <c r="C319">
        <v>0</v>
      </c>
      <c r="D319" t="s">
        <v>16</v>
      </c>
      <c r="E319" t="s">
        <v>42</v>
      </c>
      <c r="F319" t="s">
        <v>2077</v>
      </c>
      <c r="G319" t="s">
        <v>4320</v>
      </c>
      <c r="H319" t="s">
        <v>2121</v>
      </c>
      <c r="I319" t="s">
        <v>47</v>
      </c>
      <c r="J319" t="s">
        <v>4321</v>
      </c>
      <c r="K319" s="25" t="str">
        <f>HYPERLINK(PalacioHierro___IMG[[#This Row],[Full_Path]],PalacioHierro___IMG[[#This Row],[MATERIAL]]&amp;" -&gt; "&amp;PalacioHierro___IMG[[#This Row],[Descripcion]])</f>
        <v>IG935070-GOL -&gt; Angulo 3/4</v>
      </c>
    </row>
    <row r="320" spans="1:11" x14ac:dyDescent="0.3">
      <c r="A320" t="s">
        <v>4127</v>
      </c>
      <c r="B320" t="s">
        <v>4181</v>
      </c>
      <c r="C320">
        <v>0</v>
      </c>
      <c r="D320" t="s">
        <v>22</v>
      </c>
      <c r="E320" t="s">
        <v>55</v>
      </c>
      <c r="F320" t="s">
        <v>2077</v>
      </c>
      <c r="G320" t="s">
        <v>4322</v>
      </c>
      <c r="H320" t="s">
        <v>2121</v>
      </c>
      <c r="I320" t="s">
        <v>56</v>
      </c>
      <c r="J320" t="s">
        <v>4323</v>
      </c>
      <c r="K320" s="25" t="str">
        <f>HYPERLINK(PalacioHierro___IMG[[#This Row],[Full_Path]],PalacioHierro___IMG[[#This Row],[MATERIAL]]&amp;" -&gt; "&amp;PalacioHierro___IMG[[#This Row],[Descripcion]])</f>
        <v>IG935070-GOL -&gt; Superior/Interior</v>
      </c>
    </row>
    <row r="321" spans="1:11" x14ac:dyDescent="0.3">
      <c r="A321" t="s">
        <v>4126</v>
      </c>
      <c r="B321" t="s">
        <v>4180</v>
      </c>
      <c r="C321">
        <v>0</v>
      </c>
      <c r="D321" t="s">
        <v>20</v>
      </c>
      <c r="E321" t="s">
        <v>2096</v>
      </c>
      <c r="F321" t="s">
        <v>2077</v>
      </c>
      <c r="G321" t="s">
        <v>4324</v>
      </c>
      <c r="H321" t="s">
        <v>4325</v>
      </c>
      <c r="I321" t="s">
        <v>51</v>
      </c>
      <c r="J321" t="s">
        <v>4326</v>
      </c>
      <c r="K321" s="25" t="str">
        <f>HYPERLINK(PalacioHierro___IMG[[#This Row],[Full_Path]],PalacioHierro___IMG[[#This Row],[MATERIAL]]&amp;" -&gt; "&amp;PalacioHierro___IMG[[#This Row],[Descripcion]])</f>
        <v>GG962625-BLA -&gt; Posterior</v>
      </c>
    </row>
    <row r="322" spans="1:11" x14ac:dyDescent="0.3">
      <c r="A322" t="s">
        <v>4126</v>
      </c>
      <c r="B322" t="s">
        <v>4180</v>
      </c>
      <c r="C322">
        <v>0</v>
      </c>
      <c r="D322" t="s">
        <v>16</v>
      </c>
      <c r="E322" t="s">
        <v>42</v>
      </c>
      <c r="F322" t="s">
        <v>2077</v>
      </c>
      <c r="G322" t="s">
        <v>4327</v>
      </c>
      <c r="H322" t="s">
        <v>4325</v>
      </c>
      <c r="I322" t="s">
        <v>47</v>
      </c>
      <c r="J322" t="s">
        <v>4328</v>
      </c>
      <c r="K322" s="25" t="str">
        <f>HYPERLINK(PalacioHierro___IMG[[#This Row],[Full_Path]],PalacioHierro___IMG[[#This Row],[MATERIAL]]&amp;" -&gt; "&amp;PalacioHierro___IMG[[#This Row],[Descripcion]])</f>
        <v>GG962625-BLA -&gt; Angulo 3/4</v>
      </c>
    </row>
    <row r="323" spans="1:11" x14ac:dyDescent="0.3">
      <c r="A323" t="s">
        <v>4126</v>
      </c>
      <c r="B323" t="s">
        <v>4180</v>
      </c>
      <c r="C323">
        <v>0</v>
      </c>
      <c r="D323" t="s">
        <v>22</v>
      </c>
      <c r="E323" t="s">
        <v>55</v>
      </c>
      <c r="F323" t="s">
        <v>2077</v>
      </c>
      <c r="G323" t="s">
        <v>4329</v>
      </c>
      <c r="H323" t="s">
        <v>4325</v>
      </c>
      <c r="I323" t="s">
        <v>56</v>
      </c>
      <c r="J323" t="s">
        <v>4330</v>
      </c>
      <c r="K323" s="25" t="str">
        <f>HYPERLINK(PalacioHierro___IMG[[#This Row],[Full_Path]],PalacioHierro___IMG[[#This Row],[MATERIAL]]&amp;" -&gt; "&amp;PalacioHierro___IMG[[#This Row],[Descripcion]])</f>
        <v>GG962625-BLA -&gt; Superior/Interior</v>
      </c>
    </row>
    <row r="324" spans="1:11" x14ac:dyDescent="0.3">
      <c r="A324" t="s">
        <v>4126</v>
      </c>
      <c r="B324" t="s">
        <v>4180</v>
      </c>
      <c r="C324">
        <v>0</v>
      </c>
      <c r="D324" t="s">
        <v>18</v>
      </c>
      <c r="E324" t="s">
        <v>2095</v>
      </c>
      <c r="F324" t="s">
        <v>2077</v>
      </c>
      <c r="G324" t="s">
        <v>4331</v>
      </c>
      <c r="H324" t="s">
        <v>4325</v>
      </c>
      <c r="I324" t="s">
        <v>43</v>
      </c>
      <c r="J324" t="s">
        <v>4332</v>
      </c>
      <c r="K324" s="25" t="str">
        <f>HYPERLINK(PalacioHierro___IMG[[#This Row],[Full_Path]],PalacioHierro___IMG[[#This Row],[MATERIAL]]&amp;" -&gt; "&amp;PalacioHierro___IMG[[#This Row],[Descripcion]])</f>
        <v>GG962625-BLA -&gt; Frontal</v>
      </c>
    </row>
    <row r="325" spans="1:11" x14ac:dyDescent="0.3">
      <c r="A325" t="s">
        <v>3996</v>
      </c>
      <c r="B325" t="s">
        <v>4175</v>
      </c>
      <c r="C325">
        <v>0</v>
      </c>
      <c r="D325" t="s">
        <v>16</v>
      </c>
      <c r="E325" t="s">
        <v>42</v>
      </c>
      <c r="F325" t="s">
        <v>2077</v>
      </c>
      <c r="G325" t="s">
        <v>4042</v>
      </c>
      <c r="H325" t="s">
        <v>2122</v>
      </c>
      <c r="I325" t="s">
        <v>47</v>
      </c>
      <c r="J325" t="s">
        <v>4333</v>
      </c>
      <c r="K325" s="25" t="str">
        <f>HYPERLINK(PalacioHierro___IMG[[#This Row],[Full_Path]],PalacioHierro___IMG[[#This Row],[MATERIAL]]&amp;" -&gt; "&amp;PalacioHierro___IMG[[#This Row],[Descripcion]])</f>
        <v>FG866522-FLT -&gt; Angulo 3/4</v>
      </c>
    </row>
    <row r="326" spans="1:11" x14ac:dyDescent="0.3">
      <c r="A326" t="s">
        <v>3996</v>
      </c>
      <c r="B326" t="s">
        <v>4175</v>
      </c>
      <c r="C326">
        <v>0</v>
      </c>
      <c r="D326" t="s">
        <v>18</v>
      </c>
      <c r="E326" t="s">
        <v>2095</v>
      </c>
      <c r="F326" t="s">
        <v>2077</v>
      </c>
      <c r="G326" t="s">
        <v>4041</v>
      </c>
      <c r="H326" t="s">
        <v>2122</v>
      </c>
      <c r="I326" t="s">
        <v>43</v>
      </c>
      <c r="J326" t="s">
        <v>4334</v>
      </c>
      <c r="K326" s="25" t="str">
        <f>HYPERLINK(PalacioHierro___IMG[[#This Row],[Full_Path]],PalacioHierro___IMG[[#This Row],[MATERIAL]]&amp;" -&gt; "&amp;PalacioHierro___IMG[[#This Row],[Descripcion]])</f>
        <v>FG866522-FLT -&gt; Frontal</v>
      </c>
    </row>
    <row r="327" spans="1:11" x14ac:dyDescent="0.3">
      <c r="A327" t="s">
        <v>3996</v>
      </c>
      <c r="B327" t="s">
        <v>4175</v>
      </c>
      <c r="C327">
        <v>0</v>
      </c>
      <c r="D327" t="s">
        <v>20</v>
      </c>
      <c r="E327" t="s">
        <v>2096</v>
      </c>
      <c r="F327" t="s">
        <v>2077</v>
      </c>
      <c r="G327" t="s">
        <v>4040</v>
      </c>
      <c r="H327" t="s">
        <v>2122</v>
      </c>
      <c r="I327" t="s">
        <v>51</v>
      </c>
      <c r="J327" t="s">
        <v>4335</v>
      </c>
      <c r="K327" s="25" t="str">
        <f>HYPERLINK(PalacioHierro___IMG[[#This Row],[Full_Path]],PalacioHierro___IMG[[#This Row],[MATERIAL]]&amp;" -&gt; "&amp;PalacioHierro___IMG[[#This Row],[Descripcion]])</f>
        <v>FG866522-FLT -&gt; Posterior</v>
      </c>
    </row>
    <row r="328" spans="1:11" x14ac:dyDescent="0.3">
      <c r="A328" t="s">
        <v>4122</v>
      </c>
      <c r="B328" t="s">
        <v>4176</v>
      </c>
      <c r="C328">
        <v>0</v>
      </c>
      <c r="D328" t="s">
        <v>16</v>
      </c>
      <c r="E328" t="s">
        <v>42</v>
      </c>
      <c r="F328" t="s">
        <v>2077</v>
      </c>
      <c r="G328" t="s">
        <v>4336</v>
      </c>
      <c r="H328" t="s">
        <v>4337</v>
      </c>
      <c r="I328" t="s">
        <v>47</v>
      </c>
      <c r="J328" t="s">
        <v>4338</v>
      </c>
      <c r="K328" s="25" t="str">
        <f>HYPERLINK(PalacioHierro___IMG[[#This Row],[Full_Path]],PalacioHierro___IMG[[#This Row],[MATERIAL]]&amp;" -&gt; "&amp;PalacioHierro___IMG[[#This Row],[Descripcion]])</f>
        <v>FG963618-FLT -&gt; Angulo 3/4</v>
      </c>
    </row>
    <row r="329" spans="1:11" x14ac:dyDescent="0.3">
      <c r="A329" t="s">
        <v>4122</v>
      </c>
      <c r="B329" t="s">
        <v>4176</v>
      </c>
      <c r="C329">
        <v>0</v>
      </c>
      <c r="D329" t="s">
        <v>22</v>
      </c>
      <c r="E329" t="s">
        <v>55</v>
      </c>
      <c r="F329" t="s">
        <v>2077</v>
      </c>
      <c r="G329" t="s">
        <v>4339</v>
      </c>
      <c r="H329" t="s">
        <v>4337</v>
      </c>
      <c r="I329" t="s">
        <v>56</v>
      </c>
      <c r="J329" t="s">
        <v>4340</v>
      </c>
      <c r="K329" s="25" t="str">
        <f>HYPERLINK(PalacioHierro___IMG[[#This Row],[Full_Path]],PalacioHierro___IMG[[#This Row],[MATERIAL]]&amp;" -&gt; "&amp;PalacioHierro___IMG[[#This Row],[Descripcion]])</f>
        <v>FG963618-FLT -&gt; Superior/Interior</v>
      </c>
    </row>
    <row r="330" spans="1:11" x14ac:dyDescent="0.3">
      <c r="A330" t="s">
        <v>4122</v>
      </c>
      <c r="B330" t="s">
        <v>4176</v>
      </c>
      <c r="C330">
        <v>0</v>
      </c>
      <c r="D330" t="s">
        <v>18</v>
      </c>
      <c r="E330" t="s">
        <v>2095</v>
      </c>
      <c r="F330" t="s">
        <v>2077</v>
      </c>
      <c r="G330" t="s">
        <v>4341</v>
      </c>
      <c r="H330" t="s">
        <v>4337</v>
      </c>
      <c r="I330" t="s">
        <v>43</v>
      </c>
      <c r="J330" t="s">
        <v>4342</v>
      </c>
      <c r="K330" s="25" t="str">
        <f>HYPERLINK(PalacioHierro___IMG[[#This Row],[Full_Path]],PalacioHierro___IMG[[#This Row],[MATERIAL]]&amp;" -&gt; "&amp;PalacioHierro___IMG[[#This Row],[Descripcion]])</f>
        <v>FG963618-FLT -&gt; Frontal</v>
      </c>
    </row>
    <row r="331" spans="1:11" x14ac:dyDescent="0.3">
      <c r="A331" t="s">
        <v>4122</v>
      </c>
      <c r="B331" t="s">
        <v>4176</v>
      </c>
      <c r="C331">
        <v>0</v>
      </c>
      <c r="D331" t="s">
        <v>20</v>
      </c>
      <c r="E331" t="s">
        <v>2096</v>
      </c>
      <c r="F331" t="s">
        <v>2077</v>
      </c>
      <c r="G331" t="s">
        <v>4343</v>
      </c>
      <c r="H331" t="s">
        <v>4337</v>
      </c>
      <c r="I331" t="s">
        <v>51</v>
      </c>
      <c r="J331" t="s">
        <v>4344</v>
      </c>
      <c r="K331" s="25" t="str">
        <f>HYPERLINK(PalacioHierro___IMG[[#This Row],[Full_Path]],PalacioHierro___IMG[[#This Row],[MATERIAL]]&amp;" -&gt; "&amp;PalacioHierro___IMG[[#This Row],[Descripcion]])</f>
        <v>FG963618-FLT -&gt; Posterior</v>
      </c>
    </row>
    <row r="332" spans="1:11" x14ac:dyDescent="0.3">
      <c r="A332" t="s">
        <v>2117</v>
      </c>
      <c r="B332" t="s">
        <v>4174</v>
      </c>
      <c r="C332">
        <v>0</v>
      </c>
      <c r="D332" t="s">
        <v>20</v>
      </c>
      <c r="E332" t="s">
        <v>2096</v>
      </c>
      <c r="F332" t="s">
        <v>2077</v>
      </c>
      <c r="G332" t="s">
        <v>4345</v>
      </c>
      <c r="H332" t="s">
        <v>2124</v>
      </c>
      <c r="I332" t="s">
        <v>51</v>
      </c>
      <c r="J332" t="s">
        <v>4346</v>
      </c>
      <c r="K332" s="25" t="str">
        <f>HYPERLINK(PalacioHierro___IMG[[#This Row],[Full_Path]],PalacioHierro___IMG[[#This Row],[MATERIAL]]&amp;" -&gt; "&amp;PalacioHierro___IMG[[#This Row],[Descripcion]])</f>
        <v>EYG839575-BLA -&gt; Posterior</v>
      </c>
    </row>
    <row r="333" spans="1:11" x14ac:dyDescent="0.3">
      <c r="A333" t="s">
        <v>2117</v>
      </c>
      <c r="B333" t="s">
        <v>4174</v>
      </c>
      <c r="C333">
        <v>0</v>
      </c>
      <c r="D333" t="s">
        <v>22</v>
      </c>
      <c r="E333" t="s">
        <v>55</v>
      </c>
      <c r="F333" t="s">
        <v>2077</v>
      </c>
      <c r="G333" t="s">
        <v>4347</v>
      </c>
      <c r="H333" t="s">
        <v>2124</v>
      </c>
      <c r="I333" t="s">
        <v>56</v>
      </c>
      <c r="J333" t="s">
        <v>4348</v>
      </c>
      <c r="K333" s="25" t="str">
        <f>HYPERLINK(PalacioHierro___IMG[[#This Row],[Full_Path]],PalacioHierro___IMG[[#This Row],[MATERIAL]]&amp;" -&gt; "&amp;PalacioHierro___IMG[[#This Row],[Descripcion]])</f>
        <v>EYG839575-BLA -&gt; Superior/Interior</v>
      </c>
    </row>
    <row r="334" spans="1:11" x14ac:dyDescent="0.3">
      <c r="A334" t="s">
        <v>2117</v>
      </c>
      <c r="B334" t="s">
        <v>4174</v>
      </c>
      <c r="C334">
        <v>0</v>
      </c>
      <c r="D334" t="s">
        <v>18</v>
      </c>
      <c r="E334" t="s">
        <v>2095</v>
      </c>
      <c r="F334" t="s">
        <v>2077</v>
      </c>
      <c r="G334" t="s">
        <v>4349</v>
      </c>
      <c r="H334" t="s">
        <v>2124</v>
      </c>
      <c r="I334" t="s">
        <v>43</v>
      </c>
      <c r="J334" t="s">
        <v>4350</v>
      </c>
      <c r="K334" s="25" t="str">
        <f>HYPERLINK(PalacioHierro___IMG[[#This Row],[Full_Path]],PalacioHierro___IMG[[#This Row],[MATERIAL]]&amp;" -&gt; "&amp;PalacioHierro___IMG[[#This Row],[Descripcion]])</f>
        <v>EYG839575-BLA -&gt; Frontal</v>
      </c>
    </row>
    <row r="335" spans="1:11" x14ac:dyDescent="0.3">
      <c r="A335" t="s">
        <v>2117</v>
      </c>
      <c r="B335" t="s">
        <v>4174</v>
      </c>
      <c r="C335">
        <v>0</v>
      </c>
      <c r="D335" t="s">
        <v>16</v>
      </c>
      <c r="E335" t="s">
        <v>42</v>
      </c>
      <c r="F335" t="s">
        <v>2077</v>
      </c>
      <c r="G335" t="s">
        <v>4351</v>
      </c>
      <c r="H335" t="s">
        <v>2124</v>
      </c>
      <c r="I335" t="s">
        <v>47</v>
      </c>
      <c r="J335" t="s">
        <v>4352</v>
      </c>
      <c r="K335" s="25" t="str">
        <f>HYPERLINK(PalacioHierro___IMG[[#This Row],[Full_Path]],PalacioHierro___IMG[[#This Row],[MATERIAL]]&amp;" -&gt; "&amp;PalacioHierro___IMG[[#This Row],[Descripcion]])</f>
        <v>EYG839575-BLA -&gt; Angulo 3/4</v>
      </c>
    </row>
    <row r="336" spans="1:11" x14ac:dyDescent="0.3">
      <c r="A336" t="s">
        <v>2116</v>
      </c>
      <c r="B336" t="s">
        <v>4173</v>
      </c>
      <c r="C336">
        <v>0</v>
      </c>
      <c r="D336" t="s">
        <v>18</v>
      </c>
      <c r="E336" t="s">
        <v>2095</v>
      </c>
      <c r="F336" t="s">
        <v>2077</v>
      </c>
      <c r="G336" t="s">
        <v>4014</v>
      </c>
      <c r="H336" t="s">
        <v>2124</v>
      </c>
      <c r="I336" t="s">
        <v>43</v>
      </c>
      <c r="J336" t="s">
        <v>4353</v>
      </c>
      <c r="K336" s="25" t="str">
        <f>HYPERLINK(PalacioHierro___IMG[[#This Row],[Full_Path]],PalacioHierro___IMG[[#This Row],[MATERIAL]]&amp;" -&gt; "&amp;PalacioHierro___IMG[[#This Row],[Descripcion]])</f>
        <v>EYG839525-BLA -&gt; Frontal</v>
      </c>
    </row>
    <row r="337" spans="1:11" x14ac:dyDescent="0.3">
      <c r="A337" t="s">
        <v>2116</v>
      </c>
      <c r="B337" t="s">
        <v>4173</v>
      </c>
      <c r="C337">
        <v>0</v>
      </c>
      <c r="D337" t="s">
        <v>22</v>
      </c>
      <c r="E337" t="s">
        <v>55</v>
      </c>
      <c r="F337" t="s">
        <v>2077</v>
      </c>
      <c r="G337" t="s">
        <v>4016</v>
      </c>
      <c r="H337" t="s">
        <v>2124</v>
      </c>
      <c r="I337" t="s">
        <v>56</v>
      </c>
      <c r="J337" t="s">
        <v>4354</v>
      </c>
      <c r="K337" s="25" t="str">
        <f>HYPERLINK(PalacioHierro___IMG[[#This Row],[Full_Path]],PalacioHierro___IMG[[#This Row],[MATERIAL]]&amp;" -&gt; "&amp;PalacioHierro___IMG[[#This Row],[Descripcion]])</f>
        <v>EYG839525-BLA -&gt; Superior/Interior</v>
      </c>
    </row>
    <row r="338" spans="1:11" x14ac:dyDescent="0.3">
      <c r="A338" t="s">
        <v>2116</v>
      </c>
      <c r="B338" t="s">
        <v>4173</v>
      </c>
      <c r="C338">
        <v>0</v>
      </c>
      <c r="D338" t="s">
        <v>16</v>
      </c>
      <c r="E338" t="s">
        <v>42</v>
      </c>
      <c r="F338" t="s">
        <v>2077</v>
      </c>
      <c r="G338" t="s">
        <v>4017</v>
      </c>
      <c r="H338" t="s">
        <v>2124</v>
      </c>
      <c r="I338" t="s">
        <v>47</v>
      </c>
      <c r="J338" t="s">
        <v>4355</v>
      </c>
      <c r="K338" s="25" t="str">
        <f>HYPERLINK(PalacioHierro___IMG[[#This Row],[Full_Path]],PalacioHierro___IMG[[#This Row],[MATERIAL]]&amp;" -&gt; "&amp;PalacioHierro___IMG[[#This Row],[Descripcion]])</f>
        <v>EYG839525-BLA -&gt; Angulo 3/4</v>
      </c>
    </row>
    <row r="339" spans="1:11" x14ac:dyDescent="0.3">
      <c r="A339" t="s">
        <v>2116</v>
      </c>
      <c r="B339" t="s">
        <v>4173</v>
      </c>
      <c r="C339">
        <v>0</v>
      </c>
      <c r="D339" t="s">
        <v>20</v>
      </c>
      <c r="E339" t="s">
        <v>2096</v>
      </c>
      <c r="F339" t="s">
        <v>2077</v>
      </c>
      <c r="G339" t="s">
        <v>4013</v>
      </c>
      <c r="H339" t="s">
        <v>2124</v>
      </c>
      <c r="I339" t="s">
        <v>51</v>
      </c>
      <c r="J339" t="s">
        <v>4356</v>
      </c>
      <c r="K339" s="25" t="str">
        <f>HYPERLINK(PalacioHierro___IMG[[#This Row],[Full_Path]],PalacioHierro___IMG[[#This Row],[MATERIAL]]&amp;" -&gt; "&amp;PalacioHierro___IMG[[#This Row],[Descripcion]])</f>
        <v>EYG839525-BLA -&gt; Posterior</v>
      </c>
    </row>
    <row r="340" spans="1:11" x14ac:dyDescent="0.3">
      <c r="A340" t="s">
        <v>4118</v>
      </c>
      <c r="B340" t="s">
        <v>4169</v>
      </c>
      <c r="C340">
        <v>0</v>
      </c>
      <c r="D340" t="s">
        <v>16</v>
      </c>
      <c r="E340" t="s">
        <v>42</v>
      </c>
      <c r="F340" t="s">
        <v>2077</v>
      </c>
      <c r="G340" t="s">
        <v>4357</v>
      </c>
      <c r="H340" t="s">
        <v>4358</v>
      </c>
      <c r="I340" t="s">
        <v>47</v>
      </c>
      <c r="J340" t="s">
        <v>4359</v>
      </c>
      <c r="K340" s="25" t="str">
        <f>HYPERLINK(PalacioHierro___IMG[[#This Row],[Full_Path]],PalacioHierro___IMG[[#This Row],[MATERIAL]]&amp;" -&gt; "&amp;PalacioHierro___IMG[[#This Row],[Descripcion]])</f>
        <v>EBG951105-TMU -&gt; Angulo 3/4</v>
      </c>
    </row>
    <row r="341" spans="1:11" x14ac:dyDescent="0.3">
      <c r="A341" t="s">
        <v>4118</v>
      </c>
      <c r="B341" t="s">
        <v>4169</v>
      </c>
      <c r="C341">
        <v>0</v>
      </c>
      <c r="D341" t="s">
        <v>22</v>
      </c>
      <c r="E341" t="s">
        <v>55</v>
      </c>
      <c r="F341" t="s">
        <v>2077</v>
      </c>
      <c r="G341" t="s">
        <v>4360</v>
      </c>
      <c r="H341" t="s">
        <v>4358</v>
      </c>
      <c r="I341" t="s">
        <v>56</v>
      </c>
      <c r="J341" t="s">
        <v>4361</v>
      </c>
      <c r="K341" s="25" t="str">
        <f>HYPERLINK(PalacioHierro___IMG[[#This Row],[Full_Path]],PalacioHierro___IMG[[#This Row],[MATERIAL]]&amp;" -&gt; "&amp;PalacioHierro___IMG[[#This Row],[Descripcion]])</f>
        <v>EBG951105-TMU -&gt; Superior/Interior</v>
      </c>
    </row>
    <row r="342" spans="1:11" x14ac:dyDescent="0.3">
      <c r="A342" t="s">
        <v>4118</v>
      </c>
      <c r="B342" t="s">
        <v>4169</v>
      </c>
      <c r="C342">
        <v>0</v>
      </c>
      <c r="D342" t="s">
        <v>18</v>
      </c>
      <c r="E342" t="s">
        <v>2095</v>
      </c>
      <c r="F342" t="s">
        <v>2077</v>
      </c>
      <c r="G342" t="s">
        <v>4362</v>
      </c>
      <c r="H342" t="s">
        <v>4358</v>
      </c>
      <c r="I342" t="s">
        <v>43</v>
      </c>
      <c r="J342" t="s">
        <v>4363</v>
      </c>
      <c r="K342" s="25" t="str">
        <f>HYPERLINK(PalacioHierro___IMG[[#This Row],[Full_Path]],PalacioHierro___IMG[[#This Row],[MATERIAL]]&amp;" -&gt; "&amp;PalacioHierro___IMG[[#This Row],[Descripcion]])</f>
        <v>EBG951105-TMU -&gt; Frontal</v>
      </c>
    </row>
    <row r="343" spans="1:11" x14ac:dyDescent="0.3">
      <c r="A343" t="s">
        <v>4118</v>
      </c>
      <c r="B343" t="s">
        <v>4169</v>
      </c>
      <c r="C343">
        <v>0</v>
      </c>
      <c r="D343" t="s">
        <v>20</v>
      </c>
      <c r="E343" t="s">
        <v>2096</v>
      </c>
      <c r="F343" t="s">
        <v>2077</v>
      </c>
      <c r="G343" t="s">
        <v>4364</v>
      </c>
      <c r="H343" t="s">
        <v>4358</v>
      </c>
      <c r="I343" t="s">
        <v>51</v>
      </c>
      <c r="J343" t="s">
        <v>4365</v>
      </c>
      <c r="K343" s="25" t="str">
        <f>HYPERLINK(PalacioHierro___IMG[[#This Row],[Full_Path]],PalacioHierro___IMG[[#This Row],[MATERIAL]]&amp;" -&gt; "&amp;PalacioHierro___IMG[[#This Row],[Descripcion]])</f>
        <v>EBG951105-TMU -&gt; Posterior</v>
      </c>
    </row>
    <row r="344" spans="1:11" x14ac:dyDescent="0.3">
      <c r="A344" t="s">
        <v>4114</v>
      </c>
      <c r="B344" t="s">
        <v>4165</v>
      </c>
      <c r="C344">
        <v>0</v>
      </c>
      <c r="D344" t="s">
        <v>22</v>
      </c>
      <c r="E344" t="s">
        <v>55</v>
      </c>
      <c r="F344" t="s">
        <v>2077</v>
      </c>
      <c r="G344" t="s">
        <v>4366</v>
      </c>
      <c r="H344" t="s">
        <v>4367</v>
      </c>
      <c r="I344" t="s">
        <v>56</v>
      </c>
      <c r="J344" t="s">
        <v>4368</v>
      </c>
      <c r="K344" s="25" t="str">
        <f>HYPERLINK(PalacioHierro___IMG[[#This Row],[Full_Path]],PalacioHierro___IMG[[#This Row],[MATERIAL]]&amp;" -&gt; "&amp;PalacioHierro___IMG[[#This Row],[Descripcion]])</f>
        <v>AG963306-NTC -&gt; Superior/Interior</v>
      </c>
    </row>
    <row r="345" spans="1:11" x14ac:dyDescent="0.3">
      <c r="A345" t="s">
        <v>4114</v>
      </c>
      <c r="B345" t="s">
        <v>4165</v>
      </c>
      <c r="C345">
        <v>0</v>
      </c>
      <c r="D345" t="s">
        <v>18</v>
      </c>
      <c r="E345" t="s">
        <v>2095</v>
      </c>
      <c r="F345" t="s">
        <v>2077</v>
      </c>
      <c r="G345" t="s">
        <v>4369</v>
      </c>
      <c r="H345" t="s">
        <v>4367</v>
      </c>
      <c r="I345" t="s">
        <v>43</v>
      </c>
      <c r="J345" t="s">
        <v>4370</v>
      </c>
      <c r="K345" s="25" t="str">
        <f>HYPERLINK(PalacioHierro___IMG[[#This Row],[Full_Path]],PalacioHierro___IMG[[#This Row],[MATERIAL]]&amp;" -&gt; "&amp;PalacioHierro___IMG[[#This Row],[Descripcion]])</f>
        <v>AG963306-NTC -&gt; Frontal</v>
      </c>
    </row>
    <row r="346" spans="1:11" x14ac:dyDescent="0.3">
      <c r="A346" t="s">
        <v>4114</v>
      </c>
      <c r="B346" t="s">
        <v>4165</v>
      </c>
      <c r="C346">
        <v>0</v>
      </c>
      <c r="D346" t="s">
        <v>20</v>
      </c>
      <c r="E346" t="s">
        <v>2096</v>
      </c>
      <c r="F346" t="s">
        <v>2077</v>
      </c>
      <c r="G346" t="s">
        <v>4371</v>
      </c>
      <c r="H346" t="s">
        <v>4367</v>
      </c>
      <c r="I346" t="s">
        <v>51</v>
      </c>
      <c r="J346" t="s">
        <v>4372</v>
      </c>
      <c r="K346" s="25" t="str">
        <f>HYPERLINK(PalacioHierro___IMG[[#This Row],[Full_Path]],PalacioHierro___IMG[[#This Row],[MATERIAL]]&amp;" -&gt; "&amp;PalacioHierro___IMG[[#This Row],[Descripcion]])</f>
        <v>AG963306-NTC -&gt; Posterior</v>
      </c>
    </row>
    <row r="347" spans="1:11" x14ac:dyDescent="0.3">
      <c r="A347" t="s">
        <v>4114</v>
      </c>
      <c r="B347" t="s">
        <v>4165</v>
      </c>
      <c r="C347">
        <v>0</v>
      </c>
      <c r="D347" t="s">
        <v>16</v>
      </c>
      <c r="E347" t="s">
        <v>42</v>
      </c>
      <c r="F347" t="s">
        <v>2077</v>
      </c>
      <c r="G347" t="s">
        <v>4373</v>
      </c>
      <c r="H347" t="s">
        <v>4367</v>
      </c>
      <c r="I347" t="s">
        <v>47</v>
      </c>
      <c r="J347" t="s">
        <v>4374</v>
      </c>
      <c r="K347" s="25" t="str">
        <f>HYPERLINK(PalacioHierro___IMG[[#This Row],[Full_Path]],PalacioHierro___IMG[[#This Row],[MATERIAL]]&amp;" -&gt; "&amp;PalacioHierro___IMG[[#This Row],[Descripcion]])</f>
        <v>AG963306-NTC -&gt; Angulo 3/4</v>
      </c>
    </row>
    <row r="348" spans="1:11" x14ac:dyDescent="0.3">
      <c r="A348" t="s">
        <v>4157</v>
      </c>
      <c r="B348" t="s">
        <v>4215</v>
      </c>
      <c r="C348">
        <v>0</v>
      </c>
      <c r="D348" t="s">
        <v>22</v>
      </c>
      <c r="E348" t="s">
        <v>55</v>
      </c>
      <c r="F348" t="s">
        <v>2077</v>
      </c>
      <c r="G348" t="s">
        <v>4375</v>
      </c>
      <c r="H348" t="s">
        <v>2118</v>
      </c>
      <c r="I348" t="s">
        <v>56</v>
      </c>
      <c r="J348" t="s">
        <v>4376</v>
      </c>
      <c r="K348" s="25" t="str">
        <f>HYPERLINK(PalacioHierro___IMG[[#This Row],[Full_Path]],PalacioHierro___IMG[[#This Row],[MATERIAL]]&amp;" -&gt; "&amp;PalacioHierro___IMG[[#This Row],[Descripcion]])</f>
        <v>YQ874833-BLA -&gt; Superior/Interior</v>
      </c>
    </row>
    <row r="349" spans="1:11" x14ac:dyDescent="0.3">
      <c r="A349" t="s">
        <v>4157</v>
      </c>
      <c r="B349" t="s">
        <v>4215</v>
      </c>
      <c r="C349">
        <v>0</v>
      </c>
      <c r="D349" t="s">
        <v>16</v>
      </c>
      <c r="E349" t="s">
        <v>42</v>
      </c>
      <c r="F349" t="s">
        <v>2077</v>
      </c>
      <c r="G349" t="s">
        <v>4377</v>
      </c>
      <c r="H349" t="s">
        <v>2118</v>
      </c>
      <c r="I349" t="s">
        <v>47</v>
      </c>
      <c r="J349" t="s">
        <v>4378</v>
      </c>
      <c r="K349" s="25" t="str">
        <f>HYPERLINK(PalacioHierro___IMG[[#This Row],[Full_Path]],PalacioHierro___IMG[[#This Row],[MATERIAL]]&amp;" -&gt; "&amp;PalacioHierro___IMG[[#This Row],[Descripcion]])</f>
        <v>YQ874833-BLA -&gt; Angulo 3/4</v>
      </c>
    </row>
    <row r="350" spans="1:11" x14ac:dyDescent="0.3">
      <c r="A350" t="s">
        <v>4157</v>
      </c>
      <c r="B350" t="s">
        <v>4215</v>
      </c>
      <c r="C350">
        <v>0</v>
      </c>
      <c r="D350" t="s">
        <v>18</v>
      </c>
      <c r="E350" t="s">
        <v>2095</v>
      </c>
      <c r="F350" t="s">
        <v>2077</v>
      </c>
      <c r="G350" t="s">
        <v>4379</v>
      </c>
      <c r="H350" t="s">
        <v>2118</v>
      </c>
      <c r="I350" t="s">
        <v>43</v>
      </c>
      <c r="J350" t="s">
        <v>4380</v>
      </c>
      <c r="K350" s="25" t="str">
        <f>HYPERLINK(PalacioHierro___IMG[[#This Row],[Full_Path]],PalacioHierro___IMG[[#This Row],[MATERIAL]]&amp;" -&gt; "&amp;PalacioHierro___IMG[[#This Row],[Descripcion]])</f>
        <v>YQ874833-BLA -&gt; Frontal</v>
      </c>
    </row>
    <row r="351" spans="1:11" x14ac:dyDescent="0.3">
      <c r="A351" t="s">
        <v>4157</v>
      </c>
      <c r="B351" t="s">
        <v>4215</v>
      </c>
      <c r="C351">
        <v>0</v>
      </c>
      <c r="D351" t="s">
        <v>20</v>
      </c>
      <c r="E351" t="s">
        <v>2096</v>
      </c>
      <c r="F351" t="s">
        <v>2077</v>
      </c>
      <c r="G351" t="s">
        <v>4381</v>
      </c>
      <c r="H351" t="s">
        <v>2118</v>
      </c>
      <c r="I351" t="s">
        <v>51</v>
      </c>
      <c r="J351" t="s">
        <v>4382</v>
      </c>
      <c r="K351" s="25" t="str">
        <f>HYPERLINK(PalacioHierro___IMG[[#This Row],[Full_Path]],PalacioHierro___IMG[[#This Row],[MATERIAL]]&amp;" -&gt; "&amp;PalacioHierro___IMG[[#This Row],[Descripcion]])</f>
        <v>YQ874833-BLA -&gt; Posterior</v>
      </c>
    </row>
    <row r="352" spans="1:11" x14ac:dyDescent="0.3">
      <c r="A352" t="s">
        <v>4155</v>
      </c>
      <c r="B352" t="s">
        <v>4213</v>
      </c>
      <c r="C352">
        <v>0</v>
      </c>
      <c r="D352" t="s">
        <v>22</v>
      </c>
      <c r="E352" t="s">
        <v>55</v>
      </c>
      <c r="F352" t="s">
        <v>2077</v>
      </c>
      <c r="G352" t="s">
        <v>4383</v>
      </c>
      <c r="H352" t="s">
        <v>4384</v>
      </c>
      <c r="I352" t="s">
        <v>56</v>
      </c>
      <c r="J352" t="s">
        <v>4385</v>
      </c>
      <c r="K352" s="25" t="str">
        <f>HYPERLINK(PalacioHierro___IMG[[#This Row],[Full_Path]],PalacioHierro___IMG[[#This Row],[MATERIAL]]&amp;" -&gt; "&amp;PalacioHierro___IMG[[#This Row],[Descripcion]])</f>
        <v>SG9629152-OCL -&gt; Superior/Interior</v>
      </c>
    </row>
    <row r="353" spans="1:11" x14ac:dyDescent="0.3">
      <c r="A353" t="s">
        <v>4155</v>
      </c>
      <c r="B353" t="s">
        <v>4213</v>
      </c>
      <c r="C353">
        <v>0</v>
      </c>
      <c r="D353" t="s">
        <v>20</v>
      </c>
      <c r="E353" t="s">
        <v>2096</v>
      </c>
      <c r="F353" t="s">
        <v>2077</v>
      </c>
      <c r="G353" t="s">
        <v>4386</v>
      </c>
      <c r="H353" t="s">
        <v>4384</v>
      </c>
      <c r="I353" t="s">
        <v>51</v>
      </c>
      <c r="J353" t="s">
        <v>4387</v>
      </c>
      <c r="K353" s="25" t="str">
        <f>HYPERLINK(PalacioHierro___IMG[[#This Row],[Full_Path]],PalacioHierro___IMG[[#This Row],[MATERIAL]]&amp;" -&gt; "&amp;PalacioHierro___IMG[[#This Row],[Descripcion]])</f>
        <v>SG9629152-OCL -&gt; Posterior</v>
      </c>
    </row>
    <row r="354" spans="1:11" x14ac:dyDescent="0.3">
      <c r="A354" t="s">
        <v>4155</v>
      </c>
      <c r="B354" t="s">
        <v>4213</v>
      </c>
      <c r="C354">
        <v>0</v>
      </c>
      <c r="D354" t="s">
        <v>18</v>
      </c>
      <c r="E354" t="s">
        <v>2095</v>
      </c>
      <c r="F354" t="s">
        <v>2077</v>
      </c>
      <c r="G354" t="s">
        <v>4388</v>
      </c>
      <c r="H354" t="s">
        <v>4384</v>
      </c>
      <c r="I354" t="s">
        <v>43</v>
      </c>
      <c r="J354" t="s">
        <v>4389</v>
      </c>
      <c r="K354" s="25" t="str">
        <f>HYPERLINK(PalacioHierro___IMG[[#This Row],[Full_Path]],PalacioHierro___IMG[[#This Row],[MATERIAL]]&amp;" -&gt; "&amp;PalacioHierro___IMG[[#This Row],[Descripcion]])</f>
        <v>SG9629152-OCL -&gt; Frontal</v>
      </c>
    </row>
    <row r="355" spans="1:11" x14ac:dyDescent="0.3">
      <c r="A355" t="s">
        <v>172</v>
      </c>
      <c r="B355" t="s">
        <v>4212</v>
      </c>
      <c r="C355">
        <v>0</v>
      </c>
      <c r="D355" t="s">
        <v>20</v>
      </c>
      <c r="E355" t="s">
        <v>2096</v>
      </c>
      <c r="F355" t="s">
        <v>2077</v>
      </c>
      <c r="G355" t="s">
        <v>2880</v>
      </c>
      <c r="H355" t="s">
        <v>2132</v>
      </c>
      <c r="I355" t="s">
        <v>51</v>
      </c>
      <c r="J355" t="s">
        <v>4390</v>
      </c>
      <c r="K355" s="25" t="str">
        <f>HYPERLINK(PalacioHierro___IMG[[#This Row],[Full_Path]],PalacioHierro___IMG[[#This Row],[MATERIAL]]&amp;" -&gt; "&amp;PalacioHierro___IMG[[#This Row],[Descripcion]])</f>
        <v>SG8500146-CLO -&gt; Posterior</v>
      </c>
    </row>
    <row r="356" spans="1:11" x14ac:dyDescent="0.3">
      <c r="A356" t="s">
        <v>172</v>
      </c>
      <c r="B356" t="s">
        <v>4212</v>
      </c>
      <c r="C356">
        <v>0</v>
      </c>
      <c r="D356" t="s">
        <v>18</v>
      </c>
      <c r="E356" t="s">
        <v>2095</v>
      </c>
      <c r="F356" t="s">
        <v>2077</v>
      </c>
      <c r="G356" t="s">
        <v>2879</v>
      </c>
      <c r="H356" t="s">
        <v>2132</v>
      </c>
      <c r="I356" t="s">
        <v>43</v>
      </c>
      <c r="J356" t="s">
        <v>4391</v>
      </c>
      <c r="K356" s="25" t="str">
        <f>HYPERLINK(PalacioHierro___IMG[[#This Row],[Full_Path]],PalacioHierro___IMG[[#This Row],[MATERIAL]]&amp;" -&gt; "&amp;PalacioHierro___IMG[[#This Row],[Descripcion]])</f>
        <v>SG8500146-CLO -&gt; Frontal</v>
      </c>
    </row>
    <row r="357" spans="1:11" x14ac:dyDescent="0.3">
      <c r="A357" t="s">
        <v>172</v>
      </c>
      <c r="B357" t="s">
        <v>4212</v>
      </c>
      <c r="C357">
        <v>0</v>
      </c>
      <c r="D357" t="s">
        <v>22</v>
      </c>
      <c r="E357" t="s">
        <v>55</v>
      </c>
      <c r="F357" t="s">
        <v>2077</v>
      </c>
      <c r="G357" t="s">
        <v>2881</v>
      </c>
      <c r="H357" t="s">
        <v>2132</v>
      </c>
      <c r="I357" t="s">
        <v>56</v>
      </c>
      <c r="J357" t="s">
        <v>4392</v>
      </c>
      <c r="K357" s="25" t="str">
        <f>HYPERLINK(PalacioHierro___IMG[[#This Row],[Full_Path]],PalacioHierro___IMG[[#This Row],[MATERIAL]]&amp;" -&gt; "&amp;PalacioHierro___IMG[[#This Row],[Descripcion]])</f>
        <v>SG8500146-CLO -&gt; Superior/Interior</v>
      </c>
    </row>
    <row r="358" spans="1:11" x14ac:dyDescent="0.3">
      <c r="A358" t="s">
        <v>4154</v>
      </c>
      <c r="B358" t="s">
        <v>4211</v>
      </c>
      <c r="C358">
        <v>0</v>
      </c>
      <c r="D358" t="s">
        <v>22</v>
      </c>
      <c r="E358" t="s">
        <v>55</v>
      </c>
      <c r="F358" t="s">
        <v>2077</v>
      </c>
      <c r="G358" t="s">
        <v>4393</v>
      </c>
      <c r="H358" t="s">
        <v>2118</v>
      </c>
      <c r="I358" t="s">
        <v>56</v>
      </c>
      <c r="J358" t="s">
        <v>4394</v>
      </c>
      <c r="K358" s="25" t="str">
        <f>HYPERLINK(PalacioHierro___IMG[[#This Row],[Full_Path]],PalacioHierro___IMG[[#This Row],[MATERIAL]]&amp;" -&gt; "&amp;PalacioHierro___IMG[[#This Row],[Descripcion]])</f>
        <v>QG8748157-BLA -&gt; Superior/Interior</v>
      </c>
    </row>
    <row r="359" spans="1:11" x14ac:dyDescent="0.3">
      <c r="A359" t="s">
        <v>4154</v>
      </c>
      <c r="B359" t="s">
        <v>4211</v>
      </c>
      <c r="C359">
        <v>0</v>
      </c>
      <c r="D359" t="s">
        <v>18</v>
      </c>
      <c r="E359" t="s">
        <v>2095</v>
      </c>
      <c r="F359" t="s">
        <v>2077</v>
      </c>
      <c r="G359" t="s">
        <v>4395</v>
      </c>
      <c r="H359" t="s">
        <v>2118</v>
      </c>
      <c r="I359" t="s">
        <v>43</v>
      </c>
      <c r="J359" t="s">
        <v>4396</v>
      </c>
      <c r="K359" s="25" t="str">
        <f>HYPERLINK(PalacioHierro___IMG[[#This Row],[Full_Path]],PalacioHierro___IMG[[#This Row],[MATERIAL]]&amp;" -&gt; "&amp;PalacioHierro___IMG[[#This Row],[Descripcion]])</f>
        <v>QG8748157-BLA -&gt; Frontal</v>
      </c>
    </row>
    <row r="360" spans="1:11" x14ac:dyDescent="0.3">
      <c r="A360" t="s">
        <v>4154</v>
      </c>
      <c r="B360" t="s">
        <v>4211</v>
      </c>
      <c r="C360">
        <v>0</v>
      </c>
      <c r="D360" t="s">
        <v>20</v>
      </c>
      <c r="E360" t="s">
        <v>2096</v>
      </c>
      <c r="F360" t="s">
        <v>2077</v>
      </c>
      <c r="G360" t="s">
        <v>4397</v>
      </c>
      <c r="H360" t="s">
        <v>2118</v>
      </c>
      <c r="I360" t="s">
        <v>51</v>
      </c>
      <c r="J360" t="s">
        <v>4398</v>
      </c>
      <c r="K360" s="25" t="str">
        <f>HYPERLINK(PalacioHierro___IMG[[#This Row],[Full_Path]],PalacioHierro___IMG[[#This Row],[MATERIAL]]&amp;" -&gt; "&amp;PalacioHierro___IMG[[#This Row],[Descripcion]])</f>
        <v>QG8748157-BLA -&gt; Posterior</v>
      </c>
    </row>
    <row r="361" spans="1:11" x14ac:dyDescent="0.3">
      <c r="A361" t="s">
        <v>4153</v>
      </c>
      <c r="B361" t="s">
        <v>4210</v>
      </c>
      <c r="C361">
        <v>0</v>
      </c>
      <c r="D361" t="s">
        <v>22</v>
      </c>
      <c r="E361" t="s">
        <v>55</v>
      </c>
      <c r="F361" t="s">
        <v>2077</v>
      </c>
      <c r="G361" t="s">
        <v>4399</v>
      </c>
      <c r="H361" t="s">
        <v>2118</v>
      </c>
      <c r="I361" t="s">
        <v>56</v>
      </c>
      <c r="J361" t="s">
        <v>4400</v>
      </c>
      <c r="K361" s="25" t="str">
        <f>HYPERLINK(PalacioHierro___IMG[[#This Row],[Full_Path]],PalacioHierro___IMG[[#This Row],[MATERIAL]]&amp;" -&gt; "&amp;PalacioHierro___IMG[[#This Row],[Descripcion]])</f>
        <v>QG8748146-POE -&gt; Superior/Interior</v>
      </c>
    </row>
    <row r="362" spans="1:11" x14ac:dyDescent="0.3">
      <c r="A362" t="s">
        <v>4153</v>
      </c>
      <c r="B362" t="s">
        <v>4210</v>
      </c>
      <c r="C362">
        <v>0</v>
      </c>
      <c r="D362" t="s">
        <v>18</v>
      </c>
      <c r="E362" t="s">
        <v>2095</v>
      </c>
      <c r="F362" t="s">
        <v>2077</v>
      </c>
      <c r="G362" t="s">
        <v>4401</v>
      </c>
      <c r="H362" t="s">
        <v>2118</v>
      </c>
      <c r="I362" t="s">
        <v>43</v>
      </c>
      <c r="J362" t="s">
        <v>4402</v>
      </c>
      <c r="K362" s="25" t="str">
        <f>HYPERLINK(PalacioHierro___IMG[[#This Row],[Full_Path]],PalacioHierro___IMG[[#This Row],[MATERIAL]]&amp;" -&gt; "&amp;PalacioHierro___IMG[[#This Row],[Descripcion]])</f>
        <v>QG8748146-POE -&gt; Frontal</v>
      </c>
    </row>
    <row r="363" spans="1:11" x14ac:dyDescent="0.3">
      <c r="A363" t="s">
        <v>4153</v>
      </c>
      <c r="B363" t="s">
        <v>4210</v>
      </c>
      <c r="C363">
        <v>0</v>
      </c>
      <c r="D363" t="s">
        <v>20</v>
      </c>
      <c r="E363" t="s">
        <v>2096</v>
      </c>
      <c r="F363" t="s">
        <v>2077</v>
      </c>
      <c r="G363" t="s">
        <v>4403</v>
      </c>
      <c r="H363" t="s">
        <v>2118</v>
      </c>
      <c r="I363" t="s">
        <v>51</v>
      </c>
      <c r="J363" t="s">
        <v>4404</v>
      </c>
      <c r="K363" s="25" t="str">
        <f>HYPERLINK(PalacioHierro___IMG[[#This Row],[Full_Path]],PalacioHierro___IMG[[#This Row],[MATERIAL]]&amp;" -&gt; "&amp;PalacioHierro___IMG[[#This Row],[Descripcion]])</f>
        <v>QG8748146-POE -&gt; Posterior</v>
      </c>
    </row>
    <row r="364" spans="1:11" x14ac:dyDescent="0.3">
      <c r="A364" t="s">
        <v>4152</v>
      </c>
      <c r="B364" t="s">
        <v>4209</v>
      </c>
      <c r="C364">
        <v>0</v>
      </c>
      <c r="D364" t="s">
        <v>20</v>
      </c>
      <c r="E364" t="s">
        <v>2096</v>
      </c>
      <c r="F364" t="s">
        <v>2077</v>
      </c>
      <c r="G364" t="s">
        <v>4405</v>
      </c>
      <c r="H364" t="s">
        <v>4367</v>
      </c>
      <c r="I364" t="s">
        <v>51</v>
      </c>
      <c r="J364" t="s">
        <v>4406</v>
      </c>
      <c r="K364" s="25" t="str">
        <f>HYPERLINK(PalacioHierro___IMG[[#This Row],[Full_Path]],PalacioHierro___IMG[[#This Row],[MATERIAL]]&amp;" -&gt; "&amp;PalacioHierro___IMG[[#This Row],[Descripcion]])</f>
        <v>BG9633146-BLA -&gt; Posterior</v>
      </c>
    </row>
    <row r="365" spans="1:11" x14ac:dyDescent="0.3">
      <c r="A365" t="s">
        <v>4152</v>
      </c>
      <c r="B365" t="s">
        <v>4209</v>
      </c>
      <c r="C365">
        <v>0</v>
      </c>
      <c r="D365" t="s">
        <v>18</v>
      </c>
      <c r="E365" t="s">
        <v>2095</v>
      </c>
      <c r="F365" t="s">
        <v>2077</v>
      </c>
      <c r="G365" t="s">
        <v>4407</v>
      </c>
      <c r="H365" t="s">
        <v>4367</v>
      </c>
      <c r="I365" t="s">
        <v>43</v>
      </c>
      <c r="J365" t="s">
        <v>4408</v>
      </c>
      <c r="K365" s="25" t="str">
        <f>HYPERLINK(PalacioHierro___IMG[[#This Row],[Full_Path]],PalacioHierro___IMG[[#This Row],[MATERIAL]]&amp;" -&gt; "&amp;PalacioHierro___IMG[[#This Row],[Descripcion]])</f>
        <v>BG9633146-BLA -&gt; Frontal</v>
      </c>
    </row>
    <row r="366" spans="1:11" x14ac:dyDescent="0.3">
      <c r="A366" t="s">
        <v>4152</v>
      </c>
      <c r="B366" t="s">
        <v>4209</v>
      </c>
      <c r="C366">
        <v>0</v>
      </c>
      <c r="D366" t="s">
        <v>22</v>
      </c>
      <c r="E366" t="s">
        <v>55</v>
      </c>
      <c r="F366" t="s">
        <v>2077</v>
      </c>
      <c r="G366" t="s">
        <v>4409</v>
      </c>
      <c r="H366" t="s">
        <v>4367</v>
      </c>
      <c r="I366" t="s">
        <v>56</v>
      </c>
      <c r="J366" t="s">
        <v>4410</v>
      </c>
      <c r="K366" s="25" t="str">
        <f>HYPERLINK(PalacioHierro___IMG[[#This Row],[Full_Path]],PalacioHierro___IMG[[#This Row],[MATERIAL]]&amp;" -&gt; "&amp;PalacioHierro___IMG[[#This Row],[Descripcion]])</f>
        <v>BG9633146-BLA -&gt; Superior/Interior</v>
      </c>
    </row>
    <row r="367" spans="1:11" x14ac:dyDescent="0.3">
      <c r="A367" t="s">
        <v>1216</v>
      </c>
      <c r="B367" t="s">
        <v>4208</v>
      </c>
      <c r="C367">
        <v>0</v>
      </c>
      <c r="D367" t="s">
        <v>20</v>
      </c>
      <c r="E367" t="s">
        <v>2096</v>
      </c>
      <c r="F367" t="s">
        <v>2077</v>
      </c>
      <c r="G367" t="s">
        <v>2884</v>
      </c>
      <c r="H367" t="s">
        <v>2132</v>
      </c>
      <c r="I367" t="s">
        <v>51</v>
      </c>
      <c r="J367" t="s">
        <v>4411</v>
      </c>
      <c r="K367" s="25" t="str">
        <f>HYPERLINK(PalacioHierro___IMG[[#This Row],[Full_Path]],PalacioHierro___IMG[[#This Row],[MATERIAL]]&amp;" -&gt; "&amp;PalacioHierro___IMG[[#This Row],[Descripcion]])</f>
        <v>BG8500152-BLA -&gt; Posterior</v>
      </c>
    </row>
    <row r="368" spans="1:11" x14ac:dyDescent="0.3">
      <c r="A368" t="s">
        <v>1216</v>
      </c>
      <c r="B368" t="s">
        <v>4208</v>
      </c>
      <c r="C368">
        <v>0</v>
      </c>
      <c r="D368" t="s">
        <v>22</v>
      </c>
      <c r="E368" t="s">
        <v>55</v>
      </c>
      <c r="F368" t="s">
        <v>2077</v>
      </c>
      <c r="G368" t="s">
        <v>2882</v>
      </c>
      <c r="H368" t="s">
        <v>2132</v>
      </c>
      <c r="I368" t="s">
        <v>56</v>
      </c>
      <c r="J368" t="s">
        <v>4412</v>
      </c>
      <c r="K368" s="25" t="str">
        <f>HYPERLINK(PalacioHierro___IMG[[#This Row],[Full_Path]],PalacioHierro___IMG[[#This Row],[MATERIAL]]&amp;" -&gt; "&amp;PalacioHierro___IMG[[#This Row],[Descripcion]])</f>
        <v>BG8500152-BLA -&gt; Superior/Interior</v>
      </c>
    </row>
    <row r="369" spans="1:11" x14ac:dyDescent="0.3">
      <c r="A369" t="s">
        <v>1216</v>
      </c>
      <c r="B369" t="s">
        <v>4208</v>
      </c>
      <c r="C369">
        <v>0</v>
      </c>
      <c r="D369" t="s">
        <v>18</v>
      </c>
      <c r="E369" t="s">
        <v>2095</v>
      </c>
      <c r="F369" t="s">
        <v>2077</v>
      </c>
      <c r="G369" t="s">
        <v>2883</v>
      </c>
      <c r="H369" t="s">
        <v>2132</v>
      </c>
      <c r="I369" t="s">
        <v>43</v>
      </c>
      <c r="J369" t="s">
        <v>4413</v>
      </c>
      <c r="K369" s="25" t="str">
        <f>HYPERLINK(PalacioHierro___IMG[[#This Row],[Full_Path]],PalacioHierro___IMG[[#This Row],[MATERIAL]]&amp;" -&gt; "&amp;PalacioHierro___IMG[[#This Row],[Descripcion]])</f>
        <v>BG8500152-BLA -&gt; Frontal</v>
      </c>
    </row>
    <row r="370" spans="1:11" x14ac:dyDescent="0.3">
      <c r="A370" t="s">
        <v>4150</v>
      </c>
      <c r="B370" t="s">
        <v>4205</v>
      </c>
      <c r="C370">
        <v>0</v>
      </c>
      <c r="D370" t="s">
        <v>16</v>
      </c>
      <c r="E370" t="s">
        <v>42</v>
      </c>
      <c r="F370" t="s">
        <v>2077</v>
      </c>
      <c r="G370" t="s">
        <v>4414</v>
      </c>
      <c r="H370" t="s">
        <v>4337</v>
      </c>
      <c r="I370" t="s">
        <v>47</v>
      </c>
      <c r="J370" t="s">
        <v>4415</v>
      </c>
      <c r="K370" s="25" t="str">
        <f>HYPERLINK(PalacioHierro___IMG[[#This Row],[Full_Path]],PalacioHierro___IMG[[#This Row],[MATERIAL]]&amp;" -&gt; "&amp;PalacioHierro___IMG[[#This Row],[Descripcion]])</f>
        <v>ZG963679-CSL -&gt; Angulo 3/4</v>
      </c>
    </row>
    <row r="371" spans="1:11" x14ac:dyDescent="0.3">
      <c r="A371" t="s">
        <v>4150</v>
      </c>
      <c r="B371" t="s">
        <v>4205</v>
      </c>
      <c r="C371">
        <v>0</v>
      </c>
      <c r="D371" t="s">
        <v>22</v>
      </c>
      <c r="E371" t="s">
        <v>55</v>
      </c>
      <c r="F371" t="s">
        <v>2077</v>
      </c>
      <c r="G371" t="s">
        <v>4416</v>
      </c>
      <c r="H371" t="s">
        <v>4337</v>
      </c>
      <c r="I371" t="s">
        <v>56</v>
      </c>
      <c r="J371" t="s">
        <v>4417</v>
      </c>
      <c r="K371" s="25" t="str">
        <f>HYPERLINK(PalacioHierro___IMG[[#This Row],[Full_Path]],PalacioHierro___IMG[[#This Row],[MATERIAL]]&amp;" -&gt; "&amp;PalacioHierro___IMG[[#This Row],[Descripcion]])</f>
        <v>ZG963679-CSL -&gt; Superior/Interior</v>
      </c>
    </row>
    <row r="372" spans="1:11" x14ac:dyDescent="0.3">
      <c r="A372" t="s">
        <v>4150</v>
      </c>
      <c r="B372" t="s">
        <v>4205</v>
      </c>
      <c r="C372">
        <v>0</v>
      </c>
      <c r="D372" t="s">
        <v>18</v>
      </c>
      <c r="E372" t="s">
        <v>2095</v>
      </c>
      <c r="F372" t="s">
        <v>2077</v>
      </c>
      <c r="G372" t="s">
        <v>4418</v>
      </c>
      <c r="H372" t="s">
        <v>4337</v>
      </c>
      <c r="I372" t="s">
        <v>43</v>
      </c>
      <c r="J372" t="s">
        <v>4419</v>
      </c>
      <c r="K372" s="25" t="str">
        <f>HYPERLINK(PalacioHierro___IMG[[#This Row],[Full_Path]],PalacioHierro___IMG[[#This Row],[MATERIAL]]&amp;" -&gt; "&amp;PalacioHierro___IMG[[#This Row],[Descripcion]])</f>
        <v>ZG963679-CSL -&gt; Frontal</v>
      </c>
    </row>
    <row r="373" spans="1:11" x14ac:dyDescent="0.3">
      <c r="A373" t="s">
        <v>4150</v>
      </c>
      <c r="B373" t="s">
        <v>4205</v>
      </c>
      <c r="C373">
        <v>0</v>
      </c>
      <c r="D373" t="s">
        <v>20</v>
      </c>
      <c r="E373" t="s">
        <v>2096</v>
      </c>
      <c r="F373" t="s">
        <v>2077</v>
      </c>
      <c r="G373" t="s">
        <v>4420</v>
      </c>
      <c r="H373" t="s">
        <v>4337</v>
      </c>
      <c r="I373" t="s">
        <v>51</v>
      </c>
      <c r="J373" t="s">
        <v>4421</v>
      </c>
      <c r="K373" s="25" t="str">
        <f>HYPERLINK(PalacioHierro___IMG[[#This Row],[Full_Path]],PalacioHierro___IMG[[#This Row],[MATERIAL]]&amp;" -&gt; "&amp;PalacioHierro___IMG[[#This Row],[Descripcion]])</f>
        <v>ZG963679-CSL -&gt; Posterior</v>
      </c>
    </row>
    <row r="374" spans="1:11" x14ac:dyDescent="0.3">
      <c r="A374" t="s">
        <v>4149</v>
      </c>
      <c r="B374" t="s">
        <v>4204</v>
      </c>
      <c r="C374">
        <v>0</v>
      </c>
      <c r="D374" t="s">
        <v>20</v>
      </c>
      <c r="E374" t="s">
        <v>2096</v>
      </c>
      <c r="F374" t="s">
        <v>2077</v>
      </c>
      <c r="G374" t="s">
        <v>4422</v>
      </c>
      <c r="H374" t="s">
        <v>4337</v>
      </c>
      <c r="I374" t="s">
        <v>51</v>
      </c>
      <c r="J374" t="s">
        <v>4423</v>
      </c>
      <c r="K374" s="25" t="str">
        <f>HYPERLINK(PalacioHierro___IMG[[#This Row],[Full_Path]],PalacioHierro___IMG[[#This Row],[MATERIAL]]&amp;" -&gt; "&amp;PalacioHierro___IMG[[#This Row],[Descripcion]])</f>
        <v>ZG963605-WHI -&gt; Posterior</v>
      </c>
    </row>
    <row r="375" spans="1:11" x14ac:dyDescent="0.3">
      <c r="A375" t="s">
        <v>4149</v>
      </c>
      <c r="B375" t="s">
        <v>4204</v>
      </c>
      <c r="C375">
        <v>0</v>
      </c>
      <c r="D375" t="s">
        <v>18</v>
      </c>
      <c r="E375" t="s">
        <v>2095</v>
      </c>
      <c r="F375" t="s">
        <v>2077</v>
      </c>
      <c r="G375" t="s">
        <v>4424</v>
      </c>
      <c r="H375" t="s">
        <v>4337</v>
      </c>
      <c r="I375" t="s">
        <v>43</v>
      </c>
      <c r="J375" t="s">
        <v>4425</v>
      </c>
      <c r="K375" s="25" t="str">
        <f>HYPERLINK(PalacioHierro___IMG[[#This Row],[Full_Path]],PalacioHierro___IMG[[#This Row],[MATERIAL]]&amp;" -&gt; "&amp;PalacioHierro___IMG[[#This Row],[Descripcion]])</f>
        <v>ZG963605-WHI -&gt; Frontal</v>
      </c>
    </row>
    <row r="376" spans="1:11" x14ac:dyDescent="0.3">
      <c r="A376" t="s">
        <v>4149</v>
      </c>
      <c r="B376" t="s">
        <v>4204</v>
      </c>
      <c r="C376">
        <v>0</v>
      </c>
      <c r="D376" t="s">
        <v>22</v>
      </c>
      <c r="E376" t="s">
        <v>55</v>
      </c>
      <c r="F376" t="s">
        <v>2077</v>
      </c>
      <c r="G376" t="s">
        <v>4426</v>
      </c>
      <c r="H376" t="s">
        <v>4337</v>
      </c>
      <c r="I376" t="s">
        <v>56</v>
      </c>
      <c r="J376" t="s">
        <v>4427</v>
      </c>
      <c r="K376" s="25" t="str">
        <f>HYPERLINK(PalacioHierro___IMG[[#This Row],[Full_Path]],PalacioHierro___IMG[[#This Row],[MATERIAL]]&amp;" -&gt; "&amp;PalacioHierro___IMG[[#This Row],[Descripcion]])</f>
        <v>ZG963605-WHI -&gt; Superior/Interior</v>
      </c>
    </row>
    <row r="377" spans="1:11" x14ac:dyDescent="0.3">
      <c r="A377" t="s">
        <v>4149</v>
      </c>
      <c r="B377" t="s">
        <v>4204</v>
      </c>
      <c r="C377">
        <v>0</v>
      </c>
      <c r="D377" t="s">
        <v>16</v>
      </c>
      <c r="E377" t="s">
        <v>42</v>
      </c>
      <c r="F377" t="s">
        <v>2077</v>
      </c>
      <c r="G377" t="s">
        <v>4428</v>
      </c>
      <c r="H377" t="s">
        <v>4337</v>
      </c>
      <c r="I377" t="s">
        <v>47</v>
      </c>
      <c r="J377" t="s">
        <v>4429</v>
      </c>
      <c r="K377" s="25" t="str">
        <f>HYPERLINK(PalacioHierro___IMG[[#This Row],[Full_Path]],PalacioHierro___IMG[[#This Row],[MATERIAL]]&amp;" -&gt; "&amp;PalacioHierro___IMG[[#This Row],[Descripcion]])</f>
        <v>ZG963605-WHI -&gt; Angulo 3/4</v>
      </c>
    </row>
    <row r="378" spans="1:11" x14ac:dyDescent="0.3">
      <c r="A378" t="s">
        <v>4148</v>
      </c>
      <c r="B378" t="s">
        <v>4203</v>
      </c>
      <c r="C378">
        <v>0</v>
      </c>
      <c r="D378" t="s">
        <v>16</v>
      </c>
      <c r="E378" t="s">
        <v>42</v>
      </c>
      <c r="F378" t="s">
        <v>2077</v>
      </c>
      <c r="G378" t="s">
        <v>4430</v>
      </c>
      <c r="H378" t="s">
        <v>2078</v>
      </c>
      <c r="I378" t="s">
        <v>47</v>
      </c>
      <c r="J378" t="s">
        <v>4431</v>
      </c>
      <c r="K378" s="25" t="str">
        <f>HYPERLINK(PalacioHierro___IMG[[#This Row],[Full_Path]],PalacioHierro___IMG[[#This Row],[MATERIAL]]&amp;" -&gt; "&amp;PalacioHierro___IMG[[#This Row],[Descripcion]])</f>
        <v>ZG787913-STU -&gt; Angulo 3/4</v>
      </c>
    </row>
    <row r="379" spans="1:11" x14ac:dyDescent="0.3">
      <c r="A379" t="s">
        <v>4148</v>
      </c>
      <c r="B379" t="s">
        <v>4203</v>
      </c>
      <c r="C379">
        <v>0</v>
      </c>
      <c r="D379" t="s">
        <v>22</v>
      </c>
      <c r="E379" t="s">
        <v>55</v>
      </c>
      <c r="F379" t="s">
        <v>2077</v>
      </c>
      <c r="G379" t="s">
        <v>4432</v>
      </c>
      <c r="H379" t="s">
        <v>2078</v>
      </c>
      <c r="I379" t="s">
        <v>56</v>
      </c>
      <c r="J379" t="s">
        <v>4433</v>
      </c>
      <c r="K379" s="25" t="str">
        <f>HYPERLINK(PalacioHierro___IMG[[#This Row],[Full_Path]],PalacioHierro___IMG[[#This Row],[MATERIAL]]&amp;" -&gt; "&amp;PalacioHierro___IMG[[#This Row],[Descripcion]])</f>
        <v>ZG787913-STU -&gt; Superior/Interior</v>
      </c>
    </row>
    <row r="380" spans="1:11" x14ac:dyDescent="0.3">
      <c r="A380" t="s">
        <v>4148</v>
      </c>
      <c r="B380" t="s">
        <v>4203</v>
      </c>
      <c r="C380">
        <v>0</v>
      </c>
      <c r="D380" t="s">
        <v>18</v>
      </c>
      <c r="E380" t="s">
        <v>2095</v>
      </c>
      <c r="F380" t="s">
        <v>2077</v>
      </c>
      <c r="G380" t="s">
        <v>4434</v>
      </c>
      <c r="H380" t="s">
        <v>2078</v>
      </c>
      <c r="I380" t="s">
        <v>43</v>
      </c>
      <c r="J380" t="s">
        <v>4435</v>
      </c>
      <c r="K380" s="25" t="str">
        <f>HYPERLINK(PalacioHierro___IMG[[#This Row],[Full_Path]],PalacioHierro___IMG[[#This Row],[MATERIAL]]&amp;" -&gt; "&amp;PalacioHierro___IMG[[#This Row],[Descripcion]])</f>
        <v>ZG787913-STU -&gt; Frontal</v>
      </c>
    </row>
    <row r="381" spans="1:11" x14ac:dyDescent="0.3">
      <c r="A381" t="s">
        <v>4148</v>
      </c>
      <c r="B381" t="s">
        <v>4203</v>
      </c>
      <c r="C381">
        <v>0</v>
      </c>
      <c r="D381" t="s">
        <v>20</v>
      </c>
      <c r="E381" t="s">
        <v>2096</v>
      </c>
      <c r="F381" t="s">
        <v>2077</v>
      </c>
      <c r="G381" t="s">
        <v>4436</v>
      </c>
      <c r="H381" t="s">
        <v>2078</v>
      </c>
      <c r="I381" t="s">
        <v>51</v>
      </c>
      <c r="J381" t="s">
        <v>4437</v>
      </c>
      <c r="K381" s="25" t="str">
        <f>HYPERLINK(PalacioHierro___IMG[[#This Row],[Full_Path]],PalacioHierro___IMG[[#This Row],[MATERIAL]]&amp;" -&gt; "&amp;PalacioHierro___IMG[[#This Row],[Descripcion]])</f>
        <v>ZG787913-STU -&gt; Posterior</v>
      </c>
    </row>
    <row r="382" spans="1:11" x14ac:dyDescent="0.3">
      <c r="A382" t="s">
        <v>4144</v>
      </c>
      <c r="B382" t="s">
        <v>4199</v>
      </c>
      <c r="C382">
        <v>0</v>
      </c>
      <c r="D382" t="s">
        <v>20</v>
      </c>
      <c r="E382" t="s">
        <v>2096</v>
      </c>
      <c r="F382" t="s">
        <v>2077</v>
      </c>
      <c r="G382" t="s">
        <v>4438</v>
      </c>
      <c r="H382" t="s">
        <v>2118</v>
      </c>
      <c r="I382" t="s">
        <v>51</v>
      </c>
      <c r="J382" t="s">
        <v>4439</v>
      </c>
      <c r="K382" s="25" t="str">
        <f>HYPERLINK(PalacioHierro___IMG[[#This Row],[Full_Path]],PalacioHierro___IMG[[#This Row],[MATERIAL]]&amp;" -&gt; "&amp;PalacioHierro___IMG[[#This Row],[Descripcion]])</f>
        <v>YQ874820-BLA -&gt; Posterior</v>
      </c>
    </row>
    <row r="383" spans="1:11" x14ac:dyDescent="0.3">
      <c r="A383" t="s">
        <v>4144</v>
      </c>
      <c r="B383" t="s">
        <v>4199</v>
      </c>
      <c r="C383">
        <v>0</v>
      </c>
      <c r="D383" t="s">
        <v>18</v>
      </c>
      <c r="E383" t="s">
        <v>2095</v>
      </c>
      <c r="F383" t="s">
        <v>2077</v>
      </c>
      <c r="G383" t="s">
        <v>4440</v>
      </c>
      <c r="H383" t="s">
        <v>2118</v>
      </c>
      <c r="I383" t="s">
        <v>43</v>
      </c>
      <c r="J383" t="s">
        <v>4441</v>
      </c>
      <c r="K383" s="25" t="str">
        <f>HYPERLINK(PalacioHierro___IMG[[#This Row],[Full_Path]],PalacioHierro___IMG[[#This Row],[MATERIAL]]&amp;" -&gt; "&amp;PalacioHierro___IMG[[#This Row],[Descripcion]])</f>
        <v>YQ874820-BLA -&gt; Frontal</v>
      </c>
    </row>
    <row r="384" spans="1:11" x14ac:dyDescent="0.3">
      <c r="A384" t="s">
        <v>4144</v>
      </c>
      <c r="B384" t="s">
        <v>4199</v>
      </c>
      <c r="C384">
        <v>0</v>
      </c>
      <c r="D384" t="s">
        <v>22</v>
      </c>
      <c r="E384" t="s">
        <v>55</v>
      </c>
      <c r="F384" t="s">
        <v>2077</v>
      </c>
      <c r="G384" t="s">
        <v>4442</v>
      </c>
      <c r="H384" t="s">
        <v>2118</v>
      </c>
      <c r="I384" t="s">
        <v>56</v>
      </c>
      <c r="J384" t="s">
        <v>4443</v>
      </c>
      <c r="K384" s="25" t="str">
        <f>HYPERLINK(PalacioHierro___IMG[[#This Row],[Full_Path]],PalacioHierro___IMG[[#This Row],[MATERIAL]]&amp;" -&gt; "&amp;PalacioHierro___IMG[[#This Row],[Descripcion]])</f>
        <v>YQ874820-BLA -&gt; Superior/Interior</v>
      </c>
    </row>
    <row r="385" spans="1:11" x14ac:dyDescent="0.3">
      <c r="A385" t="s">
        <v>4144</v>
      </c>
      <c r="B385" t="s">
        <v>4199</v>
      </c>
      <c r="C385">
        <v>0</v>
      </c>
      <c r="D385" t="s">
        <v>16</v>
      </c>
      <c r="E385" t="s">
        <v>42</v>
      </c>
      <c r="F385" t="s">
        <v>2077</v>
      </c>
      <c r="G385" t="s">
        <v>4444</v>
      </c>
      <c r="H385" t="s">
        <v>2118</v>
      </c>
      <c r="I385" t="s">
        <v>47</v>
      </c>
      <c r="J385" t="s">
        <v>4445</v>
      </c>
      <c r="K385" s="25" t="str">
        <f>HYPERLINK(PalacioHierro___IMG[[#This Row],[Full_Path]],PalacioHierro___IMG[[#This Row],[MATERIAL]]&amp;" -&gt; "&amp;PalacioHierro___IMG[[#This Row],[Descripcion]])</f>
        <v>YQ874820-BLA -&gt; Angulo 3/4</v>
      </c>
    </row>
    <row r="386" spans="1:11" x14ac:dyDescent="0.3">
      <c r="A386" t="s">
        <v>4142</v>
      </c>
      <c r="B386" t="s">
        <v>4196</v>
      </c>
      <c r="C386">
        <v>0</v>
      </c>
      <c r="D386" t="s">
        <v>20</v>
      </c>
      <c r="E386" t="s">
        <v>2096</v>
      </c>
      <c r="F386" t="s">
        <v>2077</v>
      </c>
      <c r="G386" t="s">
        <v>4446</v>
      </c>
      <c r="H386" t="s">
        <v>2119</v>
      </c>
      <c r="I386" t="s">
        <v>51</v>
      </c>
      <c r="J386" t="s">
        <v>4447</v>
      </c>
      <c r="K386" s="25" t="str">
        <f>HYPERLINK(PalacioHierro___IMG[[#This Row],[Full_Path]],PalacioHierro___IMG[[#This Row],[MATERIAL]]&amp;" -&gt; "&amp;PalacioHierro___IMG[[#This Row],[Descripcion]])</f>
        <v>VG949318-PWB -&gt; Posterior</v>
      </c>
    </row>
    <row r="387" spans="1:11" x14ac:dyDescent="0.3">
      <c r="A387" t="s">
        <v>4142</v>
      </c>
      <c r="B387" t="s">
        <v>4196</v>
      </c>
      <c r="C387">
        <v>0</v>
      </c>
      <c r="D387" t="s">
        <v>18</v>
      </c>
      <c r="E387" t="s">
        <v>2095</v>
      </c>
      <c r="F387" t="s">
        <v>2077</v>
      </c>
      <c r="G387" t="s">
        <v>4448</v>
      </c>
      <c r="H387" t="s">
        <v>2119</v>
      </c>
      <c r="I387" t="s">
        <v>43</v>
      </c>
      <c r="J387" t="s">
        <v>4449</v>
      </c>
      <c r="K387" s="25" t="str">
        <f>HYPERLINK(PalacioHierro___IMG[[#This Row],[Full_Path]],PalacioHierro___IMG[[#This Row],[MATERIAL]]&amp;" -&gt; "&amp;PalacioHierro___IMG[[#This Row],[Descripcion]])</f>
        <v>VG949318-PWB -&gt; Frontal</v>
      </c>
    </row>
    <row r="388" spans="1:11" x14ac:dyDescent="0.3">
      <c r="A388" t="s">
        <v>4142</v>
      </c>
      <c r="B388" t="s">
        <v>4196</v>
      </c>
      <c r="C388">
        <v>0</v>
      </c>
      <c r="D388" t="s">
        <v>16</v>
      </c>
      <c r="E388" t="s">
        <v>42</v>
      </c>
      <c r="F388" t="s">
        <v>2077</v>
      </c>
      <c r="G388" t="s">
        <v>4450</v>
      </c>
      <c r="H388" t="s">
        <v>2119</v>
      </c>
      <c r="I388" t="s">
        <v>47</v>
      </c>
      <c r="J388" t="s">
        <v>4451</v>
      </c>
      <c r="K388" s="25" t="str">
        <f>HYPERLINK(PalacioHierro___IMG[[#This Row],[Full_Path]],PalacioHierro___IMG[[#This Row],[MATERIAL]]&amp;" -&gt; "&amp;PalacioHierro___IMG[[#This Row],[Descripcion]])</f>
        <v>VG949318-PWB -&gt; Angulo 3/4</v>
      </c>
    </row>
    <row r="389" spans="1:11" x14ac:dyDescent="0.3">
      <c r="A389" t="s">
        <v>4142</v>
      </c>
      <c r="B389" t="s">
        <v>4196</v>
      </c>
      <c r="C389">
        <v>0</v>
      </c>
      <c r="D389" t="s">
        <v>22</v>
      </c>
      <c r="E389" t="s">
        <v>55</v>
      </c>
      <c r="F389" t="s">
        <v>2077</v>
      </c>
      <c r="G389" t="s">
        <v>4452</v>
      </c>
      <c r="H389" t="s">
        <v>2119</v>
      </c>
      <c r="I389" t="s">
        <v>56</v>
      </c>
      <c r="J389" t="s">
        <v>4453</v>
      </c>
      <c r="K389" s="25" t="str">
        <f>HYPERLINK(PalacioHierro___IMG[[#This Row],[Full_Path]],PalacioHierro___IMG[[#This Row],[MATERIAL]]&amp;" -&gt; "&amp;PalacioHierro___IMG[[#This Row],[Descripcion]])</f>
        <v>VG949318-PWB -&gt; Superior/Interior</v>
      </c>
    </row>
    <row r="390" spans="1:11" x14ac:dyDescent="0.3">
      <c r="A390" t="s">
        <v>4141</v>
      </c>
      <c r="B390" t="s">
        <v>4195</v>
      </c>
      <c r="C390">
        <v>0</v>
      </c>
      <c r="D390" t="s">
        <v>16</v>
      </c>
      <c r="E390" t="s">
        <v>42</v>
      </c>
      <c r="F390" t="s">
        <v>2077</v>
      </c>
      <c r="G390" t="s">
        <v>4454</v>
      </c>
      <c r="H390" t="s">
        <v>2119</v>
      </c>
      <c r="I390" t="s">
        <v>47</v>
      </c>
      <c r="J390" t="s">
        <v>4455</v>
      </c>
      <c r="K390" s="25" t="str">
        <f>HYPERLINK(PalacioHierro___IMG[[#This Row],[Full_Path]],PalacioHierro___IMG[[#This Row],[MATERIAL]]&amp;" -&gt; "&amp;PalacioHierro___IMG[[#This Row],[Descripcion]])</f>
        <v>VG949312-PWB -&gt; Angulo 3/4</v>
      </c>
    </row>
    <row r="391" spans="1:11" x14ac:dyDescent="0.3">
      <c r="A391" t="s">
        <v>4141</v>
      </c>
      <c r="B391" t="s">
        <v>4195</v>
      </c>
      <c r="C391">
        <v>0</v>
      </c>
      <c r="D391" t="s">
        <v>20</v>
      </c>
      <c r="E391" t="s">
        <v>2096</v>
      </c>
      <c r="F391" t="s">
        <v>2077</v>
      </c>
      <c r="G391" t="s">
        <v>4456</v>
      </c>
      <c r="H391" t="s">
        <v>2119</v>
      </c>
      <c r="I391" t="s">
        <v>51</v>
      </c>
      <c r="J391" t="s">
        <v>4457</v>
      </c>
      <c r="K391" s="25" t="str">
        <f>HYPERLINK(PalacioHierro___IMG[[#This Row],[Full_Path]],PalacioHierro___IMG[[#This Row],[MATERIAL]]&amp;" -&gt; "&amp;PalacioHierro___IMG[[#This Row],[Descripcion]])</f>
        <v>VG949312-PWB -&gt; Posterior</v>
      </c>
    </row>
    <row r="392" spans="1:11" x14ac:dyDescent="0.3">
      <c r="A392" t="s">
        <v>4141</v>
      </c>
      <c r="B392" t="s">
        <v>4195</v>
      </c>
      <c r="C392">
        <v>0</v>
      </c>
      <c r="D392" t="s">
        <v>18</v>
      </c>
      <c r="E392" t="s">
        <v>2095</v>
      </c>
      <c r="F392" t="s">
        <v>2077</v>
      </c>
      <c r="G392" t="s">
        <v>4458</v>
      </c>
      <c r="H392" t="s">
        <v>2119</v>
      </c>
      <c r="I392" t="s">
        <v>43</v>
      </c>
      <c r="J392" t="s">
        <v>4459</v>
      </c>
      <c r="K392" s="25" t="str">
        <f>HYPERLINK(PalacioHierro___IMG[[#This Row],[Full_Path]],PalacioHierro___IMG[[#This Row],[MATERIAL]]&amp;" -&gt; "&amp;PalacioHierro___IMG[[#This Row],[Descripcion]])</f>
        <v>VG949312-PWB -&gt; Frontal</v>
      </c>
    </row>
    <row r="393" spans="1:11" x14ac:dyDescent="0.3">
      <c r="A393" t="s">
        <v>4141</v>
      </c>
      <c r="B393" t="s">
        <v>4195</v>
      </c>
      <c r="C393">
        <v>0</v>
      </c>
      <c r="D393" t="s">
        <v>22</v>
      </c>
      <c r="E393" t="s">
        <v>55</v>
      </c>
      <c r="F393" t="s">
        <v>2077</v>
      </c>
      <c r="G393" t="s">
        <v>4460</v>
      </c>
      <c r="H393" t="s">
        <v>2119</v>
      </c>
      <c r="I393" t="s">
        <v>56</v>
      </c>
      <c r="J393" t="s">
        <v>4461</v>
      </c>
      <c r="K393" s="25" t="str">
        <f>HYPERLINK(PalacioHierro___IMG[[#This Row],[Full_Path]],PalacioHierro___IMG[[#This Row],[MATERIAL]]&amp;" -&gt; "&amp;PalacioHierro___IMG[[#This Row],[Descripcion]])</f>
        <v>VG949312-PWB -&gt; Superior/Interior</v>
      </c>
    </row>
    <row r="394" spans="1:11" x14ac:dyDescent="0.3">
      <c r="A394" t="s">
        <v>4137</v>
      </c>
      <c r="B394" t="s">
        <v>4191</v>
      </c>
      <c r="C394">
        <v>0</v>
      </c>
      <c r="D394" t="s">
        <v>20</v>
      </c>
      <c r="E394" t="s">
        <v>2096</v>
      </c>
      <c r="F394" t="s">
        <v>2077</v>
      </c>
      <c r="G394" t="s">
        <v>4462</v>
      </c>
      <c r="H394" t="s">
        <v>2119</v>
      </c>
      <c r="I394" t="s">
        <v>51</v>
      </c>
      <c r="J394" t="s">
        <v>4463</v>
      </c>
      <c r="K394" s="25" t="str">
        <f>HYPERLINK(PalacioHierro___IMG[[#This Row],[Full_Path]],PalacioHierro___IMG[[#This Row],[MATERIAL]]&amp;" -&gt; "&amp;PalacioHierro___IMG[[#This Row],[Descripcion]])</f>
        <v>PG949320-MLO -&gt; Posterior</v>
      </c>
    </row>
    <row r="395" spans="1:11" x14ac:dyDescent="0.3">
      <c r="A395" t="s">
        <v>4137</v>
      </c>
      <c r="B395" t="s">
        <v>4191</v>
      </c>
      <c r="C395">
        <v>0</v>
      </c>
      <c r="D395" t="s">
        <v>18</v>
      </c>
      <c r="E395" t="s">
        <v>2095</v>
      </c>
      <c r="F395" t="s">
        <v>2077</v>
      </c>
      <c r="G395" t="s">
        <v>4464</v>
      </c>
      <c r="H395" t="s">
        <v>2119</v>
      </c>
      <c r="I395" t="s">
        <v>43</v>
      </c>
      <c r="J395" t="s">
        <v>4465</v>
      </c>
      <c r="K395" s="25" t="str">
        <f>HYPERLINK(PalacioHierro___IMG[[#This Row],[Full_Path]],PalacioHierro___IMG[[#This Row],[MATERIAL]]&amp;" -&gt; "&amp;PalacioHierro___IMG[[#This Row],[Descripcion]])</f>
        <v>PG949320-MLO -&gt; Frontal</v>
      </c>
    </row>
    <row r="396" spans="1:11" x14ac:dyDescent="0.3">
      <c r="A396" t="s">
        <v>4137</v>
      </c>
      <c r="B396" t="s">
        <v>4191</v>
      </c>
      <c r="C396">
        <v>0</v>
      </c>
      <c r="D396" t="s">
        <v>22</v>
      </c>
      <c r="E396" t="s">
        <v>55</v>
      </c>
      <c r="F396" t="s">
        <v>2077</v>
      </c>
      <c r="G396" t="s">
        <v>4466</v>
      </c>
      <c r="H396" t="s">
        <v>2119</v>
      </c>
      <c r="I396" t="s">
        <v>56</v>
      </c>
      <c r="J396" t="s">
        <v>4467</v>
      </c>
      <c r="K396" s="25" t="str">
        <f>HYPERLINK(PalacioHierro___IMG[[#This Row],[Full_Path]],PalacioHierro___IMG[[#This Row],[MATERIAL]]&amp;" -&gt; "&amp;PalacioHierro___IMG[[#This Row],[Descripcion]])</f>
        <v>PG949320-MLO -&gt; Superior/Interior</v>
      </c>
    </row>
    <row r="397" spans="1:11" x14ac:dyDescent="0.3">
      <c r="A397" t="s">
        <v>4137</v>
      </c>
      <c r="B397" t="s">
        <v>4191</v>
      </c>
      <c r="C397">
        <v>0</v>
      </c>
      <c r="D397" t="s">
        <v>16</v>
      </c>
      <c r="E397" t="s">
        <v>42</v>
      </c>
      <c r="F397" t="s">
        <v>2077</v>
      </c>
      <c r="G397" t="s">
        <v>4468</v>
      </c>
      <c r="H397" t="s">
        <v>2119</v>
      </c>
      <c r="I397" t="s">
        <v>47</v>
      </c>
      <c r="J397" t="s">
        <v>4469</v>
      </c>
      <c r="K397" s="25" t="str">
        <f>HYPERLINK(PalacioHierro___IMG[[#This Row],[Full_Path]],PalacioHierro___IMG[[#This Row],[MATERIAL]]&amp;" -&gt; "&amp;PalacioHierro___IMG[[#This Row],[Descripcion]])</f>
        <v>PG949320-MLO -&gt; Angulo 3/4</v>
      </c>
    </row>
    <row r="398" spans="1:11" x14ac:dyDescent="0.3">
      <c r="A398" t="s">
        <v>4132</v>
      </c>
      <c r="B398" t="s">
        <v>4186</v>
      </c>
      <c r="C398">
        <v>0</v>
      </c>
      <c r="D398" t="s">
        <v>16</v>
      </c>
      <c r="E398" t="s">
        <v>42</v>
      </c>
      <c r="F398" t="s">
        <v>2077</v>
      </c>
      <c r="G398" t="s">
        <v>4470</v>
      </c>
      <c r="H398" t="s">
        <v>4471</v>
      </c>
      <c r="I398" t="s">
        <v>47</v>
      </c>
      <c r="J398" t="s">
        <v>4472</v>
      </c>
      <c r="K398" s="25" t="str">
        <f>HYPERLINK(PalacioHierro___IMG[[#This Row],[Full_Path]],PalacioHierro___IMG[[#This Row],[MATERIAL]]&amp;" -&gt; "&amp;PalacioHierro___IMG[[#This Row],[Descripcion]])</f>
        <v>NG954278-BLA -&gt; Angulo 3/4</v>
      </c>
    </row>
    <row r="399" spans="1:11" x14ac:dyDescent="0.3">
      <c r="A399" t="s">
        <v>4132</v>
      </c>
      <c r="B399" t="s">
        <v>4186</v>
      </c>
      <c r="C399">
        <v>0</v>
      </c>
      <c r="D399" t="s">
        <v>22</v>
      </c>
      <c r="E399" t="s">
        <v>55</v>
      </c>
      <c r="F399" t="s">
        <v>2077</v>
      </c>
      <c r="G399" t="s">
        <v>4473</v>
      </c>
      <c r="H399" t="s">
        <v>4471</v>
      </c>
      <c r="I399" t="s">
        <v>56</v>
      </c>
      <c r="J399" t="s">
        <v>4474</v>
      </c>
      <c r="K399" s="25" t="str">
        <f>HYPERLINK(PalacioHierro___IMG[[#This Row],[Full_Path]],PalacioHierro___IMG[[#This Row],[MATERIAL]]&amp;" -&gt; "&amp;PalacioHierro___IMG[[#This Row],[Descripcion]])</f>
        <v>NG954278-BLA -&gt; Superior/Interior</v>
      </c>
    </row>
    <row r="400" spans="1:11" x14ac:dyDescent="0.3">
      <c r="A400" t="s">
        <v>4132</v>
      </c>
      <c r="B400" t="s">
        <v>4186</v>
      </c>
      <c r="C400">
        <v>0</v>
      </c>
      <c r="D400" t="s">
        <v>20</v>
      </c>
      <c r="E400" t="s">
        <v>2096</v>
      </c>
      <c r="F400" t="s">
        <v>2077</v>
      </c>
      <c r="G400" t="s">
        <v>4475</v>
      </c>
      <c r="H400" t="s">
        <v>4471</v>
      </c>
      <c r="I400" t="s">
        <v>51</v>
      </c>
      <c r="J400" t="s">
        <v>4476</v>
      </c>
      <c r="K400" s="25" t="str">
        <f>HYPERLINK(PalacioHierro___IMG[[#This Row],[Full_Path]],PalacioHierro___IMG[[#This Row],[MATERIAL]]&amp;" -&gt; "&amp;PalacioHierro___IMG[[#This Row],[Descripcion]])</f>
        <v>NG954278-BLA -&gt; Posterior</v>
      </c>
    </row>
    <row r="401" spans="1:11" x14ac:dyDescent="0.3">
      <c r="A401" t="s">
        <v>4132</v>
      </c>
      <c r="B401" t="s">
        <v>4186</v>
      </c>
      <c r="C401">
        <v>0</v>
      </c>
      <c r="D401" t="s">
        <v>18</v>
      </c>
      <c r="E401" t="s">
        <v>2095</v>
      </c>
      <c r="F401" t="s">
        <v>2077</v>
      </c>
      <c r="G401" t="s">
        <v>4477</v>
      </c>
      <c r="H401" t="s">
        <v>4471</v>
      </c>
      <c r="I401" t="s">
        <v>43</v>
      </c>
      <c r="J401" t="s">
        <v>4478</v>
      </c>
      <c r="K401" s="25" t="str">
        <f>HYPERLINK(PalacioHierro___IMG[[#This Row],[Full_Path]],PalacioHierro___IMG[[#This Row],[MATERIAL]]&amp;" -&gt; "&amp;PalacioHierro___IMG[[#This Row],[Descripcion]])</f>
        <v>NG954278-BLA -&gt; Frontal</v>
      </c>
    </row>
    <row r="402" spans="1:11" x14ac:dyDescent="0.3">
      <c r="A402" t="s">
        <v>4131</v>
      </c>
      <c r="B402" t="s">
        <v>4185</v>
      </c>
      <c r="C402">
        <v>0</v>
      </c>
      <c r="D402" t="s">
        <v>16</v>
      </c>
      <c r="E402" t="s">
        <v>42</v>
      </c>
      <c r="F402" t="s">
        <v>2077</v>
      </c>
      <c r="G402" t="s">
        <v>4479</v>
      </c>
      <c r="H402" t="s">
        <v>4367</v>
      </c>
      <c r="I402" t="s">
        <v>47</v>
      </c>
      <c r="J402" t="s">
        <v>4480</v>
      </c>
      <c r="K402" s="25" t="str">
        <f>HYPERLINK(PalacioHierro___IMG[[#This Row],[Full_Path]],PalacioHierro___IMG[[#This Row],[MATERIAL]]&amp;" -&gt; "&amp;PalacioHierro___IMG[[#This Row],[Descripcion]])</f>
        <v>KG963321-NAT -&gt; Angulo 3/4</v>
      </c>
    </row>
    <row r="403" spans="1:11" x14ac:dyDescent="0.3">
      <c r="A403" t="s">
        <v>4131</v>
      </c>
      <c r="B403" t="s">
        <v>4185</v>
      </c>
      <c r="C403">
        <v>0</v>
      </c>
      <c r="D403" t="s">
        <v>22</v>
      </c>
      <c r="E403" t="s">
        <v>55</v>
      </c>
      <c r="F403" t="s">
        <v>2077</v>
      </c>
      <c r="G403" t="s">
        <v>4481</v>
      </c>
      <c r="H403" t="s">
        <v>4367</v>
      </c>
      <c r="I403" t="s">
        <v>56</v>
      </c>
      <c r="J403" t="s">
        <v>4482</v>
      </c>
      <c r="K403" s="25" t="str">
        <f>HYPERLINK(PalacioHierro___IMG[[#This Row],[Full_Path]],PalacioHierro___IMG[[#This Row],[MATERIAL]]&amp;" -&gt; "&amp;PalacioHierro___IMG[[#This Row],[Descripcion]])</f>
        <v>KG963321-NAT -&gt; Superior/Interior</v>
      </c>
    </row>
    <row r="404" spans="1:11" x14ac:dyDescent="0.3">
      <c r="A404" t="s">
        <v>4131</v>
      </c>
      <c r="B404" t="s">
        <v>4185</v>
      </c>
      <c r="C404">
        <v>0</v>
      </c>
      <c r="D404" t="s">
        <v>18</v>
      </c>
      <c r="E404" t="s">
        <v>2095</v>
      </c>
      <c r="F404" t="s">
        <v>2077</v>
      </c>
      <c r="G404" t="s">
        <v>4483</v>
      </c>
      <c r="H404" t="s">
        <v>4367</v>
      </c>
      <c r="I404" t="s">
        <v>43</v>
      </c>
      <c r="J404" t="s">
        <v>4484</v>
      </c>
      <c r="K404" s="25" t="str">
        <f>HYPERLINK(PalacioHierro___IMG[[#This Row],[Full_Path]],PalacioHierro___IMG[[#This Row],[MATERIAL]]&amp;" -&gt; "&amp;PalacioHierro___IMG[[#This Row],[Descripcion]])</f>
        <v>KG963321-NAT -&gt; Frontal</v>
      </c>
    </row>
    <row r="405" spans="1:11" x14ac:dyDescent="0.3">
      <c r="A405" t="s">
        <v>4131</v>
      </c>
      <c r="B405" t="s">
        <v>4185</v>
      </c>
      <c r="C405">
        <v>0</v>
      </c>
      <c r="D405" t="s">
        <v>20</v>
      </c>
      <c r="E405" t="s">
        <v>2096</v>
      </c>
      <c r="F405" t="s">
        <v>2077</v>
      </c>
      <c r="G405" t="s">
        <v>4485</v>
      </c>
      <c r="H405" t="s">
        <v>4367</v>
      </c>
      <c r="I405" t="s">
        <v>51</v>
      </c>
      <c r="J405" t="s">
        <v>4486</v>
      </c>
      <c r="K405" s="25" t="str">
        <f>HYPERLINK(PalacioHierro___IMG[[#This Row],[Full_Path]],PalacioHierro___IMG[[#This Row],[MATERIAL]]&amp;" -&gt; "&amp;PalacioHierro___IMG[[#This Row],[Descripcion]])</f>
        <v>KG963321-NAT -&gt; Posterior</v>
      </c>
    </row>
    <row r="406" spans="1:11" x14ac:dyDescent="0.3">
      <c r="A406" t="s">
        <v>4130</v>
      </c>
      <c r="B406" t="s">
        <v>4184</v>
      </c>
      <c r="C406">
        <v>0</v>
      </c>
      <c r="D406" t="s">
        <v>20</v>
      </c>
      <c r="E406" t="s">
        <v>2096</v>
      </c>
      <c r="F406" t="s">
        <v>2077</v>
      </c>
      <c r="G406" t="s">
        <v>4487</v>
      </c>
      <c r="H406" t="s">
        <v>4367</v>
      </c>
      <c r="I406" t="s">
        <v>51</v>
      </c>
      <c r="J406" t="s">
        <v>4488</v>
      </c>
      <c r="K406" s="25" t="str">
        <f>HYPERLINK(PalacioHierro___IMG[[#This Row],[Full_Path]],PalacioHierro___IMG[[#This Row],[MATERIAL]]&amp;" -&gt; "&amp;PalacioHierro___IMG[[#This Row],[Descripcion]])</f>
        <v>KG963306-NAT -&gt; Posterior</v>
      </c>
    </row>
    <row r="407" spans="1:11" x14ac:dyDescent="0.3">
      <c r="A407" t="s">
        <v>4130</v>
      </c>
      <c r="B407" t="s">
        <v>4184</v>
      </c>
      <c r="C407">
        <v>0</v>
      </c>
      <c r="D407" t="s">
        <v>16</v>
      </c>
      <c r="E407" t="s">
        <v>42</v>
      </c>
      <c r="F407" t="s">
        <v>2077</v>
      </c>
      <c r="G407" t="s">
        <v>4489</v>
      </c>
      <c r="H407" t="s">
        <v>4367</v>
      </c>
      <c r="I407" t="s">
        <v>47</v>
      </c>
      <c r="J407" t="s">
        <v>4490</v>
      </c>
      <c r="K407" s="25" t="str">
        <f>HYPERLINK(PalacioHierro___IMG[[#This Row],[Full_Path]],PalacioHierro___IMG[[#This Row],[MATERIAL]]&amp;" -&gt; "&amp;PalacioHierro___IMG[[#This Row],[Descripcion]])</f>
        <v>KG963306-NAT -&gt; Angulo 3/4</v>
      </c>
    </row>
    <row r="408" spans="1:11" x14ac:dyDescent="0.3">
      <c r="A408" t="s">
        <v>4130</v>
      </c>
      <c r="B408" t="s">
        <v>4184</v>
      </c>
      <c r="C408">
        <v>0</v>
      </c>
      <c r="D408" t="s">
        <v>22</v>
      </c>
      <c r="E408" t="s">
        <v>55</v>
      </c>
      <c r="F408" t="s">
        <v>2077</v>
      </c>
      <c r="G408" t="s">
        <v>4491</v>
      </c>
      <c r="H408" t="s">
        <v>4367</v>
      </c>
      <c r="I408" t="s">
        <v>56</v>
      </c>
      <c r="J408" t="s">
        <v>4492</v>
      </c>
      <c r="K408" s="25" t="str">
        <f>HYPERLINK(PalacioHierro___IMG[[#This Row],[Full_Path]],PalacioHierro___IMG[[#This Row],[MATERIAL]]&amp;" -&gt; "&amp;PalacioHierro___IMG[[#This Row],[Descripcion]])</f>
        <v>KG963306-NAT -&gt; Superior/Interior</v>
      </c>
    </row>
    <row r="409" spans="1:11" x14ac:dyDescent="0.3">
      <c r="A409" t="s">
        <v>4130</v>
      </c>
      <c r="B409" t="s">
        <v>4184</v>
      </c>
      <c r="C409">
        <v>0</v>
      </c>
      <c r="D409" t="s">
        <v>18</v>
      </c>
      <c r="E409" t="s">
        <v>2095</v>
      </c>
      <c r="F409" t="s">
        <v>2077</v>
      </c>
      <c r="G409" t="s">
        <v>4493</v>
      </c>
      <c r="H409" t="s">
        <v>4367</v>
      </c>
      <c r="I409" t="s">
        <v>43</v>
      </c>
      <c r="J409" t="s">
        <v>4494</v>
      </c>
      <c r="K409" s="25" t="str">
        <f>HYPERLINK(PalacioHierro___IMG[[#This Row],[Full_Path]],PalacioHierro___IMG[[#This Row],[MATERIAL]]&amp;" -&gt; "&amp;PalacioHierro___IMG[[#This Row],[Descripcion]])</f>
        <v>KG963306-NAT -&gt; Frontal</v>
      </c>
    </row>
    <row r="410" spans="1:11" x14ac:dyDescent="0.3">
      <c r="A410" t="s">
        <v>4129</v>
      </c>
      <c r="B410" t="s">
        <v>4183</v>
      </c>
      <c r="C410">
        <v>0</v>
      </c>
      <c r="D410" t="s">
        <v>16</v>
      </c>
      <c r="E410" t="s">
        <v>42</v>
      </c>
      <c r="F410" t="s">
        <v>2077</v>
      </c>
      <c r="G410" t="s">
        <v>4495</v>
      </c>
      <c r="H410" t="s">
        <v>2121</v>
      </c>
      <c r="I410" t="s">
        <v>47</v>
      </c>
      <c r="J410" t="s">
        <v>4496</v>
      </c>
      <c r="K410" s="25" t="str">
        <f>HYPERLINK(PalacioHierro___IMG[[#This Row],[Full_Path]],PalacioHierro___IMG[[#This Row],[MATERIAL]]&amp;" -&gt; "&amp;PalacioHierro___IMG[[#This Row],[Descripcion]])</f>
        <v>IY935070-SIL -&gt; Angulo 3/4</v>
      </c>
    </row>
    <row r="411" spans="1:11" x14ac:dyDescent="0.3">
      <c r="A411" t="s">
        <v>4129</v>
      </c>
      <c r="B411" t="s">
        <v>4183</v>
      </c>
      <c r="C411">
        <v>0</v>
      </c>
      <c r="D411" t="s">
        <v>22</v>
      </c>
      <c r="E411" t="s">
        <v>55</v>
      </c>
      <c r="F411" t="s">
        <v>2077</v>
      </c>
      <c r="G411" t="s">
        <v>4497</v>
      </c>
      <c r="H411" t="s">
        <v>2121</v>
      </c>
      <c r="I411" t="s">
        <v>56</v>
      </c>
      <c r="J411" t="s">
        <v>4498</v>
      </c>
      <c r="K411" s="25" t="str">
        <f>HYPERLINK(PalacioHierro___IMG[[#This Row],[Full_Path]],PalacioHierro___IMG[[#This Row],[MATERIAL]]&amp;" -&gt; "&amp;PalacioHierro___IMG[[#This Row],[Descripcion]])</f>
        <v>IY935070-SIL -&gt; Superior/Interior</v>
      </c>
    </row>
    <row r="412" spans="1:11" x14ac:dyDescent="0.3">
      <c r="A412" t="s">
        <v>4129</v>
      </c>
      <c r="B412" t="s">
        <v>4183</v>
      </c>
      <c r="C412">
        <v>0</v>
      </c>
      <c r="D412" t="s">
        <v>18</v>
      </c>
      <c r="E412" t="s">
        <v>2095</v>
      </c>
      <c r="F412" t="s">
        <v>2077</v>
      </c>
      <c r="G412" t="s">
        <v>4499</v>
      </c>
      <c r="H412" t="s">
        <v>2121</v>
      </c>
      <c r="I412" t="s">
        <v>43</v>
      </c>
      <c r="J412" t="s">
        <v>4500</v>
      </c>
      <c r="K412" s="25" t="str">
        <f>HYPERLINK(PalacioHierro___IMG[[#This Row],[Full_Path]],PalacioHierro___IMG[[#This Row],[MATERIAL]]&amp;" -&gt; "&amp;PalacioHierro___IMG[[#This Row],[Descripcion]])</f>
        <v>IY935070-SIL -&gt; Frontal</v>
      </c>
    </row>
    <row r="413" spans="1:11" x14ac:dyDescent="0.3">
      <c r="A413" t="s">
        <v>4129</v>
      </c>
      <c r="B413" t="s">
        <v>4183</v>
      </c>
      <c r="C413">
        <v>0</v>
      </c>
      <c r="D413" t="s">
        <v>20</v>
      </c>
      <c r="E413" t="s">
        <v>2096</v>
      </c>
      <c r="F413" t="s">
        <v>2077</v>
      </c>
      <c r="G413" t="s">
        <v>4501</v>
      </c>
      <c r="H413" t="s">
        <v>2121</v>
      </c>
      <c r="I413" t="s">
        <v>51</v>
      </c>
      <c r="J413" t="s">
        <v>4502</v>
      </c>
      <c r="K413" s="25" t="str">
        <f>HYPERLINK(PalacioHierro___IMG[[#This Row],[Full_Path]],PalacioHierro___IMG[[#This Row],[MATERIAL]]&amp;" -&gt; "&amp;PalacioHierro___IMG[[#This Row],[Descripcion]])</f>
        <v>IY935070-SIL -&gt; Posterior</v>
      </c>
    </row>
    <row r="414" spans="1:11" x14ac:dyDescent="0.3">
      <c r="A414" t="s">
        <v>4128</v>
      </c>
      <c r="B414" t="s">
        <v>4182</v>
      </c>
      <c r="C414">
        <v>0</v>
      </c>
      <c r="D414" t="s">
        <v>16</v>
      </c>
      <c r="E414" t="s">
        <v>42</v>
      </c>
      <c r="F414" t="s">
        <v>2077</v>
      </c>
      <c r="G414" t="s">
        <v>4503</v>
      </c>
      <c r="H414" t="s">
        <v>2121</v>
      </c>
      <c r="I414" t="s">
        <v>47</v>
      </c>
      <c r="J414" t="s">
        <v>4504</v>
      </c>
      <c r="K414" s="25" t="str">
        <f>HYPERLINK(PalacioHierro___IMG[[#This Row],[Full_Path]],PalacioHierro___IMG[[#This Row],[MATERIAL]]&amp;" -&gt; "&amp;PalacioHierro___IMG[[#This Row],[Descripcion]])</f>
        <v>IM935070-BLA -&gt; Angulo 3/4</v>
      </c>
    </row>
    <row r="415" spans="1:11" x14ac:dyDescent="0.3">
      <c r="A415" t="s">
        <v>4128</v>
      </c>
      <c r="B415" t="s">
        <v>4182</v>
      </c>
      <c r="C415">
        <v>0</v>
      </c>
      <c r="D415" t="s">
        <v>22</v>
      </c>
      <c r="E415" t="s">
        <v>55</v>
      </c>
      <c r="F415" t="s">
        <v>2077</v>
      </c>
      <c r="G415" t="s">
        <v>4505</v>
      </c>
      <c r="H415" t="s">
        <v>2121</v>
      </c>
      <c r="I415" t="s">
        <v>56</v>
      </c>
      <c r="J415" t="s">
        <v>4506</v>
      </c>
      <c r="K415" s="25" t="str">
        <f>HYPERLINK(PalacioHierro___IMG[[#This Row],[Full_Path]],PalacioHierro___IMG[[#This Row],[MATERIAL]]&amp;" -&gt; "&amp;PalacioHierro___IMG[[#This Row],[Descripcion]])</f>
        <v>IM935070-BLA -&gt; Superior/Interior</v>
      </c>
    </row>
    <row r="416" spans="1:11" x14ac:dyDescent="0.3">
      <c r="A416" t="s">
        <v>4128</v>
      </c>
      <c r="B416" t="s">
        <v>4182</v>
      </c>
      <c r="C416">
        <v>0</v>
      </c>
      <c r="D416" t="s">
        <v>18</v>
      </c>
      <c r="E416" t="s">
        <v>2095</v>
      </c>
      <c r="F416" t="s">
        <v>2077</v>
      </c>
      <c r="G416" t="s">
        <v>4507</v>
      </c>
      <c r="H416" t="s">
        <v>2121</v>
      </c>
      <c r="I416" t="s">
        <v>43</v>
      </c>
      <c r="J416" t="s">
        <v>4508</v>
      </c>
      <c r="K416" s="25" t="str">
        <f>HYPERLINK(PalacioHierro___IMG[[#This Row],[Full_Path]],PalacioHierro___IMG[[#This Row],[MATERIAL]]&amp;" -&gt; "&amp;PalacioHierro___IMG[[#This Row],[Descripcion]])</f>
        <v>IM935070-BLA -&gt; Frontal</v>
      </c>
    </row>
    <row r="417" spans="1:11" x14ac:dyDescent="0.3">
      <c r="A417" t="s">
        <v>4128</v>
      </c>
      <c r="B417" t="s">
        <v>4182</v>
      </c>
      <c r="C417">
        <v>0</v>
      </c>
      <c r="D417" t="s">
        <v>20</v>
      </c>
      <c r="E417" t="s">
        <v>2096</v>
      </c>
      <c r="F417" t="s">
        <v>2077</v>
      </c>
      <c r="G417" t="s">
        <v>4509</v>
      </c>
      <c r="H417" t="s">
        <v>2121</v>
      </c>
      <c r="I417" t="s">
        <v>51</v>
      </c>
      <c r="J417" t="s">
        <v>4510</v>
      </c>
      <c r="K417" s="25" t="str">
        <f>HYPERLINK(PalacioHierro___IMG[[#This Row],[Full_Path]],PalacioHierro___IMG[[#This Row],[MATERIAL]]&amp;" -&gt; "&amp;PalacioHierro___IMG[[#This Row],[Descripcion]])</f>
        <v>IM935070-BLA -&gt; Posterior</v>
      </c>
    </row>
    <row r="418" spans="1:11" x14ac:dyDescent="0.3">
      <c r="A418" t="s">
        <v>4125</v>
      </c>
      <c r="B418" t="s">
        <v>4179</v>
      </c>
      <c r="C418">
        <v>0</v>
      </c>
      <c r="D418" t="s">
        <v>16</v>
      </c>
      <c r="E418" t="s">
        <v>42</v>
      </c>
      <c r="F418" t="s">
        <v>2077</v>
      </c>
      <c r="G418" t="s">
        <v>4511</v>
      </c>
      <c r="H418" t="s">
        <v>4325</v>
      </c>
      <c r="I418" t="s">
        <v>47</v>
      </c>
      <c r="J418" t="s">
        <v>4512</v>
      </c>
      <c r="K418" s="25" t="str">
        <f>HYPERLINK(PalacioHierro___IMG[[#This Row],[Full_Path]],PalacioHierro___IMG[[#This Row],[MATERIAL]]&amp;" -&gt; "&amp;PalacioHierro___IMG[[#This Row],[Descripcion]])</f>
        <v>GG962621-BLA -&gt; Angulo 3/4</v>
      </c>
    </row>
    <row r="419" spans="1:11" x14ac:dyDescent="0.3">
      <c r="A419" t="s">
        <v>4125</v>
      </c>
      <c r="B419" t="s">
        <v>4179</v>
      </c>
      <c r="C419">
        <v>0</v>
      </c>
      <c r="D419" t="s">
        <v>20</v>
      </c>
      <c r="E419" t="s">
        <v>2096</v>
      </c>
      <c r="F419" t="s">
        <v>2077</v>
      </c>
      <c r="G419" t="s">
        <v>4513</v>
      </c>
      <c r="H419" t="s">
        <v>4325</v>
      </c>
      <c r="I419" t="s">
        <v>51</v>
      </c>
      <c r="J419" t="s">
        <v>4514</v>
      </c>
      <c r="K419" s="25" t="str">
        <f>HYPERLINK(PalacioHierro___IMG[[#This Row],[Full_Path]],PalacioHierro___IMG[[#This Row],[MATERIAL]]&amp;" -&gt; "&amp;PalacioHierro___IMG[[#This Row],[Descripcion]])</f>
        <v>GG962621-BLA -&gt; Posterior</v>
      </c>
    </row>
    <row r="420" spans="1:11" x14ac:dyDescent="0.3">
      <c r="A420" t="s">
        <v>4125</v>
      </c>
      <c r="B420" t="s">
        <v>4179</v>
      </c>
      <c r="C420">
        <v>0</v>
      </c>
      <c r="D420" t="s">
        <v>22</v>
      </c>
      <c r="E420" t="s">
        <v>55</v>
      </c>
      <c r="F420" t="s">
        <v>2077</v>
      </c>
      <c r="G420" t="s">
        <v>4515</v>
      </c>
      <c r="H420" t="s">
        <v>4325</v>
      </c>
      <c r="I420" t="s">
        <v>56</v>
      </c>
      <c r="J420" t="s">
        <v>4516</v>
      </c>
      <c r="K420" s="25" t="str">
        <f>HYPERLINK(PalacioHierro___IMG[[#This Row],[Full_Path]],PalacioHierro___IMG[[#This Row],[MATERIAL]]&amp;" -&gt; "&amp;PalacioHierro___IMG[[#This Row],[Descripcion]])</f>
        <v>GG962621-BLA -&gt; Superior/Interior</v>
      </c>
    </row>
    <row r="421" spans="1:11" x14ac:dyDescent="0.3">
      <c r="A421" t="s">
        <v>4125</v>
      </c>
      <c r="B421" t="s">
        <v>4179</v>
      </c>
      <c r="C421">
        <v>0</v>
      </c>
      <c r="D421" t="s">
        <v>18</v>
      </c>
      <c r="E421" t="s">
        <v>2095</v>
      </c>
      <c r="F421" t="s">
        <v>2077</v>
      </c>
      <c r="G421" t="s">
        <v>4517</v>
      </c>
      <c r="H421" t="s">
        <v>4325</v>
      </c>
      <c r="I421" t="s">
        <v>43</v>
      </c>
      <c r="J421" t="s">
        <v>4518</v>
      </c>
      <c r="K421" s="25" t="str">
        <f>HYPERLINK(PalacioHierro___IMG[[#This Row],[Full_Path]],PalacioHierro___IMG[[#This Row],[MATERIAL]]&amp;" -&gt; "&amp;PalacioHierro___IMG[[#This Row],[Descripcion]])</f>
        <v>GG962621-BLA -&gt; Frontal</v>
      </c>
    </row>
    <row r="422" spans="1:11" x14ac:dyDescent="0.3">
      <c r="A422" t="s">
        <v>4124</v>
      </c>
      <c r="B422" t="s">
        <v>4178</v>
      </c>
      <c r="C422">
        <v>0</v>
      </c>
      <c r="D422" t="s">
        <v>20</v>
      </c>
      <c r="E422" t="s">
        <v>2096</v>
      </c>
      <c r="F422" t="s">
        <v>2077</v>
      </c>
      <c r="G422" t="s">
        <v>4519</v>
      </c>
      <c r="H422" t="s">
        <v>4325</v>
      </c>
      <c r="I422" t="s">
        <v>51</v>
      </c>
      <c r="J422" t="s">
        <v>4520</v>
      </c>
      <c r="K422" s="25" t="str">
        <f>HYPERLINK(PalacioHierro___IMG[[#This Row],[Full_Path]],PalacioHierro___IMG[[#This Row],[MATERIAL]]&amp;" -&gt; "&amp;PalacioHierro___IMG[[#This Row],[Descripcion]])</f>
        <v>GG962618-STU -&gt; Posterior</v>
      </c>
    </row>
    <row r="423" spans="1:11" x14ac:dyDescent="0.3">
      <c r="A423" t="s">
        <v>4124</v>
      </c>
      <c r="B423" t="s">
        <v>4178</v>
      </c>
      <c r="C423">
        <v>0</v>
      </c>
      <c r="D423" t="s">
        <v>18</v>
      </c>
      <c r="E423" t="s">
        <v>2095</v>
      </c>
      <c r="F423" t="s">
        <v>2077</v>
      </c>
      <c r="G423" t="s">
        <v>4521</v>
      </c>
      <c r="H423" t="s">
        <v>4325</v>
      </c>
      <c r="I423" t="s">
        <v>43</v>
      </c>
      <c r="J423" t="s">
        <v>4522</v>
      </c>
      <c r="K423" s="25" t="str">
        <f>HYPERLINK(PalacioHierro___IMG[[#This Row],[Full_Path]],PalacioHierro___IMG[[#This Row],[MATERIAL]]&amp;" -&gt; "&amp;PalacioHierro___IMG[[#This Row],[Descripcion]])</f>
        <v>GG962618-STU -&gt; Frontal</v>
      </c>
    </row>
    <row r="424" spans="1:11" x14ac:dyDescent="0.3">
      <c r="A424" t="s">
        <v>4124</v>
      </c>
      <c r="B424" t="s">
        <v>4178</v>
      </c>
      <c r="C424">
        <v>0</v>
      </c>
      <c r="D424" t="s">
        <v>22</v>
      </c>
      <c r="E424" t="s">
        <v>55</v>
      </c>
      <c r="F424" t="s">
        <v>2077</v>
      </c>
      <c r="G424" t="s">
        <v>4523</v>
      </c>
      <c r="H424" t="s">
        <v>4325</v>
      </c>
      <c r="I424" t="s">
        <v>56</v>
      </c>
      <c r="J424" t="s">
        <v>4524</v>
      </c>
      <c r="K424" s="25" t="str">
        <f>HYPERLINK(PalacioHierro___IMG[[#This Row],[Full_Path]],PalacioHierro___IMG[[#This Row],[MATERIAL]]&amp;" -&gt; "&amp;PalacioHierro___IMG[[#This Row],[Descripcion]])</f>
        <v>GG962618-STU -&gt; Superior/Interior</v>
      </c>
    </row>
    <row r="425" spans="1:11" x14ac:dyDescent="0.3">
      <c r="A425" t="s">
        <v>4124</v>
      </c>
      <c r="B425" t="s">
        <v>4178</v>
      </c>
      <c r="C425">
        <v>0</v>
      </c>
      <c r="D425" t="s">
        <v>16</v>
      </c>
      <c r="E425" t="s">
        <v>42</v>
      </c>
      <c r="F425" t="s">
        <v>2077</v>
      </c>
      <c r="G425" t="s">
        <v>4525</v>
      </c>
      <c r="H425" t="s">
        <v>4325</v>
      </c>
      <c r="I425" t="s">
        <v>47</v>
      </c>
      <c r="J425" t="s">
        <v>4526</v>
      </c>
      <c r="K425" s="25" t="str">
        <f>HYPERLINK(PalacioHierro___IMG[[#This Row],[Full_Path]],PalacioHierro___IMG[[#This Row],[MATERIAL]]&amp;" -&gt; "&amp;PalacioHierro___IMG[[#This Row],[Descripcion]])</f>
        <v>GG962618-STU -&gt; Angulo 3/4</v>
      </c>
    </row>
    <row r="426" spans="1:11" x14ac:dyDescent="0.3">
      <c r="A426" t="s">
        <v>4123</v>
      </c>
      <c r="B426" t="s">
        <v>4177</v>
      </c>
      <c r="C426">
        <v>0</v>
      </c>
      <c r="D426" t="s">
        <v>20</v>
      </c>
      <c r="E426" t="s">
        <v>2096</v>
      </c>
      <c r="F426" t="s">
        <v>2077</v>
      </c>
      <c r="G426" t="s">
        <v>4527</v>
      </c>
      <c r="H426" t="s">
        <v>4337</v>
      </c>
      <c r="I426" t="s">
        <v>51</v>
      </c>
      <c r="J426" t="s">
        <v>4528</v>
      </c>
      <c r="K426" s="25" t="str">
        <f>HYPERLINK(PalacioHierro___IMG[[#This Row],[Full_Path]],PalacioHierro___IMG[[#This Row],[MATERIAL]]&amp;" -&gt; "&amp;PalacioHierro___IMG[[#This Row],[Descripcion]])</f>
        <v>FG963679-FLT -&gt; Posterior</v>
      </c>
    </row>
    <row r="427" spans="1:11" x14ac:dyDescent="0.3">
      <c r="A427" t="s">
        <v>4123</v>
      </c>
      <c r="B427" t="s">
        <v>4177</v>
      </c>
      <c r="C427">
        <v>0</v>
      </c>
      <c r="D427" t="s">
        <v>18</v>
      </c>
      <c r="E427" t="s">
        <v>2095</v>
      </c>
      <c r="F427" t="s">
        <v>2077</v>
      </c>
      <c r="G427" t="s">
        <v>4529</v>
      </c>
      <c r="H427" t="s">
        <v>4337</v>
      </c>
      <c r="I427" t="s">
        <v>43</v>
      </c>
      <c r="J427" t="s">
        <v>4530</v>
      </c>
      <c r="K427" s="25" t="str">
        <f>HYPERLINK(PalacioHierro___IMG[[#This Row],[Full_Path]],PalacioHierro___IMG[[#This Row],[MATERIAL]]&amp;" -&gt; "&amp;PalacioHierro___IMG[[#This Row],[Descripcion]])</f>
        <v>FG963679-FLT -&gt; Frontal</v>
      </c>
    </row>
    <row r="428" spans="1:11" x14ac:dyDescent="0.3">
      <c r="A428" t="s">
        <v>4123</v>
      </c>
      <c r="B428" t="s">
        <v>4177</v>
      </c>
      <c r="C428">
        <v>0</v>
      </c>
      <c r="D428" t="s">
        <v>22</v>
      </c>
      <c r="E428" t="s">
        <v>55</v>
      </c>
      <c r="F428" t="s">
        <v>2077</v>
      </c>
      <c r="G428" t="s">
        <v>4531</v>
      </c>
      <c r="H428" t="s">
        <v>4337</v>
      </c>
      <c r="I428" t="s">
        <v>56</v>
      </c>
      <c r="J428" t="s">
        <v>4532</v>
      </c>
      <c r="K428" s="25" t="str">
        <f>HYPERLINK(PalacioHierro___IMG[[#This Row],[Full_Path]],PalacioHierro___IMG[[#This Row],[MATERIAL]]&amp;" -&gt; "&amp;PalacioHierro___IMG[[#This Row],[Descripcion]])</f>
        <v>FG963679-FLT -&gt; Superior/Interior</v>
      </c>
    </row>
    <row r="429" spans="1:11" x14ac:dyDescent="0.3">
      <c r="A429" t="s">
        <v>4123</v>
      </c>
      <c r="B429" t="s">
        <v>4177</v>
      </c>
      <c r="C429">
        <v>0</v>
      </c>
      <c r="D429" t="s">
        <v>16</v>
      </c>
      <c r="E429" t="s">
        <v>42</v>
      </c>
      <c r="F429" t="s">
        <v>2077</v>
      </c>
      <c r="G429" t="s">
        <v>4533</v>
      </c>
      <c r="H429" t="s">
        <v>4337</v>
      </c>
      <c r="I429" t="s">
        <v>47</v>
      </c>
      <c r="J429" t="s">
        <v>4534</v>
      </c>
      <c r="K429" s="25" t="str">
        <f>HYPERLINK(PalacioHierro___IMG[[#This Row],[Full_Path]],PalacioHierro___IMG[[#This Row],[MATERIAL]]&amp;" -&gt; "&amp;PalacioHierro___IMG[[#This Row],[Descripcion]])</f>
        <v>FG963679-FLT -&gt; Angulo 3/4</v>
      </c>
    </row>
    <row r="430" spans="1:11" x14ac:dyDescent="0.3">
      <c r="A430" t="s">
        <v>4121</v>
      </c>
      <c r="B430" t="s">
        <v>4172</v>
      </c>
      <c r="C430">
        <v>0</v>
      </c>
      <c r="D430" t="s">
        <v>18</v>
      </c>
      <c r="E430" t="s">
        <v>2095</v>
      </c>
      <c r="F430" t="s">
        <v>2077</v>
      </c>
      <c r="G430" t="s">
        <v>4535</v>
      </c>
      <c r="H430" t="s">
        <v>4536</v>
      </c>
      <c r="I430" t="s">
        <v>43</v>
      </c>
      <c r="J430" t="s">
        <v>4537</v>
      </c>
      <c r="K430" s="25" t="str">
        <f>HYPERLINK(PalacioHierro___IMG[[#This Row],[Full_Path]],PalacioHierro___IMG[[#This Row],[MATERIAL]]&amp;" -&gt; "&amp;PalacioHierro___IMG[[#This Row],[Descripcion]])</f>
        <v>EY953875-SIL -&gt; Frontal</v>
      </c>
    </row>
    <row r="431" spans="1:11" x14ac:dyDescent="0.3">
      <c r="A431" t="s">
        <v>4121</v>
      </c>
      <c r="B431" t="s">
        <v>4172</v>
      </c>
      <c r="C431">
        <v>0</v>
      </c>
      <c r="D431" t="s">
        <v>16</v>
      </c>
      <c r="E431" t="s">
        <v>42</v>
      </c>
      <c r="F431" t="s">
        <v>2077</v>
      </c>
      <c r="G431" t="s">
        <v>4538</v>
      </c>
      <c r="H431" t="s">
        <v>4536</v>
      </c>
      <c r="I431" t="s">
        <v>47</v>
      </c>
      <c r="J431" t="s">
        <v>4539</v>
      </c>
      <c r="K431" s="25" t="str">
        <f>HYPERLINK(PalacioHierro___IMG[[#This Row],[Full_Path]],PalacioHierro___IMG[[#This Row],[MATERIAL]]&amp;" -&gt; "&amp;PalacioHierro___IMG[[#This Row],[Descripcion]])</f>
        <v>EY953875-SIL -&gt; Angulo 3/4</v>
      </c>
    </row>
    <row r="432" spans="1:11" x14ac:dyDescent="0.3">
      <c r="A432" t="s">
        <v>4121</v>
      </c>
      <c r="B432" t="s">
        <v>4172</v>
      </c>
      <c r="C432">
        <v>0</v>
      </c>
      <c r="D432" t="s">
        <v>20</v>
      </c>
      <c r="E432" t="s">
        <v>2096</v>
      </c>
      <c r="F432" t="s">
        <v>2077</v>
      </c>
      <c r="G432" t="s">
        <v>4540</v>
      </c>
      <c r="H432" t="s">
        <v>4536</v>
      </c>
      <c r="I432" t="s">
        <v>51</v>
      </c>
      <c r="J432" t="s">
        <v>4541</v>
      </c>
      <c r="K432" s="25" t="str">
        <f>HYPERLINK(PalacioHierro___IMG[[#This Row],[Full_Path]],PalacioHierro___IMG[[#This Row],[MATERIAL]]&amp;" -&gt; "&amp;PalacioHierro___IMG[[#This Row],[Descripcion]])</f>
        <v>EY953875-SIL -&gt; Posterior</v>
      </c>
    </row>
    <row r="433" spans="1:11" x14ac:dyDescent="0.3">
      <c r="A433" t="s">
        <v>4121</v>
      </c>
      <c r="B433" t="s">
        <v>4172</v>
      </c>
      <c r="C433">
        <v>0</v>
      </c>
      <c r="D433" t="s">
        <v>22</v>
      </c>
      <c r="E433" t="s">
        <v>55</v>
      </c>
      <c r="F433" t="s">
        <v>2077</v>
      </c>
      <c r="G433" t="s">
        <v>4542</v>
      </c>
      <c r="H433" t="s">
        <v>4536</v>
      </c>
      <c r="I433" t="s">
        <v>56</v>
      </c>
      <c r="J433" t="s">
        <v>4543</v>
      </c>
      <c r="K433" s="25" t="str">
        <f>HYPERLINK(PalacioHierro___IMG[[#This Row],[Full_Path]],PalacioHierro___IMG[[#This Row],[MATERIAL]]&amp;" -&gt; "&amp;PalacioHierro___IMG[[#This Row],[Descripcion]])</f>
        <v>EY953875-SIL -&gt; Superior/Interior</v>
      </c>
    </row>
    <row r="434" spans="1:11" x14ac:dyDescent="0.3">
      <c r="A434" t="s">
        <v>4120</v>
      </c>
      <c r="B434" t="s">
        <v>4171</v>
      </c>
      <c r="C434">
        <v>0</v>
      </c>
      <c r="D434" t="s">
        <v>20</v>
      </c>
      <c r="E434" t="s">
        <v>2096</v>
      </c>
      <c r="F434" t="s">
        <v>2077</v>
      </c>
      <c r="G434" t="s">
        <v>4544</v>
      </c>
      <c r="H434" t="s">
        <v>4536</v>
      </c>
      <c r="I434" t="s">
        <v>51</v>
      </c>
      <c r="J434" t="s">
        <v>4545</v>
      </c>
      <c r="K434" s="25" t="str">
        <f>HYPERLINK(PalacioHierro___IMG[[#This Row],[Full_Path]],PalacioHierro___IMG[[#This Row],[MATERIAL]]&amp;" -&gt; "&amp;PalacioHierro___IMG[[#This Row],[Descripcion]])</f>
        <v>EG953875-BLA -&gt; Posterior</v>
      </c>
    </row>
    <row r="435" spans="1:11" x14ac:dyDescent="0.3">
      <c r="A435" t="s">
        <v>4120</v>
      </c>
      <c r="B435" t="s">
        <v>4171</v>
      </c>
      <c r="C435">
        <v>0</v>
      </c>
      <c r="D435" t="s">
        <v>18</v>
      </c>
      <c r="E435" t="s">
        <v>2095</v>
      </c>
      <c r="F435" t="s">
        <v>2077</v>
      </c>
      <c r="G435" t="s">
        <v>4546</v>
      </c>
      <c r="H435" t="s">
        <v>4536</v>
      </c>
      <c r="I435" t="s">
        <v>43</v>
      </c>
      <c r="J435" t="s">
        <v>4547</v>
      </c>
      <c r="K435" s="25" t="str">
        <f>HYPERLINK(PalacioHierro___IMG[[#This Row],[Full_Path]],PalacioHierro___IMG[[#This Row],[MATERIAL]]&amp;" -&gt; "&amp;PalacioHierro___IMG[[#This Row],[Descripcion]])</f>
        <v>EG953875-BLA -&gt; Frontal</v>
      </c>
    </row>
    <row r="436" spans="1:11" x14ac:dyDescent="0.3">
      <c r="A436" t="s">
        <v>4120</v>
      </c>
      <c r="B436" t="s">
        <v>4171</v>
      </c>
      <c r="C436">
        <v>0</v>
      </c>
      <c r="D436" t="s">
        <v>22</v>
      </c>
      <c r="E436" t="s">
        <v>55</v>
      </c>
      <c r="F436" t="s">
        <v>2077</v>
      </c>
      <c r="G436" t="s">
        <v>4548</v>
      </c>
      <c r="H436" t="s">
        <v>4536</v>
      </c>
      <c r="I436" t="s">
        <v>56</v>
      </c>
      <c r="J436" t="s">
        <v>4549</v>
      </c>
      <c r="K436" s="25" t="str">
        <f>HYPERLINK(PalacioHierro___IMG[[#This Row],[Full_Path]],PalacioHierro___IMG[[#This Row],[MATERIAL]]&amp;" -&gt; "&amp;PalacioHierro___IMG[[#This Row],[Descripcion]])</f>
        <v>EG953875-BLA -&gt; Superior/Interior</v>
      </c>
    </row>
    <row r="437" spans="1:11" x14ac:dyDescent="0.3">
      <c r="A437" t="s">
        <v>4120</v>
      </c>
      <c r="B437" t="s">
        <v>4171</v>
      </c>
      <c r="C437">
        <v>0</v>
      </c>
      <c r="D437" t="s">
        <v>16</v>
      </c>
      <c r="E437" t="s">
        <v>42</v>
      </c>
      <c r="F437" t="s">
        <v>2077</v>
      </c>
      <c r="G437" t="s">
        <v>4550</v>
      </c>
      <c r="H437" t="s">
        <v>4536</v>
      </c>
      <c r="I437" t="s">
        <v>47</v>
      </c>
      <c r="J437" t="s">
        <v>4551</v>
      </c>
      <c r="K437" s="25" t="str">
        <f>HYPERLINK(PalacioHierro___IMG[[#This Row],[Full_Path]],PalacioHierro___IMG[[#This Row],[MATERIAL]]&amp;" -&gt; "&amp;PalacioHierro___IMG[[#This Row],[Descripcion]])</f>
        <v>EG953875-BLA -&gt; Angulo 3/4</v>
      </c>
    </row>
    <row r="438" spans="1:11" x14ac:dyDescent="0.3">
      <c r="A438" t="s">
        <v>4119</v>
      </c>
      <c r="B438" t="s">
        <v>4170</v>
      </c>
      <c r="C438">
        <v>0</v>
      </c>
      <c r="D438" t="s">
        <v>16</v>
      </c>
      <c r="E438" t="s">
        <v>42</v>
      </c>
      <c r="F438" t="s">
        <v>2077</v>
      </c>
      <c r="G438" t="s">
        <v>4552</v>
      </c>
      <c r="H438" t="s">
        <v>4358</v>
      </c>
      <c r="I438" t="s">
        <v>47</v>
      </c>
      <c r="J438" t="s">
        <v>4553</v>
      </c>
      <c r="K438" s="25" t="str">
        <f>HYPERLINK(PalacioHierro___IMG[[#This Row],[Full_Path]],PalacioHierro___IMG[[#This Row],[MATERIAL]]&amp;" -&gt; "&amp;PalacioHierro___IMG[[#This Row],[Descripcion]])</f>
        <v>EBG951121-TMU -&gt; Angulo 3/4</v>
      </c>
    </row>
    <row r="439" spans="1:11" x14ac:dyDescent="0.3">
      <c r="A439" t="s">
        <v>4119</v>
      </c>
      <c r="B439" t="s">
        <v>4170</v>
      </c>
      <c r="C439">
        <v>0</v>
      </c>
      <c r="D439" t="s">
        <v>18</v>
      </c>
      <c r="E439" t="s">
        <v>2095</v>
      </c>
      <c r="F439" t="s">
        <v>2077</v>
      </c>
      <c r="G439" t="s">
        <v>4554</v>
      </c>
      <c r="H439" t="s">
        <v>4358</v>
      </c>
      <c r="I439" t="s">
        <v>43</v>
      </c>
      <c r="J439" t="s">
        <v>4555</v>
      </c>
      <c r="K439" s="25" t="str">
        <f>HYPERLINK(PalacioHierro___IMG[[#This Row],[Full_Path]],PalacioHierro___IMG[[#This Row],[MATERIAL]]&amp;" -&gt; "&amp;PalacioHierro___IMG[[#This Row],[Descripcion]])</f>
        <v>EBG951121-TMU -&gt; Frontal</v>
      </c>
    </row>
    <row r="440" spans="1:11" x14ac:dyDescent="0.3">
      <c r="A440" t="s">
        <v>4119</v>
      </c>
      <c r="B440" t="s">
        <v>4170</v>
      </c>
      <c r="C440">
        <v>0</v>
      </c>
      <c r="D440" t="s">
        <v>22</v>
      </c>
      <c r="E440" t="s">
        <v>55</v>
      </c>
      <c r="F440" t="s">
        <v>2077</v>
      </c>
      <c r="G440" t="s">
        <v>4556</v>
      </c>
      <c r="H440" t="s">
        <v>4358</v>
      </c>
      <c r="I440" t="s">
        <v>56</v>
      </c>
      <c r="J440" t="s">
        <v>4557</v>
      </c>
      <c r="K440" s="25" t="str">
        <f>HYPERLINK(PalacioHierro___IMG[[#This Row],[Full_Path]],PalacioHierro___IMG[[#This Row],[MATERIAL]]&amp;" -&gt; "&amp;PalacioHierro___IMG[[#This Row],[Descripcion]])</f>
        <v>EBG951121-TMU -&gt; Superior/Interior</v>
      </c>
    </row>
    <row r="441" spans="1:11" x14ac:dyDescent="0.3">
      <c r="A441" t="s">
        <v>4119</v>
      </c>
      <c r="B441" t="s">
        <v>4170</v>
      </c>
      <c r="C441">
        <v>0</v>
      </c>
      <c r="D441" t="s">
        <v>20</v>
      </c>
      <c r="E441" t="s">
        <v>2096</v>
      </c>
      <c r="F441" t="s">
        <v>2077</v>
      </c>
      <c r="G441" t="s">
        <v>4558</v>
      </c>
      <c r="H441" t="s">
        <v>4358</v>
      </c>
      <c r="I441" t="s">
        <v>51</v>
      </c>
      <c r="J441" t="s">
        <v>4559</v>
      </c>
      <c r="K441" s="25" t="str">
        <f>HYPERLINK(PalacioHierro___IMG[[#This Row],[Full_Path]],PalacioHierro___IMG[[#This Row],[MATERIAL]]&amp;" -&gt; "&amp;PalacioHierro___IMG[[#This Row],[Descripcion]])</f>
        <v>EBG951121-TMU -&gt; Posterior</v>
      </c>
    </row>
    <row r="442" spans="1:11" x14ac:dyDescent="0.3">
      <c r="A442" t="s">
        <v>4117</v>
      </c>
      <c r="B442" t="s">
        <v>4168</v>
      </c>
      <c r="C442">
        <v>0</v>
      </c>
      <c r="D442" t="s">
        <v>16</v>
      </c>
      <c r="E442" t="s">
        <v>42</v>
      </c>
      <c r="F442" t="s">
        <v>2077</v>
      </c>
      <c r="G442" t="s">
        <v>4560</v>
      </c>
      <c r="H442" t="s">
        <v>2078</v>
      </c>
      <c r="I442" t="s">
        <v>47</v>
      </c>
      <c r="J442" t="s">
        <v>4561</v>
      </c>
      <c r="K442" s="25" t="str">
        <f>HYPERLINK(PalacioHierro___IMG[[#This Row],[Full_Path]],PalacioHierro___IMG[[#This Row],[MATERIAL]]&amp;" -&gt; "&amp;PalacioHierro___IMG[[#This Row],[Descripcion]])</f>
        <v>BG787975-OCL -&gt; Angulo 3/4</v>
      </c>
    </row>
    <row r="443" spans="1:11" x14ac:dyDescent="0.3">
      <c r="A443" t="s">
        <v>4117</v>
      </c>
      <c r="B443" t="s">
        <v>4168</v>
      </c>
      <c r="C443">
        <v>0</v>
      </c>
      <c r="D443" t="s">
        <v>22</v>
      </c>
      <c r="E443" t="s">
        <v>55</v>
      </c>
      <c r="F443" t="s">
        <v>2077</v>
      </c>
      <c r="G443" t="s">
        <v>4562</v>
      </c>
      <c r="H443" t="s">
        <v>2078</v>
      </c>
      <c r="I443" t="s">
        <v>56</v>
      </c>
      <c r="J443" t="s">
        <v>4563</v>
      </c>
      <c r="K443" s="25" t="str">
        <f>HYPERLINK(PalacioHierro___IMG[[#This Row],[Full_Path]],PalacioHierro___IMG[[#This Row],[MATERIAL]]&amp;" -&gt; "&amp;PalacioHierro___IMG[[#This Row],[Descripcion]])</f>
        <v>BG787975-OCL -&gt; Superior/Interior</v>
      </c>
    </row>
    <row r="444" spans="1:11" x14ac:dyDescent="0.3">
      <c r="A444" t="s">
        <v>4117</v>
      </c>
      <c r="B444" t="s">
        <v>4168</v>
      </c>
      <c r="C444">
        <v>0</v>
      </c>
      <c r="D444" t="s">
        <v>18</v>
      </c>
      <c r="E444" t="s">
        <v>2095</v>
      </c>
      <c r="F444" t="s">
        <v>2077</v>
      </c>
      <c r="G444" t="s">
        <v>4564</v>
      </c>
      <c r="H444" t="s">
        <v>2078</v>
      </c>
      <c r="I444" t="s">
        <v>43</v>
      </c>
      <c r="J444" t="s">
        <v>4565</v>
      </c>
      <c r="K444" s="25" t="str">
        <f>HYPERLINK(PalacioHierro___IMG[[#This Row],[Full_Path]],PalacioHierro___IMG[[#This Row],[MATERIAL]]&amp;" -&gt; "&amp;PalacioHierro___IMG[[#This Row],[Descripcion]])</f>
        <v>BG787975-OCL -&gt; Frontal</v>
      </c>
    </row>
    <row r="445" spans="1:11" x14ac:dyDescent="0.3">
      <c r="A445" t="s">
        <v>4117</v>
      </c>
      <c r="B445" t="s">
        <v>4168</v>
      </c>
      <c r="C445">
        <v>0</v>
      </c>
      <c r="D445" t="s">
        <v>20</v>
      </c>
      <c r="E445" t="s">
        <v>2096</v>
      </c>
      <c r="F445" t="s">
        <v>2077</v>
      </c>
      <c r="G445" t="s">
        <v>4566</v>
      </c>
      <c r="H445" t="s">
        <v>2078</v>
      </c>
      <c r="I445" t="s">
        <v>51</v>
      </c>
      <c r="J445" t="s">
        <v>4567</v>
      </c>
      <c r="K445" s="25" t="str">
        <f>HYPERLINK(PalacioHierro___IMG[[#This Row],[Full_Path]],PalacioHierro___IMG[[#This Row],[MATERIAL]]&amp;" -&gt; "&amp;PalacioHierro___IMG[[#This Row],[Descripcion]])</f>
        <v>BG787975-OCL -&gt; Posterior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D126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4.4" x14ac:dyDescent="0.3"/>
  <cols>
    <col min="1" max="1" width="14.88671875" bestFit="1" customWidth="1"/>
    <col min="2" max="2" width="9" bestFit="1" customWidth="1"/>
    <col min="3" max="3" width="11.88671875" bestFit="1" customWidth="1"/>
    <col min="4" max="4" width="17.109375" customWidth="1"/>
  </cols>
  <sheetData>
    <row r="1" spans="1:4" ht="30.75" customHeight="1" thickBot="1" x14ac:dyDescent="0.35">
      <c r="A1" s="18" t="s">
        <v>77</v>
      </c>
      <c r="B1" s="18" t="s">
        <v>90</v>
      </c>
      <c r="C1" s="18" t="s">
        <v>2073</v>
      </c>
      <c r="D1" s="19" t="str">
        <f>"Total imágenes: "&amp;SUM(PalacioHierro[Imágenes])</f>
        <v>Total imágenes: 444</v>
      </c>
    </row>
    <row r="2" spans="1:4" x14ac:dyDescent="0.3">
      <c r="A2" t="s">
        <v>4107</v>
      </c>
      <c r="B2" t="s">
        <v>4158</v>
      </c>
      <c r="C2" s="3">
        <f>COUNTIF(PalacioHierro___IMG[MATERIAL],PalacioHierro[[#This Row],[MATERIAL]])</f>
        <v>0</v>
      </c>
    </row>
    <row r="3" spans="1:4" x14ac:dyDescent="0.3">
      <c r="A3" t="s">
        <v>3375</v>
      </c>
      <c r="B3" t="s">
        <v>3678</v>
      </c>
      <c r="C3" s="3">
        <f>COUNTIF(PalacioHierro___IMG[MATERIAL],PalacioHierro[[#This Row],[MATERIAL]])</f>
        <v>4</v>
      </c>
    </row>
    <row r="4" spans="1:4" x14ac:dyDescent="0.3">
      <c r="A4" t="s">
        <v>3376</v>
      </c>
      <c r="B4" t="s">
        <v>3669</v>
      </c>
      <c r="C4" s="3">
        <f>COUNTIF(PalacioHierro___IMG[MATERIAL],PalacioHierro[[#This Row],[MATERIAL]])</f>
        <v>4</v>
      </c>
    </row>
    <row r="5" spans="1:4" x14ac:dyDescent="0.3">
      <c r="A5" t="s">
        <v>3377</v>
      </c>
      <c r="B5" t="s">
        <v>3659</v>
      </c>
      <c r="C5" s="3">
        <f>COUNTIF(PalacioHierro___IMG[MATERIAL],PalacioHierro[[#This Row],[MATERIAL]])</f>
        <v>4</v>
      </c>
    </row>
    <row r="6" spans="1:4" x14ac:dyDescent="0.3">
      <c r="A6" t="s">
        <v>3378</v>
      </c>
      <c r="B6" t="s">
        <v>3650</v>
      </c>
      <c r="C6" s="3">
        <f>COUNTIF(PalacioHierro___IMG[MATERIAL],PalacioHierro[[#This Row],[MATERIAL]])</f>
        <v>4</v>
      </c>
    </row>
    <row r="7" spans="1:4" x14ac:dyDescent="0.3">
      <c r="A7" t="s">
        <v>3379</v>
      </c>
      <c r="B7" t="s">
        <v>3641</v>
      </c>
      <c r="C7" s="3">
        <f>COUNTIF(PalacioHierro___IMG[MATERIAL],PalacioHierro[[#This Row],[MATERIAL]])</f>
        <v>4</v>
      </c>
    </row>
    <row r="8" spans="1:4" x14ac:dyDescent="0.3">
      <c r="A8" t="s">
        <v>3380</v>
      </c>
      <c r="B8" t="s">
        <v>3632</v>
      </c>
      <c r="C8" s="3">
        <f>COUNTIF(PalacioHierro___IMG[MATERIAL],PalacioHierro[[#This Row],[MATERIAL]])</f>
        <v>4</v>
      </c>
    </row>
    <row r="9" spans="1:4" x14ac:dyDescent="0.3">
      <c r="A9" t="s">
        <v>3381</v>
      </c>
      <c r="B9" t="s">
        <v>3622</v>
      </c>
      <c r="C9" s="3">
        <f>COUNTIF(PalacioHierro___IMG[MATERIAL],PalacioHierro[[#This Row],[MATERIAL]])</f>
        <v>4</v>
      </c>
    </row>
    <row r="10" spans="1:4" x14ac:dyDescent="0.3">
      <c r="A10" t="s">
        <v>1041</v>
      </c>
      <c r="B10" t="s">
        <v>3617</v>
      </c>
      <c r="C10" s="3">
        <f>COUNTIF(PalacioHierro___IMG[MATERIAL],PalacioHierro[[#This Row],[MATERIAL]])</f>
        <v>4</v>
      </c>
    </row>
    <row r="11" spans="1:4" x14ac:dyDescent="0.3">
      <c r="A11" t="s">
        <v>1042</v>
      </c>
      <c r="B11" t="s">
        <v>3612</v>
      </c>
      <c r="C11" s="3">
        <f>COUNTIF(PalacioHierro___IMG[MATERIAL],PalacioHierro[[#This Row],[MATERIAL]])</f>
        <v>4</v>
      </c>
    </row>
    <row r="12" spans="1:4" x14ac:dyDescent="0.3">
      <c r="A12" t="s">
        <v>1043</v>
      </c>
      <c r="B12" t="s">
        <v>3607</v>
      </c>
      <c r="C12" s="3">
        <f>COUNTIF(PalacioHierro___IMG[MATERIAL],PalacioHierro[[#This Row],[MATERIAL]])</f>
        <v>4</v>
      </c>
    </row>
    <row r="13" spans="1:4" x14ac:dyDescent="0.3">
      <c r="A13" t="s">
        <v>3382</v>
      </c>
      <c r="B13" t="s">
        <v>3598</v>
      </c>
      <c r="C13" s="3">
        <f>COUNTIF(PalacioHierro___IMG[MATERIAL],PalacioHierro[[#This Row],[MATERIAL]])</f>
        <v>4</v>
      </c>
    </row>
    <row r="14" spans="1:4" x14ac:dyDescent="0.3">
      <c r="A14" t="s">
        <v>3383</v>
      </c>
      <c r="B14" t="s">
        <v>3588</v>
      </c>
      <c r="C14" s="3">
        <f>COUNTIF(PalacioHierro___IMG[MATERIAL],PalacioHierro[[#This Row],[MATERIAL]])</f>
        <v>4</v>
      </c>
    </row>
    <row r="15" spans="1:4" x14ac:dyDescent="0.3">
      <c r="A15" t="s">
        <v>3384</v>
      </c>
      <c r="B15" t="s">
        <v>3578</v>
      </c>
      <c r="C15" s="3">
        <f>COUNTIF(PalacioHierro___IMG[MATERIAL],PalacioHierro[[#This Row],[MATERIAL]])</f>
        <v>4</v>
      </c>
    </row>
    <row r="16" spans="1:4" x14ac:dyDescent="0.3">
      <c r="A16" t="s">
        <v>1034</v>
      </c>
      <c r="B16" t="s">
        <v>3573</v>
      </c>
      <c r="C16" s="3">
        <f>COUNTIF(PalacioHierro___IMG[MATERIAL],PalacioHierro[[#This Row],[MATERIAL]])</f>
        <v>4</v>
      </c>
    </row>
    <row r="17" spans="1:3" x14ac:dyDescent="0.3">
      <c r="A17" t="s">
        <v>3385</v>
      </c>
      <c r="B17" t="s">
        <v>3564</v>
      </c>
      <c r="C17" s="3">
        <f>COUNTIF(PalacioHierro___IMG[MATERIAL],PalacioHierro[[#This Row],[MATERIAL]])</f>
        <v>4</v>
      </c>
    </row>
    <row r="18" spans="1:3" x14ac:dyDescent="0.3">
      <c r="A18" t="s">
        <v>3386</v>
      </c>
      <c r="B18" t="s">
        <v>3555</v>
      </c>
      <c r="C18" s="3">
        <f>COUNTIF(PalacioHierro___IMG[MATERIAL],PalacioHierro[[#This Row],[MATERIAL]])</f>
        <v>4</v>
      </c>
    </row>
    <row r="19" spans="1:3" x14ac:dyDescent="0.3">
      <c r="A19" t="s">
        <v>4108</v>
      </c>
      <c r="B19" t="s">
        <v>4159</v>
      </c>
      <c r="C19" s="3">
        <f>COUNTIF(PalacioHierro___IMG[MATERIAL],PalacioHierro[[#This Row],[MATERIAL]])</f>
        <v>0</v>
      </c>
    </row>
    <row r="20" spans="1:3" x14ac:dyDescent="0.3">
      <c r="A20" t="s">
        <v>3387</v>
      </c>
      <c r="B20" t="s">
        <v>3546</v>
      </c>
      <c r="C20" s="3">
        <f>COUNTIF(PalacioHierro___IMG[MATERIAL],PalacioHierro[[#This Row],[MATERIAL]])</f>
        <v>4</v>
      </c>
    </row>
    <row r="21" spans="1:3" x14ac:dyDescent="0.3">
      <c r="A21" t="s">
        <v>1268</v>
      </c>
      <c r="B21" t="s">
        <v>3541</v>
      </c>
      <c r="C21" s="3">
        <f>COUNTIF(PalacioHierro___IMG[MATERIAL],PalacioHierro[[#This Row],[MATERIAL]])</f>
        <v>4</v>
      </c>
    </row>
    <row r="22" spans="1:3" x14ac:dyDescent="0.3">
      <c r="A22" t="s">
        <v>3388</v>
      </c>
      <c r="B22" t="s">
        <v>3532</v>
      </c>
      <c r="C22" s="3">
        <f>COUNTIF(PalacioHierro___IMG[MATERIAL],PalacioHierro[[#This Row],[MATERIAL]])</f>
        <v>4</v>
      </c>
    </row>
    <row r="23" spans="1:3" x14ac:dyDescent="0.3">
      <c r="A23" t="s">
        <v>3389</v>
      </c>
      <c r="B23" t="s">
        <v>3523</v>
      </c>
      <c r="C23" s="3">
        <f>COUNTIF(PalacioHierro___IMG[MATERIAL],PalacioHierro[[#This Row],[MATERIAL]])</f>
        <v>4</v>
      </c>
    </row>
    <row r="24" spans="1:3" x14ac:dyDescent="0.3">
      <c r="A24" t="s">
        <v>1272</v>
      </c>
      <c r="B24" t="s">
        <v>3518</v>
      </c>
      <c r="C24" s="3">
        <f>COUNTIF(PalacioHierro___IMG[MATERIAL],PalacioHierro[[#This Row],[MATERIAL]])</f>
        <v>4</v>
      </c>
    </row>
    <row r="25" spans="1:3" x14ac:dyDescent="0.3">
      <c r="A25" t="s">
        <v>3390</v>
      </c>
      <c r="B25" t="s">
        <v>3509</v>
      </c>
      <c r="C25" s="3">
        <f>COUNTIF(PalacioHierro___IMG[MATERIAL],PalacioHierro[[#This Row],[MATERIAL]])</f>
        <v>4</v>
      </c>
    </row>
    <row r="26" spans="1:3" x14ac:dyDescent="0.3">
      <c r="A26" t="s">
        <v>3391</v>
      </c>
      <c r="B26" t="s">
        <v>3500</v>
      </c>
      <c r="C26" s="3">
        <f>COUNTIF(PalacioHierro___IMG[MATERIAL],PalacioHierro[[#This Row],[MATERIAL]])</f>
        <v>4</v>
      </c>
    </row>
    <row r="27" spans="1:3" x14ac:dyDescent="0.3">
      <c r="A27" t="s">
        <v>3392</v>
      </c>
      <c r="B27" t="s">
        <v>3491</v>
      </c>
      <c r="C27" s="3">
        <f>COUNTIF(PalacioHierro___IMG[MATERIAL],PalacioHierro[[#This Row],[MATERIAL]])</f>
        <v>4</v>
      </c>
    </row>
    <row r="28" spans="1:3" x14ac:dyDescent="0.3">
      <c r="A28" t="s">
        <v>3393</v>
      </c>
      <c r="B28" t="s">
        <v>3482</v>
      </c>
      <c r="C28" s="3">
        <f>COUNTIF(PalacioHierro___IMG[MATERIAL],PalacioHierro[[#This Row],[MATERIAL]])</f>
        <v>4</v>
      </c>
    </row>
    <row r="29" spans="1:3" x14ac:dyDescent="0.3">
      <c r="A29" t="s">
        <v>3394</v>
      </c>
      <c r="B29" t="s">
        <v>3473</v>
      </c>
      <c r="C29" s="3">
        <f>COUNTIF(PalacioHierro___IMG[MATERIAL],PalacioHierro[[#This Row],[MATERIAL]])</f>
        <v>4</v>
      </c>
    </row>
    <row r="30" spans="1:3" x14ac:dyDescent="0.3">
      <c r="A30" t="s">
        <v>3395</v>
      </c>
      <c r="B30" t="s">
        <v>3464</v>
      </c>
      <c r="C30" s="3">
        <f>COUNTIF(PalacioHierro___IMG[MATERIAL],PalacioHierro[[#This Row],[MATERIAL]])</f>
        <v>4</v>
      </c>
    </row>
    <row r="31" spans="1:3" x14ac:dyDescent="0.3">
      <c r="A31" t="s">
        <v>3396</v>
      </c>
      <c r="B31" t="s">
        <v>3455</v>
      </c>
      <c r="C31" s="3">
        <f>COUNTIF(PalacioHierro___IMG[MATERIAL],PalacioHierro[[#This Row],[MATERIAL]])</f>
        <v>4</v>
      </c>
    </row>
    <row r="32" spans="1:3" x14ac:dyDescent="0.3">
      <c r="A32" t="s">
        <v>1263</v>
      </c>
      <c r="B32" t="s">
        <v>3450</v>
      </c>
      <c r="C32" s="3">
        <f>COUNTIF(PalacioHierro___IMG[MATERIAL],PalacioHierro[[#This Row],[MATERIAL]])</f>
        <v>4</v>
      </c>
    </row>
    <row r="33" spans="1:3" x14ac:dyDescent="0.3">
      <c r="A33" t="s">
        <v>1047</v>
      </c>
      <c r="B33" t="s">
        <v>3445</v>
      </c>
      <c r="C33" s="3">
        <f>COUNTIF(PalacioHierro___IMG[MATERIAL],PalacioHierro[[#This Row],[MATERIAL]])</f>
        <v>4</v>
      </c>
    </row>
    <row r="34" spans="1:3" x14ac:dyDescent="0.3">
      <c r="A34" t="s">
        <v>1266</v>
      </c>
      <c r="B34" t="s">
        <v>3440</v>
      </c>
      <c r="C34" s="3">
        <f>COUNTIF(PalacioHierro___IMG[MATERIAL],PalacioHierro[[#This Row],[MATERIAL]])</f>
        <v>4</v>
      </c>
    </row>
    <row r="35" spans="1:3" x14ac:dyDescent="0.3">
      <c r="A35" t="s">
        <v>3397</v>
      </c>
      <c r="B35" t="s">
        <v>3732</v>
      </c>
      <c r="C35" s="3">
        <f>COUNTIF(PalacioHierro___IMG[MATERIAL],PalacioHierro[[#This Row],[MATERIAL]])</f>
        <v>4</v>
      </c>
    </row>
    <row r="36" spans="1:3" x14ac:dyDescent="0.3">
      <c r="A36" t="s">
        <v>4109</v>
      </c>
      <c r="B36" t="s">
        <v>4160</v>
      </c>
      <c r="C36" s="3">
        <f>COUNTIF(PalacioHierro___IMG[MATERIAL],PalacioHierro[[#This Row],[MATERIAL]])</f>
        <v>0</v>
      </c>
    </row>
    <row r="37" spans="1:3" x14ac:dyDescent="0.3">
      <c r="A37" t="s">
        <v>168</v>
      </c>
      <c r="B37" t="s">
        <v>3723</v>
      </c>
      <c r="C37" s="3">
        <f>COUNTIF(PalacioHierro___IMG[MATERIAL],PalacioHierro[[#This Row],[MATERIAL]])</f>
        <v>4</v>
      </c>
    </row>
    <row r="38" spans="1:3" x14ac:dyDescent="0.3">
      <c r="A38" t="s">
        <v>243</v>
      </c>
      <c r="B38" t="s">
        <v>3714</v>
      </c>
      <c r="C38" s="3">
        <f>COUNTIF(PalacioHierro___IMG[MATERIAL],PalacioHierro[[#This Row],[MATERIAL]])</f>
        <v>4</v>
      </c>
    </row>
    <row r="39" spans="1:3" x14ac:dyDescent="0.3">
      <c r="A39" t="s">
        <v>3398</v>
      </c>
      <c r="B39" t="s">
        <v>3705</v>
      </c>
      <c r="C39" s="3">
        <f>COUNTIF(PalacioHierro___IMG[MATERIAL],PalacioHierro[[#This Row],[MATERIAL]])</f>
        <v>4</v>
      </c>
    </row>
    <row r="40" spans="1:3" x14ac:dyDescent="0.3">
      <c r="A40" t="s">
        <v>3399</v>
      </c>
      <c r="B40" t="s">
        <v>3696</v>
      </c>
      <c r="C40" s="3">
        <f>COUNTIF(PalacioHierro___IMG[MATERIAL],PalacioHierro[[#This Row],[MATERIAL]])</f>
        <v>4</v>
      </c>
    </row>
    <row r="41" spans="1:3" x14ac:dyDescent="0.3">
      <c r="A41" t="s">
        <v>271</v>
      </c>
      <c r="B41" t="s">
        <v>3687</v>
      </c>
      <c r="C41" s="3">
        <f>COUNTIF(PalacioHierro___IMG[MATERIAL],PalacioHierro[[#This Row],[MATERIAL]])</f>
        <v>4</v>
      </c>
    </row>
    <row r="42" spans="1:3" x14ac:dyDescent="0.3">
      <c r="A42" t="s">
        <v>3400</v>
      </c>
      <c r="B42" t="s">
        <v>3981</v>
      </c>
      <c r="C42" s="3">
        <f>COUNTIF(PalacioHierro___IMG[MATERIAL],PalacioHierro[[#This Row],[MATERIAL]])</f>
        <v>4</v>
      </c>
    </row>
    <row r="43" spans="1:3" x14ac:dyDescent="0.3">
      <c r="A43" t="s">
        <v>3401</v>
      </c>
      <c r="B43" t="s">
        <v>3972</v>
      </c>
      <c r="C43" s="3">
        <f>COUNTIF(PalacioHierro___IMG[MATERIAL],PalacioHierro[[#This Row],[MATERIAL]])</f>
        <v>4</v>
      </c>
    </row>
    <row r="44" spans="1:3" x14ac:dyDescent="0.3">
      <c r="A44" t="s">
        <v>3402</v>
      </c>
      <c r="B44" t="s">
        <v>3966</v>
      </c>
      <c r="C44" s="3">
        <f>COUNTIF(PalacioHierro___IMG[MATERIAL],PalacioHierro[[#This Row],[MATERIAL]])</f>
        <v>4</v>
      </c>
    </row>
    <row r="45" spans="1:3" x14ac:dyDescent="0.3">
      <c r="A45" t="s">
        <v>4110</v>
      </c>
      <c r="B45" t="s">
        <v>4161</v>
      </c>
      <c r="C45" s="3">
        <f>COUNTIF(PalacioHierro___IMG[MATERIAL],PalacioHierro[[#This Row],[MATERIAL]])</f>
        <v>0</v>
      </c>
    </row>
    <row r="46" spans="1:3" x14ac:dyDescent="0.3">
      <c r="A46" t="s">
        <v>3403</v>
      </c>
      <c r="B46" t="s">
        <v>3957</v>
      </c>
      <c r="C46" s="3">
        <f>COUNTIF(PalacioHierro___IMG[MATERIAL],PalacioHierro[[#This Row],[MATERIAL]])</f>
        <v>4</v>
      </c>
    </row>
    <row r="47" spans="1:3" x14ac:dyDescent="0.3">
      <c r="A47" t="s">
        <v>4111</v>
      </c>
      <c r="B47" t="s">
        <v>4162</v>
      </c>
      <c r="C47" s="3">
        <f>COUNTIF(PalacioHierro___IMG[MATERIAL],PalacioHierro[[#This Row],[MATERIAL]])</f>
        <v>0</v>
      </c>
    </row>
    <row r="48" spans="1:3" x14ac:dyDescent="0.3">
      <c r="A48" t="s">
        <v>3404</v>
      </c>
      <c r="B48" t="s">
        <v>3948</v>
      </c>
      <c r="C48" s="3">
        <f>COUNTIF(PalacioHierro___IMG[MATERIAL],PalacioHierro[[#This Row],[MATERIAL]])</f>
        <v>4</v>
      </c>
    </row>
    <row r="49" spans="1:3" x14ac:dyDescent="0.3">
      <c r="A49" t="s">
        <v>4112</v>
      </c>
      <c r="B49" t="s">
        <v>4163</v>
      </c>
      <c r="C49" s="3">
        <f>COUNTIF(PalacioHierro___IMG[MATERIAL],PalacioHierro[[#This Row],[MATERIAL]])</f>
        <v>0</v>
      </c>
    </row>
    <row r="50" spans="1:3" x14ac:dyDescent="0.3">
      <c r="A50" t="s">
        <v>3405</v>
      </c>
      <c r="B50" t="s">
        <v>3939</v>
      </c>
      <c r="C50" s="3">
        <f>COUNTIF(PalacioHierro___IMG[MATERIAL],PalacioHierro[[#This Row],[MATERIAL]])</f>
        <v>4</v>
      </c>
    </row>
    <row r="51" spans="1:3" x14ac:dyDescent="0.3">
      <c r="A51" t="s">
        <v>3406</v>
      </c>
      <c r="B51" t="s">
        <v>3930</v>
      </c>
      <c r="C51" s="3">
        <f>COUNTIF(PalacioHierro___IMG[MATERIAL],PalacioHierro[[#This Row],[MATERIAL]])</f>
        <v>4</v>
      </c>
    </row>
    <row r="52" spans="1:3" x14ac:dyDescent="0.3">
      <c r="A52" t="s">
        <v>3407</v>
      </c>
      <c r="B52" t="s">
        <v>3921</v>
      </c>
      <c r="C52" s="3">
        <f>COUNTIF(PalacioHierro___IMG[MATERIAL],PalacioHierro[[#This Row],[MATERIAL]])</f>
        <v>4</v>
      </c>
    </row>
    <row r="53" spans="1:3" x14ac:dyDescent="0.3">
      <c r="A53" t="s">
        <v>3408</v>
      </c>
      <c r="B53" t="s">
        <v>3912</v>
      </c>
      <c r="C53" s="3">
        <f>COUNTIF(PalacioHierro___IMG[MATERIAL],PalacioHierro[[#This Row],[MATERIAL]])</f>
        <v>4</v>
      </c>
    </row>
    <row r="54" spans="1:3" x14ac:dyDescent="0.3">
      <c r="A54" t="s">
        <v>3409</v>
      </c>
      <c r="B54" t="s">
        <v>3903</v>
      </c>
      <c r="C54" s="3">
        <f>COUNTIF(PalacioHierro___IMG[MATERIAL],PalacioHierro[[#This Row],[MATERIAL]])</f>
        <v>4</v>
      </c>
    </row>
    <row r="55" spans="1:3" x14ac:dyDescent="0.3">
      <c r="A55" t="s">
        <v>3410</v>
      </c>
      <c r="B55" t="s">
        <v>3894</v>
      </c>
      <c r="C55" s="3">
        <f>COUNTIF(PalacioHierro___IMG[MATERIAL],PalacioHierro[[#This Row],[MATERIAL]])</f>
        <v>4</v>
      </c>
    </row>
    <row r="56" spans="1:3" x14ac:dyDescent="0.3">
      <c r="A56" t="s">
        <v>3411</v>
      </c>
      <c r="B56" t="s">
        <v>3884</v>
      </c>
      <c r="C56" s="3">
        <f>COUNTIF(PalacioHierro___IMG[MATERIAL],PalacioHierro[[#This Row],[MATERIAL]])</f>
        <v>4</v>
      </c>
    </row>
    <row r="57" spans="1:3" x14ac:dyDescent="0.3">
      <c r="A57" t="s">
        <v>3412</v>
      </c>
      <c r="B57" t="s">
        <v>3875</v>
      </c>
      <c r="C57" s="3">
        <f>COUNTIF(PalacioHierro___IMG[MATERIAL],PalacioHierro[[#This Row],[MATERIAL]])</f>
        <v>4</v>
      </c>
    </row>
    <row r="58" spans="1:3" x14ac:dyDescent="0.3">
      <c r="A58" t="s">
        <v>3413</v>
      </c>
      <c r="B58" t="s">
        <v>3866</v>
      </c>
      <c r="C58" s="3">
        <f>COUNTIF(PalacioHierro___IMG[MATERIAL],PalacioHierro[[#This Row],[MATERIAL]])</f>
        <v>4</v>
      </c>
    </row>
    <row r="59" spans="1:3" x14ac:dyDescent="0.3">
      <c r="A59" t="s">
        <v>3414</v>
      </c>
      <c r="B59" t="s">
        <v>3857</v>
      </c>
      <c r="C59" s="3">
        <f>COUNTIF(PalacioHierro___IMG[MATERIAL],PalacioHierro[[#This Row],[MATERIAL]])</f>
        <v>4</v>
      </c>
    </row>
    <row r="60" spans="1:3" x14ac:dyDescent="0.3">
      <c r="A60" t="s">
        <v>3415</v>
      </c>
      <c r="B60" t="s">
        <v>3848</v>
      </c>
      <c r="C60" s="3">
        <f>COUNTIF(PalacioHierro___IMG[MATERIAL],PalacioHierro[[#This Row],[MATERIAL]])</f>
        <v>4</v>
      </c>
    </row>
    <row r="61" spans="1:3" x14ac:dyDescent="0.3">
      <c r="A61" t="s">
        <v>3416</v>
      </c>
      <c r="B61" t="s">
        <v>3838</v>
      </c>
      <c r="C61" s="3">
        <f>COUNTIF(PalacioHierro___IMG[MATERIAL],PalacioHierro[[#This Row],[MATERIAL]])</f>
        <v>4</v>
      </c>
    </row>
    <row r="62" spans="1:3" x14ac:dyDescent="0.3">
      <c r="A62" t="s">
        <v>3417</v>
      </c>
      <c r="B62" t="s">
        <v>3829</v>
      </c>
      <c r="C62" s="3">
        <f>COUNTIF(PalacioHierro___IMG[MATERIAL],PalacioHierro[[#This Row],[MATERIAL]])</f>
        <v>4</v>
      </c>
    </row>
    <row r="63" spans="1:3" x14ac:dyDescent="0.3">
      <c r="A63" t="s">
        <v>4113</v>
      </c>
      <c r="B63" t="s">
        <v>4164</v>
      </c>
      <c r="C63" s="3">
        <f>COUNTIF(PalacioHierro___IMG[MATERIAL],PalacioHierro[[#This Row],[MATERIAL]])</f>
        <v>0</v>
      </c>
    </row>
    <row r="64" spans="1:3" x14ac:dyDescent="0.3">
      <c r="A64" t="s">
        <v>159</v>
      </c>
      <c r="B64" t="s">
        <v>3824</v>
      </c>
      <c r="C64" s="3">
        <f>COUNTIF(PalacioHierro___IMG[MATERIAL],PalacioHierro[[#This Row],[MATERIAL]])</f>
        <v>4</v>
      </c>
    </row>
    <row r="65" spans="1:3" x14ac:dyDescent="0.3">
      <c r="A65" t="s">
        <v>3418</v>
      </c>
      <c r="B65" t="s">
        <v>3814</v>
      </c>
      <c r="C65" s="3">
        <f>COUNTIF(PalacioHierro___IMG[MATERIAL],PalacioHierro[[#This Row],[MATERIAL]])</f>
        <v>4</v>
      </c>
    </row>
    <row r="66" spans="1:3" x14ac:dyDescent="0.3">
      <c r="A66" t="s">
        <v>3419</v>
      </c>
      <c r="B66" t="s">
        <v>3805</v>
      </c>
      <c r="C66" s="3">
        <f>COUNTIF(PalacioHierro___IMG[MATERIAL],PalacioHierro[[#This Row],[MATERIAL]])</f>
        <v>4</v>
      </c>
    </row>
    <row r="67" spans="1:3" x14ac:dyDescent="0.3">
      <c r="A67" t="s">
        <v>3420</v>
      </c>
      <c r="B67" t="s">
        <v>3795</v>
      </c>
      <c r="C67" s="3">
        <f>COUNTIF(PalacioHierro___IMG[MATERIAL],PalacioHierro[[#This Row],[MATERIAL]])</f>
        <v>4</v>
      </c>
    </row>
    <row r="68" spans="1:3" x14ac:dyDescent="0.3">
      <c r="A68" t="s">
        <v>3421</v>
      </c>
      <c r="B68" t="s">
        <v>3786</v>
      </c>
      <c r="C68" s="3">
        <f>COUNTIF(PalacioHierro___IMG[MATERIAL],PalacioHierro[[#This Row],[MATERIAL]])</f>
        <v>4</v>
      </c>
    </row>
    <row r="69" spans="1:3" x14ac:dyDescent="0.3">
      <c r="A69" t="s">
        <v>274</v>
      </c>
      <c r="B69" t="s">
        <v>3777</v>
      </c>
      <c r="C69" s="3">
        <f>COUNTIF(PalacioHierro___IMG[MATERIAL],PalacioHierro[[#This Row],[MATERIAL]])</f>
        <v>4</v>
      </c>
    </row>
    <row r="70" spans="1:3" x14ac:dyDescent="0.3">
      <c r="A70" t="s">
        <v>276</v>
      </c>
      <c r="B70" t="s">
        <v>3768</v>
      </c>
      <c r="C70" s="3">
        <f>COUNTIF(PalacioHierro___IMG[MATERIAL],PalacioHierro[[#This Row],[MATERIAL]])</f>
        <v>4</v>
      </c>
    </row>
    <row r="71" spans="1:3" x14ac:dyDescent="0.3">
      <c r="A71" t="s">
        <v>277</v>
      </c>
      <c r="B71" t="s">
        <v>3759</v>
      </c>
      <c r="C71" s="3">
        <f>COUNTIF(PalacioHierro___IMG[MATERIAL],PalacioHierro[[#This Row],[MATERIAL]])</f>
        <v>4</v>
      </c>
    </row>
    <row r="72" spans="1:3" x14ac:dyDescent="0.3">
      <c r="A72" t="s">
        <v>278</v>
      </c>
      <c r="B72" t="s">
        <v>3750</v>
      </c>
      <c r="C72" s="3">
        <f>COUNTIF(PalacioHierro___IMG[MATERIAL],PalacioHierro[[#This Row],[MATERIAL]])</f>
        <v>4</v>
      </c>
    </row>
    <row r="73" spans="1:3" x14ac:dyDescent="0.3">
      <c r="A73" t="s">
        <v>280</v>
      </c>
      <c r="B73" t="s">
        <v>3741</v>
      </c>
      <c r="C73" s="3">
        <f>COUNTIF(PalacioHierro___IMG[MATERIAL],PalacioHierro[[#This Row],[MATERIAL]])</f>
        <v>4</v>
      </c>
    </row>
    <row r="74" spans="1:3" x14ac:dyDescent="0.3">
      <c r="A74" t="s">
        <v>4114</v>
      </c>
      <c r="B74" t="s">
        <v>4165</v>
      </c>
      <c r="C74" s="3">
        <f>COUNTIF(PalacioHierro___IMG[MATERIAL],PalacioHierro[[#This Row],[MATERIAL]])</f>
        <v>4</v>
      </c>
    </row>
    <row r="75" spans="1:3" x14ac:dyDescent="0.3">
      <c r="A75" t="s">
        <v>4115</v>
      </c>
      <c r="B75" t="s">
        <v>4166</v>
      </c>
      <c r="C75" s="3">
        <f>COUNTIF(PalacioHierro___IMG[MATERIAL],PalacioHierro[[#This Row],[MATERIAL]])</f>
        <v>0</v>
      </c>
    </row>
    <row r="76" spans="1:3" x14ac:dyDescent="0.3">
      <c r="A76" t="s">
        <v>4116</v>
      </c>
      <c r="B76" t="s">
        <v>4167</v>
      </c>
      <c r="C76" s="3">
        <f>COUNTIF(PalacioHierro___IMG[MATERIAL],PalacioHierro[[#This Row],[MATERIAL]])</f>
        <v>0</v>
      </c>
    </row>
    <row r="77" spans="1:3" x14ac:dyDescent="0.3">
      <c r="A77" t="s">
        <v>4117</v>
      </c>
      <c r="B77" t="s">
        <v>4168</v>
      </c>
      <c r="C77" s="3">
        <f>COUNTIF(PalacioHierro___IMG[MATERIAL],PalacioHierro[[#This Row],[MATERIAL]])</f>
        <v>4</v>
      </c>
    </row>
    <row r="78" spans="1:3" x14ac:dyDescent="0.3">
      <c r="A78" t="s">
        <v>4118</v>
      </c>
      <c r="B78" t="s">
        <v>4169</v>
      </c>
      <c r="C78" s="3">
        <f>COUNTIF(PalacioHierro___IMG[MATERIAL],PalacioHierro[[#This Row],[MATERIAL]])</f>
        <v>4</v>
      </c>
    </row>
    <row r="79" spans="1:3" x14ac:dyDescent="0.3">
      <c r="A79" t="s">
        <v>4119</v>
      </c>
      <c r="B79" t="s">
        <v>4170</v>
      </c>
      <c r="C79" s="3">
        <f>COUNTIF(PalacioHierro___IMG[MATERIAL],PalacioHierro[[#This Row],[MATERIAL]])</f>
        <v>4</v>
      </c>
    </row>
    <row r="80" spans="1:3" x14ac:dyDescent="0.3">
      <c r="A80" t="s">
        <v>4120</v>
      </c>
      <c r="B80" t="s">
        <v>4171</v>
      </c>
      <c r="C80" s="3">
        <f>COUNTIF(PalacioHierro___IMG[MATERIAL],PalacioHierro[[#This Row],[MATERIAL]])</f>
        <v>4</v>
      </c>
    </row>
    <row r="81" spans="1:3" x14ac:dyDescent="0.3">
      <c r="A81" t="s">
        <v>4121</v>
      </c>
      <c r="B81" t="s">
        <v>4172</v>
      </c>
      <c r="C81" s="3">
        <f>COUNTIF(PalacioHierro___IMG[MATERIAL],PalacioHierro[[#This Row],[MATERIAL]])</f>
        <v>4</v>
      </c>
    </row>
    <row r="82" spans="1:3" x14ac:dyDescent="0.3">
      <c r="A82" t="s">
        <v>2116</v>
      </c>
      <c r="B82" t="s">
        <v>4173</v>
      </c>
      <c r="C82" s="3">
        <f>COUNTIF(PalacioHierro___IMG[MATERIAL],PalacioHierro[[#This Row],[MATERIAL]])</f>
        <v>4</v>
      </c>
    </row>
    <row r="83" spans="1:3" x14ac:dyDescent="0.3">
      <c r="A83" t="s">
        <v>2117</v>
      </c>
      <c r="B83" t="s">
        <v>4174</v>
      </c>
      <c r="C83" s="3">
        <f>COUNTIF(PalacioHierro___IMG[MATERIAL],PalacioHierro[[#This Row],[MATERIAL]])</f>
        <v>4</v>
      </c>
    </row>
    <row r="84" spans="1:3" x14ac:dyDescent="0.3">
      <c r="A84" t="s">
        <v>3996</v>
      </c>
      <c r="B84" t="s">
        <v>4175</v>
      </c>
      <c r="C84" s="3">
        <f>COUNTIF(PalacioHierro___IMG[MATERIAL],PalacioHierro[[#This Row],[MATERIAL]])</f>
        <v>3</v>
      </c>
    </row>
    <row r="85" spans="1:3" x14ac:dyDescent="0.3">
      <c r="A85" t="s">
        <v>4122</v>
      </c>
      <c r="B85" t="s">
        <v>4176</v>
      </c>
      <c r="C85" s="3">
        <f>COUNTIF(PalacioHierro___IMG[MATERIAL],PalacioHierro[[#This Row],[MATERIAL]])</f>
        <v>4</v>
      </c>
    </row>
    <row r="86" spans="1:3" x14ac:dyDescent="0.3">
      <c r="A86" t="s">
        <v>4123</v>
      </c>
      <c r="B86" t="s">
        <v>4177</v>
      </c>
      <c r="C86" s="3">
        <f>COUNTIF(PalacioHierro___IMG[MATERIAL],PalacioHierro[[#This Row],[MATERIAL]])</f>
        <v>4</v>
      </c>
    </row>
    <row r="87" spans="1:3" x14ac:dyDescent="0.3">
      <c r="A87" t="s">
        <v>4124</v>
      </c>
      <c r="B87" t="s">
        <v>4178</v>
      </c>
      <c r="C87" s="3">
        <f>COUNTIF(PalacioHierro___IMG[MATERIAL],PalacioHierro[[#This Row],[MATERIAL]])</f>
        <v>4</v>
      </c>
    </row>
    <row r="88" spans="1:3" x14ac:dyDescent="0.3">
      <c r="A88" t="s">
        <v>4125</v>
      </c>
      <c r="B88" t="s">
        <v>4179</v>
      </c>
      <c r="C88" s="3">
        <f>COUNTIF(PalacioHierro___IMG[MATERIAL],PalacioHierro[[#This Row],[MATERIAL]])</f>
        <v>4</v>
      </c>
    </row>
    <row r="89" spans="1:3" x14ac:dyDescent="0.3">
      <c r="A89" t="s">
        <v>4126</v>
      </c>
      <c r="B89" t="s">
        <v>4180</v>
      </c>
      <c r="C89" s="3">
        <f>COUNTIF(PalacioHierro___IMG[MATERIAL],PalacioHierro[[#This Row],[MATERIAL]])</f>
        <v>4</v>
      </c>
    </row>
    <row r="90" spans="1:3" x14ac:dyDescent="0.3">
      <c r="A90" t="s">
        <v>4127</v>
      </c>
      <c r="B90" t="s">
        <v>4181</v>
      </c>
      <c r="C90" s="3">
        <f>COUNTIF(PalacioHierro___IMG[MATERIAL],PalacioHierro[[#This Row],[MATERIAL]])</f>
        <v>4</v>
      </c>
    </row>
    <row r="91" spans="1:3" x14ac:dyDescent="0.3">
      <c r="A91" t="s">
        <v>4128</v>
      </c>
      <c r="B91" t="s">
        <v>4182</v>
      </c>
      <c r="C91" s="3">
        <f>COUNTIF(PalacioHierro___IMG[MATERIAL],PalacioHierro[[#This Row],[MATERIAL]])</f>
        <v>4</v>
      </c>
    </row>
    <row r="92" spans="1:3" x14ac:dyDescent="0.3">
      <c r="A92" t="s">
        <v>4129</v>
      </c>
      <c r="B92" t="s">
        <v>4183</v>
      </c>
      <c r="C92" s="3">
        <f>COUNTIF(PalacioHierro___IMG[MATERIAL],PalacioHierro[[#This Row],[MATERIAL]])</f>
        <v>4</v>
      </c>
    </row>
    <row r="93" spans="1:3" x14ac:dyDescent="0.3">
      <c r="A93" t="s">
        <v>4130</v>
      </c>
      <c r="B93" t="s">
        <v>4184</v>
      </c>
      <c r="C93" s="3">
        <f>COUNTIF(PalacioHierro___IMG[MATERIAL],PalacioHierro[[#This Row],[MATERIAL]])</f>
        <v>4</v>
      </c>
    </row>
    <row r="94" spans="1:3" x14ac:dyDescent="0.3">
      <c r="A94" t="s">
        <v>4131</v>
      </c>
      <c r="B94" t="s">
        <v>4185</v>
      </c>
      <c r="C94" s="3">
        <f>COUNTIF(PalacioHierro___IMG[MATERIAL],PalacioHierro[[#This Row],[MATERIAL]])</f>
        <v>4</v>
      </c>
    </row>
    <row r="95" spans="1:3" x14ac:dyDescent="0.3">
      <c r="A95" t="s">
        <v>4132</v>
      </c>
      <c r="B95" t="s">
        <v>4186</v>
      </c>
      <c r="C95" s="3">
        <f>COUNTIF(PalacioHierro___IMG[MATERIAL],PalacioHierro[[#This Row],[MATERIAL]])</f>
        <v>4</v>
      </c>
    </row>
    <row r="96" spans="1:3" x14ac:dyDescent="0.3">
      <c r="A96" t="s">
        <v>4133</v>
      </c>
      <c r="B96" t="s">
        <v>4187</v>
      </c>
      <c r="C96" s="3">
        <f>COUNTIF(PalacioHierro___IMG[MATERIAL],PalacioHierro[[#This Row],[MATERIAL]])</f>
        <v>4</v>
      </c>
    </row>
    <row r="97" spans="1:3" x14ac:dyDescent="0.3">
      <c r="A97" t="s">
        <v>4134</v>
      </c>
      <c r="B97" t="s">
        <v>4188</v>
      </c>
      <c r="C97" s="3">
        <f>COUNTIF(PalacioHierro___IMG[MATERIAL],PalacioHierro[[#This Row],[MATERIAL]])</f>
        <v>4</v>
      </c>
    </row>
    <row r="98" spans="1:3" x14ac:dyDescent="0.3">
      <c r="A98" t="s">
        <v>4135</v>
      </c>
      <c r="B98" t="s">
        <v>4189</v>
      </c>
      <c r="C98" s="3">
        <f>COUNTIF(PalacioHierro___IMG[MATERIAL],PalacioHierro[[#This Row],[MATERIAL]])</f>
        <v>4</v>
      </c>
    </row>
    <row r="99" spans="1:3" x14ac:dyDescent="0.3">
      <c r="A99" t="s">
        <v>4136</v>
      </c>
      <c r="B99" t="s">
        <v>4190</v>
      </c>
      <c r="C99" s="3">
        <f>COUNTIF(PalacioHierro___IMG[MATERIAL],PalacioHierro[[#This Row],[MATERIAL]])</f>
        <v>4</v>
      </c>
    </row>
    <row r="100" spans="1:3" x14ac:dyDescent="0.3">
      <c r="A100" t="s">
        <v>4137</v>
      </c>
      <c r="B100" t="s">
        <v>4191</v>
      </c>
      <c r="C100" s="3">
        <f>COUNTIF(PalacioHierro___IMG[MATERIAL],PalacioHierro[[#This Row],[MATERIAL]])</f>
        <v>4</v>
      </c>
    </row>
    <row r="101" spans="1:3" x14ac:dyDescent="0.3">
      <c r="A101" t="s">
        <v>4138</v>
      </c>
      <c r="B101" t="s">
        <v>4192</v>
      </c>
      <c r="C101" s="3">
        <f>COUNTIF(PalacioHierro___IMG[MATERIAL],PalacioHierro[[#This Row],[MATERIAL]])</f>
        <v>4</v>
      </c>
    </row>
    <row r="102" spans="1:3" x14ac:dyDescent="0.3">
      <c r="A102" t="s">
        <v>4139</v>
      </c>
      <c r="B102" t="s">
        <v>4193</v>
      </c>
      <c r="C102" s="3">
        <f>COUNTIF(PalacioHierro___IMG[MATERIAL],PalacioHierro[[#This Row],[MATERIAL]])</f>
        <v>4</v>
      </c>
    </row>
    <row r="103" spans="1:3" x14ac:dyDescent="0.3">
      <c r="A103" t="s">
        <v>4140</v>
      </c>
      <c r="B103" t="s">
        <v>4194</v>
      </c>
      <c r="C103" s="3">
        <f>COUNTIF(PalacioHierro___IMG[MATERIAL],PalacioHierro[[#This Row],[MATERIAL]])</f>
        <v>4</v>
      </c>
    </row>
    <row r="104" spans="1:3" x14ac:dyDescent="0.3">
      <c r="A104" t="s">
        <v>4141</v>
      </c>
      <c r="B104" t="s">
        <v>4195</v>
      </c>
      <c r="C104" s="3">
        <f>COUNTIF(PalacioHierro___IMG[MATERIAL],PalacioHierro[[#This Row],[MATERIAL]])</f>
        <v>4</v>
      </c>
    </row>
    <row r="105" spans="1:3" x14ac:dyDescent="0.3">
      <c r="A105" t="s">
        <v>4142</v>
      </c>
      <c r="B105" t="s">
        <v>4196</v>
      </c>
      <c r="C105" s="3">
        <f>COUNTIF(PalacioHierro___IMG[MATERIAL],PalacioHierro[[#This Row],[MATERIAL]])</f>
        <v>4</v>
      </c>
    </row>
    <row r="106" spans="1:3" x14ac:dyDescent="0.3">
      <c r="A106" t="s">
        <v>161</v>
      </c>
      <c r="B106" t="s">
        <v>4197</v>
      </c>
      <c r="C106" s="3">
        <f>COUNTIF(PalacioHierro___IMG[MATERIAL],PalacioHierro[[#This Row],[MATERIAL]])</f>
        <v>4</v>
      </c>
    </row>
    <row r="107" spans="1:3" x14ac:dyDescent="0.3">
      <c r="A107" t="s">
        <v>4143</v>
      </c>
      <c r="B107" t="s">
        <v>4198</v>
      </c>
      <c r="C107" s="3">
        <f>COUNTIF(PalacioHierro___IMG[MATERIAL],PalacioHierro[[#This Row],[MATERIAL]])</f>
        <v>0</v>
      </c>
    </row>
    <row r="108" spans="1:3" x14ac:dyDescent="0.3">
      <c r="A108" t="s">
        <v>4144</v>
      </c>
      <c r="B108" t="s">
        <v>4199</v>
      </c>
      <c r="C108" s="3">
        <f>COUNTIF(PalacioHierro___IMG[MATERIAL],PalacioHierro[[#This Row],[MATERIAL]])</f>
        <v>4</v>
      </c>
    </row>
    <row r="109" spans="1:3" x14ac:dyDescent="0.3">
      <c r="A109" t="s">
        <v>4145</v>
      </c>
      <c r="B109" t="s">
        <v>4200</v>
      </c>
      <c r="C109" s="3">
        <f>COUNTIF(PalacioHierro___IMG[MATERIAL],PalacioHierro[[#This Row],[MATERIAL]])</f>
        <v>4</v>
      </c>
    </row>
    <row r="110" spans="1:3" x14ac:dyDescent="0.3">
      <c r="A110" t="s">
        <v>4146</v>
      </c>
      <c r="B110" t="s">
        <v>4201</v>
      </c>
      <c r="C110" s="3">
        <f>COUNTIF(PalacioHierro___IMG[MATERIAL],PalacioHierro[[#This Row],[MATERIAL]])</f>
        <v>4</v>
      </c>
    </row>
    <row r="111" spans="1:3" x14ac:dyDescent="0.3">
      <c r="A111" t="s">
        <v>4147</v>
      </c>
      <c r="B111" t="s">
        <v>4202</v>
      </c>
      <c r="C111" s="3">
        <f>COUNTIF(PalacioHierro___IMG[MATERIAL],PalacioHierro[[#This Row],[MATERIAL]])</f>
        <v>4</v>
      </c>
    </row>
    <row r="112" spans="1:3" x14ac:dyDescent="0.3">
      <c r="A112" t="s">
        <v>4148</v>
      </c>
      <c r="B112" t="s">
        <v>4203</v>
      </c>
      <c r="C112" s="3">
        <f>COUNTIF(PalacioHierro___IMG[MATERIAL],PalacioHierro[[#This Row],[MATERIAL]])</f>
        <v>4</v>
      </c>
    </row>
    <row r="113" spans="1:3" x14ac:dyDescent="0.3">
      <c r="A113" t="s">
        <v>4149</v>
      </c>
      <c r="B113" t="s">
        <v>4204</v>
      </c>
      <c r="C113" s="3">
        <f>COUNTIF(PalacioHierro___IMG[MATERIAL],PalacioHierro[[#This Row],[MATERIAL]])</f>
        <v>4</v>
      </c>
    </row>
    <row r="114" spans="1:3" x14ac:dyDescent="0.3">
      <c r="A114" t="s">
        <v>4150</v>
      </c>
      <c r="B114" t="s">
        <v>4205</v>
      </c>
      <c r="C114" s="3">
        <f>COUNTIF(PalacioHierro___IMG[MATERIAL],PalacioHierro[[#This Row],[MATERIAL]])</f>
        <v>4</v>
      </c>
    </row>
    <row r="115" spans="1:3" x14ac:dyDescent="0.3">
      <c r="A115" t="s">
        <v>4151</v>
      </c>
      <c r="B115" t="s">
        <v>4206</v>
      </c>
      <c r="C115" s="3">
        <f>COUNTIF(PalacioHierro___IMG[MATERIAL],PalacioHierro[[#This Row],[MATERIAL]])</f>
        <v>4</v>
      </c>
    </row>
    <row r="116" spans="1:3" x14ac:dyDescent="0.3">
      <c r="A116" t="s">
        <v>3422</v>
      </c>
      <c r="B116" t="s">
        <v>3433</v>
      </c>
      <c r="C116" s="3">
        <f>COUNTIF(PalacioHierro___IMG[MATERIAL],PalacioHierro[[#This Row],[MATERIAL]])</f>
        <v>3</v>
      </c>
    </row>
    <row r="117" spans="1:3" x14ac:dyDescent="0.3">
      <c r="A117" t="s">
        <v>2110</v>
      </c>
      <c r="B117" t="s">
        <v>4207</v>
      </c>
      <c r="C117" s="3">
        <f>COUNTIF(PalacioHierro___IMG[MATERIAL],PalacioHierro[[#This Row],[MATERIAL]])</f>
        <v>0</v>
      </c>
    </row>
    <row r="118" spans="1:3" x14ac:dyDescent="0.3">
      <c r="A118" t="s">
        <v>1216</v>
      </c>
      <c r="B118" t="s">
        <v>4208</v>
      </c>
      <c r="C118" s="3">
        <f>COUNTIF(PalacioHierro___IMG[MATERIAL],PalacioHierro[[#This Row],[MATERIAL]])</f>
        <v>3</v>
      </c>
    </row>
    <row r="119" spans="1:3" x14ac:dyDescent="0.3">
      <c r="A119" t="s">
        <v>4152</v>
      </c>
      <c r="B119" t="s">
        <v>4209</v>
      </c>
      <c r="C119" s="3">
        <f>COUNTIF(PalacioHierro___IMG[MATERIAL],PalacioHierro[[#This Row],[MATERIAL]])</f>
        <v>3</v>
      </c>
    </row>
    <row r="120" spans="1:3" x14ac:dyDescent="0.3">
      <c r="A120" t="s">
        <v>4153</v>
      </c>
      <c r="B120" t="s">
        <v>4210</v>
      </c>
      <c r="C120" s="3">
        <f>COUNTIF(PalacioHierro___IMG[MATERIAL],PalacioHierro[[#This Row],[MATERIAL]])</f>
        <v>3</v>
      </c>
    </row>
    <row r="121" spans="1:3" x14ac:dyDescent="0.3">
      <c r="A121" t="s">
        <v>4154</v>
      </c>
      <c r="B121" t="s">
        <v>4211</v>
      </c>
      <c r="C121" s="3">
        <f>COUNTIF(PalacioHierro___IMG[MATERIAL],PalacioHierro[[#This Row],[MATERIAL]])</f>
        <v>3</v>
      </c>
    </row>
    <row r="122" spans="1:3" x14ac:dyDescent="0.3">
      <c r="A122" t="s">
        <v>172</v>
      </c>
      <c r="B122" t="s">
        <v>4212</v>
      </c>
      <c r="C122" s="3">
        <f>COUNTIF(PalacioHierro___IMG[MATERIAL],PalacioHierro[[#This Row],[MATERIAL]])</f>
        <v>3</v>
      </c>
    </row>
    <row r="123" spans="1:3" x14ac:dyDescent="0.3">
      <c r="A123" t="s">
        <v>4155</v>
      </c>
      <c r="B123" t="s">
        <v>4213</v>
      </c>
      <c r="C123" s="3">
        <f>COUNTIF(PalacioHierro___IMG[MATERIAL],PalacioHierro[[#This Row],[MATERIAL]])</f>
        <v>3</v>
      </c>
    </row>
    <row r="124" spans="1:3" x14ac:dyDescent="0.3">
      <c r="A124" t="s">
        <v>4156</v>
      </c>
      <c r="B124" t="s">
        <v>4214</v>
      </c>
      <c r="C124" s="3">
        <f>COUNTIF(PalacioHierro___IMG[MATERIAL],PalacioHierro[[#This Row],[MATERIAL]])</f>
        <v>0</v>
      </c>
    </row>
    <row r="125" spans="1:3" x14ac:dyDescent="0.3">
      <c r="A125" t="s">
        <v>3423</v>
      </c>
      <c r="B125" t="s">
        <v>3424</v>
      </c>
      <c r="C125" s="3">
        <f>COUNTIF(PalacioHierro___IMG[MATERIAL],PalacioHierro[[#This Row],[MATERIAL]])</f>
        <v>4</v>
      </c>
    </row>
    <row r="126" spans="1:3" x14ac:dyDescent="0.3">
      <c r="A126" t="s">
        <v>4157</v>
      </c>
      <c r="B126" t="s">
        <v>4215</v>
      </c>
      <c r="C126" s="3">
        <f>COUNTIF(PalacioHierro___IMG[MATERIAL],PalacioHierro[[#This Row],[MATERIAL]])</f>
        <v>4</v>
      </c>
    </row>
  </sheetData>
  <conditionalFormatting sqref="C2:C126">
    <cfRule type="cellIs" dxfId="13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O193"/>
  <sheetViews>
    <sheetView workbookViewId="0">
      <pane ySplit="1" topLeftCell="A152" activePane="bottomLeft" state="frozen"/>
      <selection pane="bottomLeft" activeCell="M1" sqref="M1:O1"/>
    </sheetView>
  </sheetViews>
  <sheetFormatPr baseColWidth="10" defaultRowHeight="14.4" outlineLevelCol="1" x14ac:dyDescent="0.3"/>
  <cols>
    <col min="1" max="1" width="15.33203125" bestFit="1" customWidth="1"/>
    <col min="2" max="2" width="13" bestFit="1" customWidth="1"/>
    <col min="3" max="3" width="11.88671875" hidden="1" customWidth="1" outlineLevel="1"/>
    <col min="4" max="4" width="7.109375" hidden="1" customWidth="1" outlineLevel="1"/>
    <col min="5" max="5" width="16.33203125" bestFit="1" customWidth="1" collapsed="1"/>
    <col min="6" max="6" width="24.88671875" bestFit="1" customWidth="1"/>
    <col min="7" max="7" width="81.109375" hidden="1" customWidth="1" outlineLevel="1"/>
    <col min="8" max="8" width="21.5546875" bestFit="1" customWidth="1" collapsed="1"/>
    <col min="9" max="9" width="13.33203125" hidden="1" customWidth="1" outlineLevel="1"/>
    <col min="10" max="10" width="8.109375" hidden="1" customWidth="1" outlineLevel="1"/>
    <col min="11" max="11" width="15" customWidth="1" collapsed="1"/>
    <col min="12" max="12" width="33.5546875" bestFit="1" customWidth="1"/>
    <col min="13" max="13" width="14" customWidth="1"/>
  </cols>
  <sheetData>
    <row r="1" spans="1:15" ht="43.8" thickBot="1" x14ac:dyDescent="0.35">
      <c r="A1" s="10" t="s">
        <v>0</v>
      </c>
      <c r="B1" s="10" t="s">
        <v>14</v>
      </c>
      <c r="C1" s="10" t="s">
        <v>2073</v>
      </c>
      <c r="D1" s="10" t="s">
        <v>9</v>
      </c>
      <c r="E1" s="10" t="s">
        <v>31</v>
      </c>
      <c r="F1" s="10" t="s">
        <v>2075</v>
      </c>
      <c r="G1" s="10" t="s">
        <v>2074</v>
      </c>
      <c r="H1" s="10" t="s">
        <v>2076</v>
      </c>
      <c r="I1" s="10" t="s">
        <v>2244</v>
      </c>
      <c r="J1" s="10" t="s">
        <v>29</v>
      </c>
      <c r="K1" s="10" t="s">
        <v>76</v>
      </c>
      <c r="L1" s="10" t="s">
        <v>2279</v>
      </c>
      <c r="M1" s="20" t="str">
        <f>"Materiales encontrados: "&amp;COUNTA(_xlfn.UNIQUE(Sears___IMG[Material]))</f>
        <v>Materiales encontrados: 48</v>
      </c>
      <c r="N1" s="21" t="str">
        <f>"Materiales buscados: "&amp;COUNTA(_xlfn.UNIQUE(Sears[Material]))</f>
        <v>Materiales buscados: 86</v>
      </c>
      <c r="O1" s="22" t="str">
        <f>"Diferencia: "&amp;COUNTA(_xlfn.UNIQUE(Sears___IMG[Material]))-COUNTA(_xlfn.UNIQUE(Sears[Material]))</f>
        <v>Diferencia: -38</v>
      </c>
    </row>
    <row r="2" spans="1:15" x14ac:dyDescent="0.3">
      <c r="A2" t="s">
        <v>1683</v>
      </c>
      <c r="B2" t="s">
        <v>2359</v>
      </c>
      <c r="C2">
        <v>4</v>
      </c>
      <c r="D2" t="s">
        <v>10</v>
      </c>
      <c r="E2" t="s">
        <v>2096</v>
      </c>
      <c r="F2" t="s">
        <v>2360</v>
      </c>
      <c r="G2" t="s">
        <v>2361</v>
      </c>
      <c r="H2" t="s">
        <v>2362</v>
      </c>
      <c r="I2" t="s">
        <v>2363</v>
      </c>
      <c r="J2" t="s">
        <v>53</v>
      </c>
      <c r="K2" t="s">
        <v>2364</v>
      </c>
      <c r="L2" s="25" t="str">
        <f>HYPERLINK(Sears___IMG[[#This Row],[Full_Path]],Sears___IMG[[#This Row],[Material]]&amp;" -&gt; "&amp;Sears___IMG[[#This Row],[Descripcion]])</f>
        <v>A9177499-OLV -&gt; Posterior</v>
      </c>
    </row>
    <row r="3" spans="1:15" x14ac:dyDescent="0.3">
      <c r="A3" t="s">
        <v>1683</v>
      </c>
      <c r="B3" t="s">
        <v>2359</v>
      </c>
      <c r="C3">
        <v>4</v>
      </c>
      <c r="D3" t="s">
        <v>12</v>
      </c>
      <c r="E3" t="s">
        <v>2095</v>
      </c>
      <c r="F3" t="s">
        <v>2360</v>
      </c>
      <c r="G3" t="s">
        <v>2380</v>
      </c>
      <c r="H3" t="s">
        <v>2362</v>
      </c>
      <c r="I3" t="s">
        <v>2363</v>
      </c>
      <c r="J3" t="s">
        <v>45</v>
      </c>
      <c r="K3" t="s">
        <v>2381</v>
      </c>
      <c r="L3" s="25" t="str">
        <f>HYPERLINK(Sears___IMG[[#This Row],[Full_Path]],Sears___IMG[[#This Row],[Material]]&amp;" -&gt; "&amp;Sears___IMG[[#This Row],[Descripcion]])</f>
        <v>A9177499-OLV -&gt; Frontal</v>
      </c>
    </row>
    <row r="4" spans="1:15" x14ac:dyDescent="0.3">
      <c r="A4" t="s">
        <v>1683</v>
      </c>
      <c r="B4" t="s">
        <v>2359</v>
      </c>
      <c r="C4">
        <v>4</v>
      </c>
      <c r="D4" t="s">
        <v>11</v>
      </c>
      <c r="E4" t="s">
        <v>42</v>
      </c>
      <c r="F4" t="s">
        <v>2360</v>
      </c>
      <c r="G4" t="s">
        <v>2388</v>
      </c>
      <c r="H4" t="s">
        <v>2362</v>
      </c>
      <c r="I4" t="s">
        <v>2363</v>
      </c>
      <c r="J4" t="s">
        <v>49</v>
      </c>
      <c r="K4" t="s">
        <v>2389</v>
      </c>
      <c r="L4" s="25" t="str">
        <f>HYPERLINK(Sears___IMG[[#This Row],[Full_Path]],Sears___IMG[[#This Row],[Material]]&amp;" -&gt; "&amp;Sears___IMG[[#This Row],[Descripcion]])</f>
        <v>A9177499-OLV -&gt; Angulo 3/4</v>
      </c>
    </row>
    <row r="5" spans="1:15" x14ac:dyDescent="0.3">
      <c r="A5" t="s">
        <v>1683</v>
      </c>
      <c r="B5" t="s">
        <v>2359</v>
      </c>
      <c r="C5">
        <v>4</v>
      </c>
      <c r="D5" t="s">
        <v>13</v>
      </c>
      <c r="E5" t="s">
        <v>55</v>
      </c>
      <c r="F5" t="s">
        <v>2360</v>
      </c>
      <c r="G5" t="s">
        <v>2396</v>
      </c>
      <c r="H5" t="s">
        <v>2362</v>
      </c>
      <c r="I5" t="s">
        <v>2363</v>
      </c>
      <c r="J5" t="s">
        <v>58</v>
      </c>
      <c r="K5" t="s">
        <v>2397</v>
      </c>
      <c r="L5" s="25" t="str">
        <f>HYPERLINK(Sears___IMG[[#This Row],[Full_Path]],Sears___IMG[[#This Row],[Material]]&amp;" -&gt; "&amp;Sears___IMG[[#This Row],[Descripcion]])</f>
        <v>A9177499-OLV -&gt; Superior/Interior</v>
      </c>
    </row>
    <row r="6" spans="1:15" x14ac:dyDescent="0.3">
      <c r="A6" t="s">
        <v>2289</v>
      </c>
      <c r="B6" t="s">
        <v>2365</v>
      </c>
      <c r="C6">
        <v>4</v>
      </c>
      <c r="D6" t="s">
        <v>10</v>
      </c>
      <c r="E6" t="s">
        <v>2096</v>
      </c>
      <c r="F6" t="s">
        <v>2360</v>
      </c>
      <c r="G6" t="s">
        <v>2366</v>
      </c>
      <c r="H6" t="s">
        <v>2367</v>
      </c>
      <c r="I6" t="s">
        <v>2368</v>
      </c>
      <c r="J6" t="s">
        <v>53</v>
      </c>
      <c r="K6" t="s">
        <v>2369</v>
      </c>
      <c r="L6" s="25" t="str">
        <f>HYPERLINK(Sears___IMG[[#This Row],[Full_Path]],Sears___IMG[[#This Row],[Material]]&amp;" -&gt; "&amp;Sears___IMG[[#This Row],[Descripcion]])</f>
        <v>G9255599-BLS -&gt; Posterior</v>
      </c>
    </row>
    <row r="7" spans="1:15" x14ac:dyDescent="0.3">
      <c r="A7" t="s">
        <v>2289</v>
      </c>
      <c r="B7" t="s">
        <v>2365</v>
      </c>
      <c r="C7">
        <v>4</v>
      </c>
      <c r="D7" t="s">
        <v>12</v>
      </c>
      <c r="E7" t="s">
        <v>2095</v>
      </c>
      <c r="F7" t="s">
        <v>2360</v>
      </c>
      <c r="G7" t="s">
        <v>2382</v>
      </c>
      <c r="H7" t="s">
        <v>2367</v>
      </c>
      <c r="I7" t="s">
        <v>2368</v>
      </c>
      <c r="J7" t="s">
        <v>45</v>
      </c>
      <c r="K7" t="s">
        <v>2383</v>
      </c>
      <c r="L7" s="25" t="str">
        <f>HYPERLINK(Sears___IMG[[#This Row],[Full_Path]],Sears___IMG[[#This Row],[Material]]&amp;" -&gt; "&amp;Sears___IMG[[#This Row],[Descripcion]])</f>
        <v>G9255599-BLS -&gt; Frontal</v>
      </c>
    </row>
    <row r="8" spans="1:15" x14ac:dyDescent="0.3">
      <c r="A8" t="s">
        <v>2289</v>
      </c>
      <c r="B8" t="s">
        <v>2365</v>
      </c>
      <c r="C8">
        <v>4</v>
      </c>
      <c r="D8" t="s">
        <v>13</v>
      </c>
      <c r="E8" t="s">
        <v>55</v>
      </c>
      <c r="F8" t="s">
        <v>2360</v>
      </c>
      <c r="G8" t="s">
        <v>2398</v>
      </c>
      <c r="H8" t="s">
        <v>2367</v>
      </c>
      <c r="I8" t="s">
        <v>2368</v>
      </c>
      <c r="J8" t="s">
        <v>58</v>
      </c>
      <c r="K8" t="s">
        <v>2399</v>
      </c>
      <c r="L8" s="25" t="str">
        <f>HYPERLINK(Sears___IMG[[#This Row],[Full_Path]],Sears___IMG[[#This Row],[Material]]&amp;" -&gt; "&amp;Sears___IMG[[#This Row],[Descripcion]])</f>
        <v>G9255599-BLS -&gt; Superior/Interior</v>
      </c>
    </row>
    <row r="9" spans="1:15" x14ac:dyDescent="0.3">
      <c r="A9" t="s">
        <v>2289</v>
      </c>
      <c r="B9" t="s">
        <v>2365</v>
      </c>
      <c r="C9">
        <v>4</v>
      </c>
      <c r="D9" t="s">
        <v>11</v>
      </c>
      <c r="E9" t="s">
        <v>42</v>
      </c>
      <c r="F9" t="s">
        <v>2360</v>
      </c>
      <c r="G9" t="s">
        <v>2390</v>
      </c>
      <c r="H9" t="s">
        <v>2367</v>
      </c>
      <c r="I9" t="s">
        <v>2368</v>
      </c>
      <c r="J9" t="s">
        <v>49</v>
      </c>
      <c r="K9" t="s">
        <v>2391</v>
      </c>
      <c r="L9" s="25" t="str">
        <f>HYPERLINK(Sears___IMG[[#This Row],[Full_Path]],Sears___IMG[[#This Row],[Material]]&amp;" -&gt; "&amp;Sears___IMG[[#This Row],[Descripcion]])</f>
        <v>G9255599-BLS -&gt; Angulo 3/4</v>
      </c>
    </row>
    <row r="10" spans="1:15" x14ac:dyDescent="0.3">
      <c r="A10" t="s">
        <v>2290</v>
      </c>
      <c r="B10" t="s">
        <v>2518</v>
      </c>
      <c r="C10">
        <v>4</v>
      </c>
      <c r="D10" t="s">
        <v>12</v>
      </c>
      <c r="E10" t="s">
        <v>2095</v>
      </c>
      <c r="F10" t="s">
        <v>2360</v>
      </c>
      <c r="G10" t="s">
        <v>2525</v>
      </c>
      <c r="H10" t="s">
        <v>2520</v>
      </c>
      <c r="I10" t="s">
        <v>2521</v>
      </c>
      <c r="J10" t="s">
        <v>45</v>
      </c>
      <c r="K10" t="s">
        <v>2526</v>
      </c>
      <c r="L10" s="25" t="str">
        <f>HYPERLINK(Sears___IMG[[#This Row],[Full_Path]],Sears___IMG[[#This Row],[Material]]&amp;" -&gt; "&amp;Sears___IMG[[#This Row],[Descripcion]])</f>
        <v>G9455142-BLA -&gt; Frontal</v>
      </c>
    </row>
    <row r="11" spans="1:15" x14ac:dyDescent="0.3">
      <c r="A11" t="s">
        <v>2290</v>
      </c>
      <c r="B11" t="s">
        <v>2518</v>
      </c>
      <c r="C11">
        <v>4</v>
      </c>
      <c r="D11" t="s">
        <v>13</v>
      </c>
      <c r="E11" t="s">
        <v>55</v>
      </c>
      <c r="F11" t="s">
        <v>2360</v>
      </c>
      <c r="G11" t="s">
        <v>2527</v>
      </c>
      <c r="H11" t="s">
        <v>2520</v>
      </c>
      <c r="I11" t="s">
        <v>2521</v>
      </c>
      <c r="J11" t="s">
        <v>58</v>
      </c>
      <c r="K11" t="s">
        <v>2528</v>
      </c>
      <c r="L11" s="25" t="str">
        <f>HYPERLINK(Sears___IMG[[#This Row],[Full_Path]],Sears___IMG[[#This Row],[Material]]&amp;" -&gt; "&amp;Sears___IMG[[#This Row],[Descripcion]])</f>
        <v>G9455142-BLA -&gt; Superior/Interior</v>
      </c>
    </row>
    <row r="12" spans="1:15" x14ac:dyDescent="0.3">
      <c r="A12" t="s">
        <v>2290</v>
      </c>
      <c r="B12" t="s">
        <v>2518</v>
      </c>
      <c r="C12">
        <v>4</v>
      </c>
      <c r="D12" t="s">
        <v>11</v>
      </c>
      <c r="E12" t="s">
        <v>42</v>
      </c>
      <c r="F12" t="s">
        <v>2360</v>
      </c>
      <c r="G12" t="s">
        <v>2523</v>
      </c>
      <c r="H12" t="s">
        <v>2520</v>
      </c>
      <c r="I12" t="s">
        <v>2521</v>
      </c>
      <c r="J12" t="s">
        <v>49</v>
      </c>
      <c r="K12" t="s">
        <v>2524</v>
      </c>
      <c r="L12" s="25" t="str">
        <f>HYPERLINK(Sears___IMG[[#This Row],[Full_Path]],Sears___IMG[[#This Row],[Material]]&amp;" -&gt; "&amp;Sears___IMG[[#This Row],[Descripcion]])</f>
        <v>G9455142-BLA -&gt; Angulo 3/4</v>
      </c>
    </row>
    <row r="13" spans="1:15" x14ac:dyDescent="0.3">
      <c r="A13" t="s">
        <v>2290</v>
      </c>
      <c r="B13" t="s">
        <v>2518</v>
      </c>
      <c r="C13">
        <v>4</v>
      </c>
      <c r="D13" t="s">
        <v>10</v>
      </c>
      <c r="E13" t="s">
        <v>2096</v>
      </c>
      <c r="F13" t="s">
        <v>2360</v>
      </c>
      <c r="G13" t="s">
        <v>2519</v>
      </c>
      <c r="H13" t="s">
        <v>2520</v>
      </c>
      <c r="I13" t="s">
        <v>2521</v>
      </c>
      <c r="J13" t="s">
        <v>53</v>
      </c>
      <c r="K13" t="s">
        <v>2522</v>
      </c>
      <c r="L13" s="25" t="str">
        <f>HYPERLINK(Sears___IMG[[#This Row],[Full_Path]],Sears___IMG[[#This Row],[Material]]&amp;" -&gt; "&amp;Sears___IMG[[#This Row],[Descripcion]])</f>
        <v>G9455142-BLA -&gt; Posterior</v>
      </c>
    </row>
    <row r="14" spans="1:15" x14ac:dyDescent="0.3">
      <c r="A14" t="s">
        <v>2291</v>
      </c>
      <c r="B14" t="s">
        <v>2529</v>
      </c>
      <c r="C14">
        <v>4</v>
      </c>
      <c r="D14" t="s">
        <v>10</v>
      </c>
      <c r="E14" t="s">
        <v>2096</v>
      </c>
      <c r="F14" t="s">
        <v>2360</v>
      </c>
      <c r="G14" t="s">
        <v>2530</v>
      </c>
      <c r="H14" t="s">
        <v>2520</v>
      </c>
      <c r="I14" t="s">
        <v>2521</v>
      </c>
      <c r="J14" t="s">
        <v>53</v>
      </c>
      <c r="K14" t="s">
        <v>2531</v>
      </c>
      <c r="L14" s="25" t="str">
        <f>HYPERLINK(Sears___IMG[[#This Row],[Full_Path]],Sears___IMG[[#This Row],[Material]]&amp;" -&gt; "&amp;Sears___IMG[[#This Row],[Descripcion]])</f>
        <v>G9455142-WAT -&gt; Posterior</v>
      </c>
    </row>
    <row r="15" spans="1:15" x14ac:dyDescent="0.3">
      <c r="A15" t="s">
        <v>2291</v>
      </c>
      <c r="B15" t="s">
        <v>2529</v>
      </c>
      <c r="C15">
        <v>4</v>
      </c>
      <c r="D15" t="s">
        <v>11</v>
      </c>
      <c r="E15" t="s">
        <v>42</v>
      </c>
      <c r="F15" t="s">
        <v>2360</v>
      </c>
      <c r="G15" t="s">
        <v>2532</v>
      </c>
      <c r="H15" t="s">
        <v>2520</v>
      </c>
      <c r="I15" t="s">
        <v>2521</v>
      </c>
      <c r="J15" t="s">
        <v>49</v>
      </c>
      <c r="K15" t="s">
        <v>2533</v>
      </c>
      <c r="L15" s="25" t="str">
        <f>HYPERLINK(Sears___IMG[[#This Row],[Full_Path]],Sears___IMG[[#This Row],[Material]]&amp;" -&gt; "&amp;Sears___IMG[[#This Row],[Descripcion]])</f>
        <v>G9455142-WAT -&gt; Angulo 3/4</v>
      </c>
    </row>
    <row r="16" spans="1:15" x14ac:dyDescent="0.3">
      <c r="A16" t="s">
        <v>2291</v>
      </c>
      <c r="B16" t="s">
        <v>2529</v>
      </c>
      <c r="C16">
        <v>4</v>
      </c>
      <c r="D16" t="s">
        <v>12</v>
      </c>
      <c r="E16" t="s">
        <v>2095</v>
      </c>
      <c r="F16" t="s">
        <v>2360</v>
      </c>
      <c r="G16" t="s">
        <v>2534</v>
      </c>
      <c r="H16" t="s">
        <v>2520</v>
      </c>
      <c r="I16" t="s">
        <v>2521</v>
      </c>
      <c r="J16" t="s">
        <v>45</v>
      </c>
      <c r="K16" t="s">
        <v>2535</v>
      </c>
      <c r="L16" s="25" t="str">
        <f>HYPERLINK(Sears___IMG[[#This Row],[Full_Path]],Sears___IMG[[#This Row],[Material]]&amp;" -&gt; "&amp;Sears___IMG[[#This Row],[Descripcion]])</f>
        <v>G9455142-WAT -&gt; Frontal</v>
      </c>
    </row>
    <row r="17" spans="1:12" x14ac:dyDescent="0.3">
      <c r="A17" t="s">
        <v>2291</v>
      </c>
      <c r="B17" t="s">
        <v>2529</v>
      </c>
      <c r="C17">
        <v>4</v>
      </c>
      <c r="D17" t="s">
        <v>13</v>
      </c>
      <c r="E17" t="s">
        <v>55</v>
      </c>
      <c r="F17" t="s">
        <v>2360</v>
      </c>
      <c r="G17" t="s">
        <v>2536</v>
      </c>
      <c r="H17" t="s">
        <v>2520</v>
      </c>
      <c r="I17" t="s">
        <v>2521</v>
      </c>
      <c r="J17" t="s">
        <v>58</v>
      </c>
      <c r="K17" t="s">
        <v>2537</v>
      </c>
      <c r="L17" s="25" t="str">
        <f>HYPERLINK(Sears___IMG[[#This Row],[Full_Path]],Sears___IMG[[#This Row],[Material]]&amp;" -&gt; "&amp;Sears___IMG[[#This Row],[Descripcion]])</f>
        <v>G9455142-WAT -&gt; Superior/Interior</v>
      </c>
    </row>
    <row r="18" spans="1:12" x14ac:dyDescent="0.3">
      <c r="A18" t="s">
        <v>2292</v>
      </c>
      <c r="B18" t="s">
        <v>2538</v>
      </c>
      <c r="C18">
        <v>4</v>
      </c>
      <c r="D18" t="s">
        <v>12</v>
      </c>
      <c r="E18" t="s">
        <v>2095</v>
      </c>
      <c r="F18" t="s">
        <v>2360</v>
      </c>
      <c r="G18" t="s">
        <v>2544</v>
      </c>
      <c r="H18" t="s">
        <v>2520</v>
      </c>
      <c r="I18" t="s">
        <v>2540</v>
      </c>
      <c r="J18" t="s">
        <v>45</v>
      </c>
      <c r="K18" t="s">
        <v>2545</v>
      </c>
      <c r="L18" s="25" t="str">
        <f>HYPERLINK(Sears___IMG[[#This Row],[Full_Path]],Sears___IMG[[#This Row],[Material]]&amp;" -&gt; "&amp;Sears___IMG[[#This Row],[Descripcion]])</f>
        <v>G9455146-BLA -&gt; Frontal</v>
      </c>
    </row>
    <row r="19" spans="1:12" x14ac:dyDescent="0.3">
      <c r="A19" t="s">
        <v>2292</v>
      </c>
      <c r="B19" t="s">
        <v>2538</v>
      </c>
      <c r="C19">
        <v>4</v>
      </c>
      <c r="D19" t="s">
        <v>10</v>
      </c>
      <c r="E19" t="s">
        <v>2096</v>
      </c>
      <c r="F19" t="s">
        <v>2360</v>
      </c>
      <c r="G19" t="s">
        <v>2539</v>
      </c>
      <c r="H19" t="s">
        <v>2520</v>
      </c>
      <c r="I19" t="s">
        <v>2540</v>
      </c>
      <c r="J19" t="s">
        <v>53</v>
      </c>
      <c r="K19" t="s">
        <v>2541</v>
      </c>
      <c r="L19" s="25" t="str">
        <f>HYPERLINK(Sears___IMG[[#This Row],[Full_Path]],Sears___IMG[[#This Row],[Material]]&amp;" -&gt; "&amp;Sears___IMG[[#This Row],[Descripcion]])</f>
        <v>G9455146-BLA -&gt; Posterior</v>
      </c>
    </row>
    <row r="20" spans="1:12" x14ac:dyDescent="0.3">
      <c r="A20" t="s">
        <v>2292</v>
      </c>
      <c r="B20" t="s">
        <v>2538</v>
      </c>
      <c r="C20">
        <v>4</v>
      </c>
      <c r="D20" t="s">
        <v>11</v>
      </c>
      <c r="E20" t="s">
        <v>42</v>
      </c>
      <c r="F20" t="s">
        <v>2360</v>
      </c>
      <c r="G20" t="s">
        <v>2542</v>
      </c>
      <c r="H20" t="s">
        <v>2520</v>
      </c>
      <c r="I20" t="s">
        <v>2540</v>
      </c>
      <c r="J20" t="s">
        <v>49</v>
      </c>
      <c r="K20" t="s">
        <v>2543</v>
      </c>
      <c r="L20" s="25" t="str">
        <f>HYPERLINK(Sears___IMG[[#This Row],[Full_Path]],Sears___IMG[[#This Row],[Material]]&amp;" -&gt; "&amp;Sears___IMG[[#This Row],[Descripcion]])</f>
        <v>G9455146-BLA -&gt; Angulo 3/4</v>
      </c>
    </row>
    <row r="21" spans="1:12" x14ac:dyDescent="0.3">
      <c r="A21" t="s">
        <v>2292</v>
      </c>
      <c r="B21" t="s">
        <v>2538</v>
      </c>
      <c r="C21">
        <v>4</v>
      </c>
      <c r="D21" t="s">
        <v>13</v>
      </c>
      <c r="E21" t="s">
        <v>55</v>
      </c>
      <c r="F21" t="s">
        <v>2360</v>
      </c>
      <c r="G21" t="s">
        <v>2546</v>
      </c>
      <c r="H21" t="s">
        <v>2520</v>
      </c>
      <c r="I21" t="s">
        <v>2540</v>
      </c>
      <c r="J21" t="s">
        <v>58</v>
      </c>
      <c r="K21" t="s">
        <v>2547</v>
      </c>
      <c r="L21" s="25" t="str">
        <f>HYPERLINK(Sears___IMG[[#This Row],[Full_Path]],Sears___IMG[[#This Row],[Material]]&amp;" -&gt; "&amp;Sears___IMG[[#This Row],[Descripcion]])</f>
        <v>G9455146-BLA -&gt; Superior/Interior</v>
      </c>
    </row>
    <row r="22" spans="1:12" x14ac:dyDescent="0.3">
      <c r="A22" t="s">
        <v>2293</v>
      </c>
      <c r="B22" t="s">
        <v>2548</v>
      </c>
      <c r="C22">
        <v>4</v>
      </c>
      <c r="D22" t="s">
        <v>13</v>
      </c>
      <c r="E22" t="s">
        <v>55</v>
      </c>
      <c r="F22" t="s">
        <v>2360</v>
      </c>
      <c r="G22" t="s">
        <v>2556</v>
      </c>
      <c r="H22" t="s">
        <v>2520</v>
      </c>
      <c r="I22" t="s">
        <v>2550</v>
      </c>
      <c r="J22" t="s">
        <v>58</v>
      </c>
      <c r="K22" t="s">
        <v>2557</v>
      </c>
      <c r="L22" s="25" t="str">
        <f>HYPERLINK(Sears___IMG[[#This Row],[Full_Path]],Sears___IMG[[#This Row],[Material]]&amp;" -&gt; "&amp;Sears___IMG[[#This Row],[Descripcion]])</f>
        <v>G9455147-BLA -&gt; Superior/Interior</v>
      </c>
    </row>
    <row r="23" spans="1:12" x14ac:dyDescent="0.3">
      <c r="A23" t="s">
        <v>2293</v>
      </c>
      <c r="B23" t="s">
        <v>2548</v>
      </c>
      <c r="C23">
        <v>4</v>
      </c>
      <c r="D23" t="s">
        <v>10</v>
      </c>
      <c r="E23" t="s">
        <v>2096</v>
      </c>
      <c r="F23" t="s">
        <v>2360</v>
      </c>
      <c r="G23" t="s">
        <v>2549</v>
      </c>
      <c r="H23" t="s">
        <v>2520</v>
      </c>
      <c r="I23" t="s">
        <v>2550</v>
      </c>
      <c r="J23" t="s">
        <v>53</v>
      </c>
      <c r="K23" t="s">
        <v>2551</v>
      </c>
      <c r="L23" s="25" t="str">
        <f>HYPERLINK(Sears___IMG[[#This Row],[Full_Path]],Sears___IMG[[#This Row],[Material]]&amp;" -&gt; "&amp;Sears___IMG[[#This Row],[Descripcion]])</f>
        <v>G9455147-BLA -&gt; Posterior</v>
      </c>
    </row>
    <row r="24" spans="1:12" x14ac:dyDescent="0.3">
      <c r="A24" t="s">
        <v>2293</v>
      </c>
      <c r="B24" t="s">
        <v>2548</v>
      </c>
      <c r="C24">
        <v>4</v>
      </c>
      <c r="D24" t="s">
        <v>11</v>
      </c>
      <c r="E24" t="s">
        <v>42</v>
      </c>
      <c r="F24" t="s">
        <v>2360</v>
      </c>
      <c r="G24" t="s">
        <v>2552</v>
      </c>
      <c r="H24" t="s">
        <v>2520</v>
      </c>
      <c r="I24" t="s">
        <v>2550</v>
      </c>
      <c r="J24" t="s">
        <v>49</v>
      </c>
      <c r="K24" t="s">
        <v>2553</v>
      </c>
      <c r="L24" s="25" t="str">
        <f>HYPERLINK(Sears___IMG[[#This Row],[Full_Path]],Sears___IMG[[#This Row],[Material]]&amp;" -&gt; "&amp;Sears___IMG[[#This Row],[Descripcion]])</f>
        <v>G9455147-BLA -&gt; Angulo 3/4</v>
      </c>
    </row>
    <row r="25" spans="1:12" x14ac:dyDescent="0.3">
      <c r="A25" t="s">
        <v>2293</v>
      </c>
      <c r="B25" t="s">
        <v>2548</v>
      </c>
      <c r="C25">
        <v>4</v>
      </c>
      <c r="D25" t="s">
        <v>12</v>
      </c>
      <c r="E25" t="s">
        <v>2095</v>
      </c>
      <c r="F25" t="s">
        <v>2360</v>
      </c>
      <c r="G25" t="s">
        <v>2554</v>
      </c>
      <c r="H25" t="s">
        <v>2520</v>
      </c>
      <c r="I25" t="s">
        <v>2550</v>
      </c>
      <c r="J25" t="s">
        <v>45</v>
      </c>
      <c r="K25" t="s">
        <v>2555</v>
      </c>
      <c r="L25" s="25" t="str">
        <f>HYPERLINK(Sears___IMG[[#This Row],[Full_Path]],Sears___IMG[[#This Row],[Material]]&amp;" -&gt; "&amp;Sears___IMG[[#This Row],[Descripcion]])</f>
        <v>G9455147-BLA -&gt; Frontal</v>
      </c>
    </row>
    <row r="26" spans="1:12" x14ac:dyDescent="0.3">
      <c r="A26" t="s">
        <v>2296</v>
      </c>
      <c r="B26" t="s">
        <v>2558</v>
      </c>
      <c r="C26">
        <v>4</v>
      </c>
      <c r="D26" t="s">
        <v>10</v>
      </c>
      <c r="E26" t="s">
        <v>2096</v>
      </c>
      <c r="F26" t="s">
        <v>2360</v>
      </c>
      <c r="G26" t="s">
        <v>2559</v>
      </c>
      <c r="H26" t="s">
        <v>2560</v>
      </c>
      <c r="I26" t="s">
        <v>2561</v>
      </c>
      <c r="J26" t="s">
        <v>53</v>
      </c>
      <c r="K26" t="s">
        <v>2562</v>
      </c>
      <c r="L26" s="25" t="str">
        <f>HYPERLINK(Sears___IMG[[#This Row],[Full_Path]],Sears___IMG[[#This Row],[Material]]&amp;" -&gt; "&amp;Sears___IMG[[#This Row],[Descripcion]])</f>
        <v>GA961470-BLA -&gt; Posterior</v>
      </c>
    </row>
    <row r="27" spans="1:12" x14ac:dyDescent="0.3">
      <c r="A27" t="s">
        <v>2296</v>
      </c>
      <c r="B27" t="s">
        <v>2558</v>
      </c>
      <c r="C27">
        <v>4</v>
      </c>
      <c r="D27" t="s">
        <v>11</v>
      </c>
      <c r="E27" t="s">
        <v>42</v>
      </c>
      <c r="F27" t="s">
        <v>2360</v>
      </c>
      <c r="G27" t="s">
        <v>2563</v>
      </c>
      <c r="H27" t="s">
        <v>2560</v>
      </c>
      <c r="I27" t="s">
        <v>2561</v>
      </c>
      <c r="J27" t="s">
        <v>49</v>
      </c>
      <c r="K27" t="s">
        <v>2564</v>
      </c>
      <c r="L27" s="25" t="str">
        <f>HYPERLINK(Sears___IMG[[#This Row],[Full_Path]],Sears___IMG[[#This Row],[Material]]&amp;" -&gt; "&amp;Sears___IMG[[#This Row],[Descripcion]])</f>
        <v>GA961470-BLA -&gt; Angulo 3/4</v>
      </c>
    </row>
    <row r="28" spans="1:12" x14ac:dyDescent="0.3">
      <c r="A28" t="s">
        <v>2296</v>
      </c>
      <c r="B28" t="s">
        <v>2558</v>
      </c>
      <c r="C28">
        <v>4</v>
      </c>
      <c r="D28" t="s">
        <v>13</v>
      </c>
      <c r="E28" t="s">
        <v>55</v>
      </c>
      <c r="F28" t="s">
        <v>2360</v>
      </c>
      <c r="G28" t="s">
        <v>2567</v>
      </c>
      <c r="H28" t="s">
        <v>2560</v>
      </c>
      <c r="I28" t="s">
        <v>2561</v>
      </c>
      <c r="J28" t="s">
        <v>58</v>
      </c>
      <c r="K28" t="s">
        <v>2568</v>
      </c>
      <c r="L28" s="25" t="str">
        <f>HYPERLINK(Sears___IMG[[#This Row],[Full_Path]],Sears___IMG[[#This Row],[Material]]&amp;" -&gt; "&amp;Sears___IMG[[#This Row],[Descripcion]])</f>
        <v>GA961470-BLA -&gt; Superior/Interior</v>
      </c>
    </row>
    <row r="29" spans="1:12" x14ac:dyDescent="0.3">
      <c r="A29" t="s">
        <v>2296</v>
      </c>
      <c r="B29" t="s">
        <v>2558</v>
      </c>
      <c r="C29">
        <v>4</v>
      </c>
      <c r="D29" t="s">
        <v>12</v>
      </c>
      <c r="E29" t="s">
        <v>2095</v>
      </c>
      <c r="F29" t="s">
        <v>2360</v>
      </c>
      <c r="G29" t="s">
        <v>2565</v>
      </c>
      <c r="H29" t="s">
        <v>2560</v>
      </c>
      <c r="I29" t="s">
        <v>2561</v>
      </c>
      <c r="J29" t="s">
        <v>45</v>
      </c>
      <c r="K29" t="s">
        <v>2566</v>
      </c>
      <c r="L29" s="25" t="str">
        <f>HYPERLINK(Sears___IMG[[#This Row],[Full_Path]],Sears___IMG[[#This Row],[Material]]&amp;" -&gt; "&amp;Sears___IMG[[#This Row],[Descripcion]])</f>
        <v>GA961470-BLA -&gt; Frontal</v>
      </c>
    </row>
    <row r="30" spans="1:12" x14ac:dyDescent="0.3">
      <c r="A30" t="s">
        <v>2298</v>
      </c>
      <c r="B30" t="s">
        <v>2370</v>
      </c>
      <c r="C30">
        <v>4</v>
      </c>
      <c r="D30" t="s">
        <v>10</v>
      </c>
      <c r="E30" t="s">
        <v>2096</v>
      </c>
      <c r="F30" t="s">
        <v>2360</v>
      </c>
      <c r="G30" t="s">
        <v>2371</v>
      </c>
      <c r="H30" t="s">
        <v>2372</v>
      </c>
      <c r="I30" t="s">
        <v>2373</v>
      </c>
      <c r="J30" t="s">
        <v>53</v>
      </c>
      <c r="K30" t="s">
        <v>2374</v>
      </c>
      <c r="L30" s="25" t="str">
        <f>HYPERLINK(Sears___IMG[[#This Row],[Full_Path]],Sears___IMG[[#This Row],[Material]]&amp;" -&gt; "&amp;Sears___IMG[[#This Row],[Descripcion]])</f>
        <v>GR914878-TAU -&gt; Posterior</v>
      </c>
    </row>
    <row r="31" spans="1:12" x14ac:dyDescent="0.3">
      <c r="A31" t="s">
        <v>2298</v>
      </c>
      <c r="B31" t="s">
        <v>2370</v>
      </c>
      <c r="C31">
        <v>4</v>
      </c>
      <c r="D31" t="s">
        <v>11</v>
      </c>
      <c r="E31" t="s">
        <v>42</v>
      </c>
      <c r="F31" t="s">
        <v>2360</v>
      </c>
      <c r="G31" t="s">
        <v>2392</v>
      </c>
      <c r="H31" t="s">
        <v>2372</v>
      </c>
      <c r="I31" t="s">
        <v>2373</v>
      </c>
      <c r="J31" t="s">
        <v>49</v>
      </c>
      <c r="K31" t="s">
        <v>2393</v>
      </c>
      <c r="L31" s="25" t="str">
        <f>HYPERLINK(Sears___IMG[[#This Row],[Full_Path]],Sears___IMG[[#This Row],[Material]]&amp;" -&gt; "&amp;Sears___IMG[[#This Row],[Descripcion]])</f>
        <v>GR914878-TAU -&gt; Angulo 3/4</v>
      </c>
    </row>
    <row r="32" spans="1:12" x14ac:dyDescent="0.3">
      <c r="A32" t="s">
        <v>2298</v>
      </c>
      <c r="B32" t="s">
        <v>2370</v>
      </c>
      <c r="C32">
        <v>4</v>
      </c>
      <c r="D32" t="s">
        <v>13</v>
      </c>
      <c r="E32" t="s">
        <v>55</v>
      </c>
      <c r="F32" t="s">
        <v>2360</v>
      </c>
      <c r="G32" t="s">
        <v>2400</v>
      </c>
      <c r="H32" t="s">
        <v>2372</v>
      </c>
      <c r="I32" t="s">
        <v>2373</v>
      </c>
      <c r="J32" t="s">
        <v>58</v>
      </c>
      <c r="K32" t="s">
        <v>2401</v>
      </c>
      <c r="L32" s="25" t="str">
        <f>HYPERLINK(Sears___IMG[[#This Row],[Full_Path]],Sears___IMG[[#This Row],[Material]]&amp;" -&gt; "&amp;Sears___IMG[[#This Row],[Descripcion]])</f>
        <v>GR914878-TAU -&gt; Superior/Interior</v>
      </c>
    </row>
    <row r="33" spans="1:12" x14ac:dyDescent="0.3">
      <c r="A33" t="s">
        <v>2298</v>
      </c>
      <c r="B33" t="s">
        <v>2370</v>
      </c>
      <c r="C33">
        <v>4</v>
      </c>
      <c r="D33" t="s">
        <v>12</v>
      </c>
      <c r="E33" t="s">
        <v>2095</v>
      </c>
      <c r="F33" t="s">
        <v>2360</v>
      </c>
      <c r="G33" t="s">
        <v>2384</v>
      </c>
      <c r="H33" t="s">
        <v>2372</v>
      </c>
      <c r="I33" t="s">
        <v>2373</v>
      </c>
      <c r="J33" t="s">
        <v>45</v>
      </c>
      <c r="K33" t="s">
        <v>2385</v>
      </c>
      <c r="L33" s="25" t="str">
        <f>HYPERLINK(Sears___IMG[[#This Row],[Full_Path]],Sears___IMG[[#This Row],[Material]]&amp;" -&gt; "&amp;Sears___IMG[[#This Row],[Descripcion]])</f>
        <v>GR914878-TAU -&gt; Frontal</v>
      </c>
    </row>
    <row r="34" spans="1:12" x14ac:dyDescent="0.3">
      <c r="A34" t="s">
        <v>2299</v>
      </c>
      <c r="B34" t="s">
        <v>2569</v>
      </c>
      <c r="C34">
        <v>4</v>
      </c>
      <c r="D34" t="s">
        <v>10</v>
      </c>
      <c r="E34" t="s">
        <v>2096</v>
      </c>
      <c r="F34" t="s">
        <v>2360</v>
      </c>
      <c r="G34" t="s">
        <v>2570</v>
      </c>
      <c r="H34" t="s">
        <v>2571</v>
      </c>
      <c r="I34" t="s">
        <v>2572</v>
      </c>
      <c r="J34" t="s">
        <v>53</v>
      </c>
      <c r="K34" t="s">
        <v>2573</v>
      </c>
      <c r="L34" s="25" t="str">
        <f>HYPERLINK(Sears___IMG[[#This Row],[Full_Path]],Sears___IMG[[#This Row],[Material]]&amp;" -&gt; "&amp;Sears___IMG[[#This Row],[Descripcion]])</f>
        <v>HG961606-NAT -&gt; Posterior</v>
      </c>
    </row>
    <row r="35" spans="1:12" x14ac:dyDescent="0.3">
      <c r="A35" t="s">
        <v>2299</v>
      </c>
      <c r="B35" t="s">
        <v>2569</v>
      </c>
      <c r="C35">
        <v>4</v>
      </c>
      <c r="D35" t="s">
        <v>13</v>
      </c>
      <c r="E35" t="s">
        <v>55</v>
      </c>
      <c r="F35" t="s">
        <v>2360</v>
      </c>
      <c r="G35" t="s">
        <v>2578</v>
      </c>
      <c r="H35" t="s">
        <v>2571</v>
      </c>
      <c r="I35" t="s">
        <v>2572</v>
      </c>
      <c r="J35" t="s">
        <v>58</v>
      </c>
      <c r="K35" t="s">
        <v>2579</v>
      </c>
      <c r="L35" s="25" t="str">
        <f>HYPERLINK(Sears___IMG[[#This Row],[Full_Path]],Sears___IMG[[#This Row],[Material]]&amp;" -&gt; "&amp;Sears___IMG[[#This Row],[Descripcion]])</f>
        <v>HG961606-NAT -&gt; Superior/Interior</v>
      </c>
    </row>
    <row r="36" spans="1:12" x14ac:dyDescent="0.3">
      <c r="A36" t="s">
        <v>2299</v>
      </c>
      <c r="B36" t="s">
        <v>2569</v>
      </c>
      <c r="C36">
        <v>4</v>
      </c>
      <c r="D36" t="s">
        <v>11</v>
      </c>
      <c r="E36" t="s">
        <v>42</v>
      </c>
      <c r="F36" t="s">
        <v>2360</v>
      </c>
      <c r="G36" t="s">
        <v>2574</v>
      </c>
      <c r="H36" t="s">
        <v>2571</v>
      </c>
      <c r="I36" t="s">
        <v>2572</v>
      </c>
      <c r="J36" t="s">
        <v>49</v>
      </c>
      <c r="K36" t="s">
        <v>2575</v>
      </c>
      <c r="L36" s="25" t="str">
        <f>HYPERLINK(Sears___IMG[[#This Row],[Full_Path]],Sears___IMG[[#This Row],[Material]]&amp;" -&gt; "&amp;Sears___IMG[[#This Row],[Descripcion]])</f>
        <v>HG961606-NAT -&gt; Angulo 3/4</v>
      </c>
    </row>
    <row r="37" spans="1:12" x14ac:dyDescent="0.3">
      <c r="A37" t="s">
        <v>2299</v>
      </c>
      <c r="B37" t="s">
        <v>2569</v>
      </c>
      <c r="C37">
        <v>4</v>
      </c>
      <c r="D37" t="s">
        <v>12</v>
      </c>
      <c r="E37" t="s">
        <v>2095</v>
      </c>
      <c r="F37" t="s">
        <v>2360</v>
      </c>
      <c r="G37" t="s">
        <v>2576</v>
      </c>
      <c r="H37" t="s">
        <v>2571</v>
      </c>
      <c r="I37" t="s">
        <v>2572</v>
      </c>
      <c r="J37" t="s">
        <v>45</v>
      </c>
      <c r="K37" t="s">
        <v>2577</v>
      </c>
      <c r="L37" s="25" t="str">
        <f>HYPERLINK(Sears___IMG[[#This Row],[Full_Path]],Sears___IMG[[#This Row],[Material]]&amp;" -&gt; "&amp;Sears___IMG[[#This Row],[Descripcion]])</f>
        <v>HG961606-NAT -&gt; Frontal</v>
      </c>
    </row>
    <row r="38" spans="1:12" x14ac:dyDescent="0.3">
      <c r="A38" t="s">
        <v>2300</v>
      </c>
      <c r="B38" t="s">
        <v>2580</v>
      </c>
      <c r="C38">
        <v>4</v>
      </c>
      <c r="D38" t="s">
        <v>10</v>
      </c>
      <c r="E38" t="s">
        <v>2096</v>
      </c>
      <c r="F38" t="s">
        <v>2360</v>
      </c>
      <c r="G38" t="s">
        <v>2581</v>
      </c>
      <c r="H38" t="s">
        <v>2571</v>
      </c>
      <c r="I38" t="s">
        <v>2572</v>
      </c>
      <c r="J38" t="s">
        <v>53</v>
      </c>
      <c r="K38" t="s">
        <v>2582</v>
      </c>
      <c r="L38" s="25" t="str">
        <f>HYPERLINK(Sears___IMG[[#This Row],[Full_Path]],Sears___IMG[[#This Row],[Material]]&amp;" -&gt; "&amp;Sears___IMG[[#This Row],[Descripcion]])</f>
        <v>HG961606-WHI -&gt; Posterior</v>
      </c>
    </row>
    <row r="39" spans="1:12" x14ac:dyDescent="0.3">
      <c r="A39" t="s">
        <v>2300</v>
      </c>
      <c r="B39" t="s">
        <v>2580</v>
      </c>
      <c r="C39">
        <v>4</v>
      </c>
      <c r="D39" t="s">
        <v>11</v>
      </c>
      <c r="E39" t="s">
        <v>42</v>
      </c>
      <c r="F39" t="s">
        <v>2360</v>
      </c>
      <c r="G39" t="s">
        <v>2583</v>
      </c>
      <c r="H39" t="s">
        <v>2571</v>
      </c>
      <c r="I39" t="s">
        <v>2572</v>
      </c>
      <c r="J39" t="s">
        <v>49</v>
      </c>
      <c r="K39" t="s">
        <v>2584</v>
      </c>
      <c r="L39" s="25" t="str">
        <f>HYPERLINK(Sears___IMG[[#This Row],[Full_Path]],Sears___IMG[[#This Row],[Material]]&amp;" -&gt; "&amp;Sears___IMG[[#This Row],[Descripcion]])</f>
        <v>HG961606-WHI -&gt; Angulo 3/4</v>
      </c>
    </row>
    <row r="40" spans="1:12" x14ac:dyDescent="0.3">
      <c r="A40" t="s">
        <v>2300</v>
      </c>
      <c r="B40" t="s">
        <v>2580</v>
      </c>
      <c r="C40">
        <v>4</v>
      </c>
      <c r="D40" t="s">
        <v>12</v>
      </c>
      <c r="E40" t="s">
        <v>2095</v>
      </c>
      <c r="F40" t="s">
        <v>2360</v>
      </c>
      <c r="G40" t="s">
        <v>2585</v>
      </c>
      <c r="H40" t="s">
        <v>2571</v>
      </c>
      <c r="I40" t="s">
        <v>2572</v>
      </c>
      <c r="J40" t="s">
        <v>45</v>
      </c>
      <c r="K40" t="s">
        <v>2586</v>
      </c>
      <c r="L40" s="25" t="str">
        <f>HYPERLINK(Sears___IMG[[#This Row],[Full_Path]],Sears___IMG[[#This Row],[Material]]&amp;" -&gt; "&amp;Sears___IMG[[#This Row],[Descripcion]])</f>
        <v>HG961606-WHI -&gt; Frontal</v>
      </c>
    </row>
    <row r="41" spans="1:12" x14ac:dyDescent="0.3">
      <c r="A41" t="s">
        <v>2300</v>
      </c>
      <c r="B41" t="s">
        <v>2580</v>
      </c>
      <c r="C41">
        <v>4</v>
      </c>
      <c r="D41" t="s">
        <v>13</v>
      </c>
      <c r="E41" t="s">
        <v>55</v>
      </c>
      <c r="F41" t="s">
        <v>2360</v>
      </c>
      <c r="G41" t="s">
        <v>2587</v>
      </c>
      <c r="H41" t="s">
        <v>2571</v>
      </c>
      <c r="I41" t="s">
        <v>2572</v>
      </c>
      <c r="J41" t="s">
        <v>58</v>
      </c>
      <c r="K41" t="s">
        <v>2588</v>
      </c>
      <c r="L41" s="25" t="str">
        <f>HYPERLINK(Sears___IMG[[#This Row],[Full_Path]],Sears___IMG[[#This Row],[Material]]&amp;" -&gt; "&amp;Sears___IMG[[#This Row],[Descripcion]])</f>
        <v>HG961606-WHI -&gt; Superior/Interior</v>
      </c>
    </row>
    <row r="42" spans="1:12" x14ac:dyDescent="0.3">
      <c r="A42" t="s">
        <v>2301</v>
      </c>
      <c r="B42" t="s">
        <v>2589</v>
      </c>
      <c r="C42">
        <v>4</v>
      </c>
      <c r="D42" t="s">
        <v>11</v>
      </c>
      <c r="E42" t="s">
        <v>42</v>
      </c>
      <c r="F42" t="s">
        <v>2360</v>
      </c>
      <c r="G42" t="s">
        <v>2593</v>
      </c>
      <c r="H42" t="s">
        <v>2571</v>
      </c>
      <c r="I42" t="s">
        <v>2591</v>
      </c>
      <c r="J42" t="s">
        <v>49</v>
      </c>
      <c r="K42" t="s">
        <v>2594</v>
      </c>
      <c r="L42" s="25" t="str">
        <f>HYPERLINK(Sears___IMG[[#This Row],[Full_Path]],Sears___IMG[[#This Row],[Material]]&amp;" -&gt; "&amp;Sears___IMG[[#This Row],[Descripcion]])</f>
        <v>HG961620-NAT -&gt; Angulo 3/4</v>
      </c>
    </row>
    <row r="43" spans="1:12" x14ac:dyDescent="0.3">
      <c r="A43" t="s">
        <v>2301</v>
      </c>
      <c r="B43" t="s">
        <v>2589</v>
      </c>
      <c r="C43">
        <v>4</v>
      </c>
      <c r="D43" t="s">
        <v>12</v>
      </c>
      <c r="E43" t="s">
        <v>2095</v>
      </c>
      <c r="F43" t="s">
        <v>2360</v>
      </c>
      <c r="G43" t="s">
        <v>2595</v>
      </c>
      <c r="H43" t="s">
        <v>2571</v>
      </c>
      <c r="I43" t="s">
        <v>2591</v>
      </c>
      <c r="J43" t="s">
        <v>45</v>
      </c>
      <c r="K43" t="s">
        <v>2596</v>
      </c>
      <c r="L43" s="25" t="str">
        <f>HYPERLINK(Sears___IMG[[#This Row],[Full_Path]],Sears___IMG[[#This Row],[Material]]&amp;" -&gt; "&amp;Sears___IMG[[#This Row],[Descripcion]])</f>
        <v>HG961620-NAT -&gt; Frontal</v>
      </c>
    </row>
    <row r="44" spans="1:12" x14ac:dyDescent="0.3">
      <c r="A44" t="s">
        <v>2301</v>
      </c>
      <c r="B44" t="s">
        <v>2589</v>
      </c>
      <c r="C44">
        <v>4</v>
      </c>
      <c r="D44" t="s">
        <v>13</v>
      </c>
      <c r="E44" t="s">
        <v>55</v>
      </c>
      <c r="F44" t="s">
        <v>2360</v>
      </c>
      <c r="G44" t="s">
        <v>2597</v>
      </c>
      <c r="H44" t="s">
        <v>2571</v>
      </c>
      <c r="I44" t="s">
        <v>2591</v>
      </c>
      <c r="J44" t="s">
        <v>58</v>
      </c>
      <c r="K44" t="s">
        <v>2598</v>
      </c>
      <c r="L44" s="25" t="str">
        <f>HYPERLINK(Sears___IMG[[#This Row],[Full_Path]],Sears___IMG[[#This Row],[Material]]&amp;" -&gt; "&amp;Sears___IMG[[#This Row],[Descripcion]])</f>
        <v>HG961620-NAT -&gt; Superior/Interior</v>
      </c>
    </row>
    <row r="45" spans="1:12" x14ac:dyDescent="0.3">
      <c r="A45" t="s">
        <v>2301</v>
      </c>
      <c r="B45" t="s">
        <v>2589</v>
      </c>
      <c r="C45">
        <v>4</v>
      </c>
      <c r="D45" t="s">
        <v>10</v>
      </c>
      <c r="E45" t="s">
        <v>2096</v>
      </c>
      <c r="F45" t="s">
        <v>2360</v>
      </c>
      <c r="G45" t="s">
        <v>2590</v>
      </c>
      <c r="H45" t="s">
        <v>2571</v>
      </c>
      <c r="I45" t="s">
        <v>2591</v>
      </c>
      <c r="J45" t="s">
        <v>53</v>
      </c>
      <c r="K45" t="s">
        <v>2592</v>
      </c>
      <c r="L45" s="25" t="str">
        <f>HYPERLINK(Sears___IMG[[#This Row],[Full_Path]],Sears___IMG[[#This Row],[Material]]&amp;" -&gt; "&amp;Sears___IMG[[#This Row],[Descripcion]])</f>
        <v>HG961620-NAT -&gt; Posterior</v>
      </c>
    </row>
    <row r="46" spans="1:12" x14ac:dyDescent="0.3">
      <c r="A46" t="s">
        <v>2302</v>
      </c>
      <c r="B46" t="s">
        <v>2599</v>
      </c>
      <c r="C46">
        <v>4</v>
      </c>
      <c r="D46" t="s">
        <v>10</v>
      </c>
      <c r="E46" t="s">
        <v>2096</v>
      </c>
      <c r="F46" t="s">
        <v>2360</v>
      </c>
      <c r="G46" t="s">
        <v>2600</v>
      </c>
      <c r="H46" t="s">
        <v>2571</v>
      </c>
      <c r="I46" t="s">
        <v>2591</v>
      </c>
      <c r="J46" t="s">
        <v>53</v>
      </c>
      <c r="K46" t="s">
        <v>2601</v>
      </c>
      <c r="L46" s="25" t="str">
        <f>HYPERLINK(Sears___IMG[[#This Row],[Full_Path]],Sears___IMG[[#This Row],[Material]]&amp;" -&gt; "&amp;Sears___IMG[[#This Row],[Descripcion]])</f>
        <v>HG961620-WHI -&gt; Posterior</v>
      </c>
    </row>
    <row r="47" spans="1:12" x14ac:dyDescent="0.3">
      <c r="A47" t="s">
        <v>2302</v>
      </c>
      <c r="B47" t="s">
        <v>2599</v>
      </c>
      <c r="C47">
        <v>4</v>
      </c>
      <c r="D47" t="s">
        <v>12</v>
      </c>
      <c r="E47" t="s">
        <v>2095</v>
      </c>
      <c r="F47" t="s">
        <v>2360</v>
      </c>
      <c r="G47" t="s">
        <v>2604</v>
      </c>
      <c r="H47" t="s">
        <v>2571</v>
      </c>
      <c r="I47" t="s">
        <v>2591</v>
      </c>
      <c r="J47" t="s">
        <v>45</v>
      </c>
      <c r="K47" t="s">
        <v>2605</v>
      </c>
      <c r="L47" s="25" t="str">
        <f>HYPERLINK(Sears___IMG[[#This Row],[Full_Path]],Sears___IMG[[#This Row],[Material]]&amp;" -&gt; "&amp;Sears___IMG[[#This Row],[Descripcion]])</f>
        <v>HG961620-WHI -&gt; Frontal</v>
      </c>
    </row>
    <row r="48" spans="1:12" x14ac:dyDescent="0.3">
      <c r="A48" t="s">
        <v>2302</v>
      </c>
      <c r="B48" t="s">
        <v>2599</v>
      </c>
      <c r="C48">
        <v>4</v>
      </c>
      <c r="D48" t="s">
        <v>11</v>
      </c>
      <c r="E48" t="s">
        <v>42</v>
      </c>
      <c r="F48" t="s">
        <v>2360</v>
      </c>
      <c r="G48" t="s">
        <v>2602</v>
      </c>
      <c r="H48" t="s">
        <v>2571</v>
      </c>
      <c r="I48" t="s">
        <v>2591</v>
      </c>
      <c r="J48" t="s">
        <v>49</v>
      </c>
      <c r="K48" t="s">
        <v>2603</v>
      </c>
      <c r="L48" s="25" t="str">
        <f>HYPERLINK(Sears___IMG[[#This Row],[Full_Path]],Sears___IMG[[#This Row],[Material]]&amp;" -&gt; "&amp;Sears___IMG[[#This Row],[Descripcion]])</f>
        <v>HG961620-WHI -&gt; Angulo 3/4</v>
      </c>
    </row>
    <row r="49" spans="1:12" x14ac:dyDescent="0.3">
      <c r="A49" t="s">
        <v>2302</v>
      </c>
      <c r="B49" t="s">
        <v>2599</v>
      </c>
      <c r="C49">
        <v>4</v>
      </c>
      <c r="D49" t="s">
        <v>13</v>
      </c>
      <c r="E49" t="s">
        <v>55</v>
      </c>
      <c r="F49" t="s">
        <v>2360</v>
      </c>
      <c r="G49" t="s">
        <v>2606</v>
      </c>
      <c r="H49" t="s">
        <v>2571</v>
      </c>
      <c r="I49" t="s">
        <v>2591</v>
      </c>
      <c r="J49" t="s">
        <v>58</v>
      </c>
      <c r="K49" t="s">
        <v>2607</v>
      </c>
      <c r="L49" s="25" t="str">
        <f>HYPERLINK(Sears___IMG[[#This Row],[Full_Path]],Sears___IMG[[#This Row],[Material]]&amp;" -&gt; "&amp;Sears___IMG[[#This Row],[Descripcion]])</f>
        <v>HG961620-WHI -&gt; Superior/Interior</v>
      </c>
    </row>
    <row r="50" spans="1:12" x14ac:dyDescent="0.3">
      <c r="A50" t="s">
        <v>2303</v>
      </c>
      <c r="B50" t="s">
        <v>2608</v>
      </c>
      <c r="C50">
        <v>4</v>
      </c>
      <c r="D50" t="s">
        <v>13</v>
      </c>
      <c r="E50" t="s">
        <v>55</v>
      </c>
      <c r="F50" t="s">
        <v>2360</v>
      </c>
      <c r="G50" t="s">
        <v>2617</v>
      </c>
      <c r="H50" t="s">
        <v>2610</v>
      </c>
      <c r="I50" t="s">
        <v>2611</v>
      </c>
      <c r="J50" t="s">
        <v>58</v>
      </c>
      <c r="K50" t="s">
        <v>2618</v>
      </c>
      <c r="L50" s="25" t="str">
        <f>HYPERLINK(Sears___IMG[[#This Row],[Full_Path]],Sears___IMG[[#This Row],[Material]]&amp;" -&gt; "&amp;Sears___IMG[[#This Row],[Descripcion]])</f>
        <v>HH948125-COA -&gt; Superior/Interior</v>
      </c>
    </row>
    <row r="51" spans="1:12" x14ac:dyDescent="0.3">
      <c r="A51" t="s">
        <v>2303</v>
      </c>
      <c r="B51" t="s">
        <v>2608</v>
      </c>
      <c r="C51">
        <v>4</v>
      </c>
      <c r="D51" t="s">
        <v>10</v>
      </c>
      <c r="E51" t="s">
        <v>2096</v>
      </c>
      <c r="F51" t="s">
        <v>2360</v>
      </c>
      <c r="G51" t="s">
        <v>2609</v>
      </c>
      <c r="H51" t="s">
        <v>2610</v>
      </c>
      <c r="I51" t="s">
        <v>2611</v>
      </c>
      <c r="J51" t="s">
        <v>53</v>
      </c>
      <c r="K51" t="s">
        <v>2612</v>
      </c>
      <c r="L51" s="25" t="str">
        <f>HYPERLINK(Sears___IMG[[#This Row],[Full_Path]],Sears___IMG[[#This Row],[Material]]&amp;" -&gt; "&amp;Sears___IMG[[#This Row],[Descripcion]])</f>
        <v>HH948125-COA -&gt; Posterior</v>
      </c>
    </row>
    <row r="52" spans="1:12" x14ac:dyDescent="0.3">
      <c r="A52" t="s">
        <v>2303</v>
      </c>
      <c r="B52" t="s">
        <v>2608</v>
      </c>
      <c r="C52">
        <v>4</v>
      </c>
      <c r="D52" t="s">
        <v>11</v>
      </c>
      <c r="E52" t="s">
        <v>42</v>
      </c>
      <c r="F52" t="s">
        <v>2360</v>
      </c>
      <c r="G52" t="s">
        <v>2613</v>
      </c>
      <c r="H52" t="s">
        <v>2610</v>
      </c>
      <c r="I52" t="s">
        <v>2611</v>
      </c>
      <c r="J52" t="s">
        <v>49</v>
      </c>
      <c r="K52" t="s">
        <v>2614</v>
      </c>
      <c r="L52" s="25" t="str">
        <f>HYPERLINK(Sears___IMG[[#This Row],[Full_Path]],Sears___IMG[[#This Row],[Material]]&amp;" -&gt; "&amp;Sears___IMG[[#This Row],[Descripcion]])</f>
        <v>HH948125-COA -&gt; Angulo 3/4</v>
      </c>
    </row>
    <row r="53" spans="1:12" x14ac:dyDescent="0.3">
      <c r="A53" t="s">
        <v>2303</v>
      </c>
      <c r="B53" t="s">
        <v>2608</v>
      </c>
      <c r="C53">
        <v>4</v>
      </c>
      <c r="D53" t="s">
        <v>12</v>
      </c>
      <c r="E53" t="s">
        <v>2095</v>
      </c>
      <c r="F53" t="s">
        <v>2360</v>
      </c>
      <c r="G53" t="s">
        <v>2615</v>
      </c>
      <c r="H53" t="s">
        <v>2610</v>
      </c>
      <c r="I53" t="s">
        <v>2611</v>
      </c>
      <c r="J53" t="s">
        <v>45</v>
      </c>
      <c r="K53" t="s">
        <v>2616</v>
      </c>
      <c r="L53" s="25" t="str">
        <f>HYPERLINK(Sears___IMG[[#This Row],[Full_Path]],Sears___IMG[[#This Row],[Material]]&amp;" -&gt; "&amp;Sears___IMG[[#This Row],[Descripcion]])</f>
        <v>HH948125-COA -&gt; Frontal</v>
      </c>
    </row>
    <row r="54" spans="1:12" x14ac:dyDescent="0.3">
      <c r="A54" t="s">
        <v>2304</v>
      </c>
      <c r="B54" t="s">
        <v>2619</v>
      </c>
      <c r="C54">
        <v>4</v>
      </c>
      <c r="D54" t="s">
        <v>10</v>
      </c>
      <c r="E54" t="s">
        <v>2096</v>
      </c>
      <c r="F54" t="s">
        <v>2360</v>
      </c>
      <c r="G54" t="s">
        <v>2620</v>
      </c>
      <c r="H54" t="s">
        <v>2610</v>
      </c>
      <c r="I54" t="s">
        <v>2611</v>
      </c>
      <c r="J54" t="s">
        <v>53</v>
      </c>
      <c r="K54" t="s">
        <v>2621</v>
      </c>
      <c r="L54" s="25" t="str">
        <f>HYPERLINK(Sears___IMG[[#This Row],[Full_Path]],Sears___IMG[[#This Row],[Material]]&amp;" -&gt; "&amp;Sears___IMG[[#This Row],[Descripcion]])</f>
        <v>HH948125-MOS -&gt; Posterior</v>
      </c>
    </row>
    <row r="55" spans="1:12" x14ac:dyDescent="0.3">
      <c r="A55" t="s">
        <v>2304</v>
      </c>
      <c r="B55" t="s">
        <v>2619</v>
      </c>
      <c r="C55">
        <v>4</v>
      </c>
      <c r="D55" t="s">
        <v>11</v>
      </c>
      <c r="E55" t="s">
        <v>42</v>
      </c>
      <c r="F55" t="s">
        <v>2360</v>
      </c>
      <c r="G55" t="s">
        <v>2622</v>
      </c>
      <c r="H55" t="s">
        <v>2610</v>
      </c>
      <c r="I55" t="s">
        <v>2611</v>
      </c>
      <c r="J55" t="s">
        <v>49</v>
      </c>
      <c r="K55" t="s">
        <v>2623</v>
      </c>
      <c r="L55" s="25" t="str">
        <f>HYPERLINK(Sears___IMG[[#This Row],[Full_Path]],Sears___IMG[[#This Row],[Material]]&amp;" -&gt; "&amp;Sears___IMG[[#This Row],[Descripcion]])</f>
        <v>HH948125-MOS -&gt; Angulo 3/4</v>
      </c>
    </row>
    <row r="56" spans="1:12" x14ac:dyDescent="0.3">
      <c r="A56" t="s">
        <v>2304</v>
      </c>
      <c r="B56" t="s">
        <v>2619</v>
      </c>
      <c r="C56">
        <v>4</v>
      </c>
      <c r="D56" t="s">
        <v>12</v>
      </c>
      <c r="E56" t="s">
        <v>2095</v>
      </c>
      <c r="F56" t="s">
        <v>2360</v>
      </c>
      <c r="G56" t="s">
        <v>2624</v>
      </c>
      <c r="H56" t="s">
        <v>2610</v>
      </c>
      <c r="I56" t="s">
        <v>2611</v>
      </c>
      <c r="J56" t="s">
        <v>45</v>
      </c>
      <c r="K56" t="s">
        <v>2625</v>
      </c>
      <c r="L56" s="25" t="str">
        <f>HYPERLINK(Sears___IMG[[#This Row],[Full_Path]],Sears___IMG[[#This Row],[Material]]&amp;" -&gt; "&amp;Sears___IMG[[#This Row],[Descripcion]])</f>
        <v>HH948125-MOS -&gt; Frontal</v>
      </c>
    </row>
    <row r="57" spans="1:12" x14ac:dyDescent="0.3">
      <c r="A57" t="s">
        <v>2304</v>
      </c>
      <c r="B57" t="s">
        <v>2619</v>
      </c>
      <c r="C57">
        <v>4</v>
      </c>
      <c r="D57" t="s">
        <v>13</v>
      </c>
      <c r="E57" t="s">
        <v>55</v>
      </c>
      <c r="F57" t="s">
        <v>2360</v>
      </c>
      <c r="G57" t="s">
        <v>2626</v>
      </c>
      <c r="H57" t="s">
        <v>2610</v>
      </c>
      <c r="I57" t="s">
        <v>2611</v>
      </c>
      <c r="J57" t="s">
        <v>58</v>
      </c>
      <c r="K57" t="s">
        <v>2627</v>
      </c>
      <c r="L57" s="25" t="str">
        <f>HYPERLINK(Sears___IMG[[#This Row],[Full_Path]],Sears___IMG[[#This Row],[Material]]&amp;" -&gt; "&amp;Sears___IMG[[#This Row],[Descripcion]])</f>
        <v>HH948125-MOS -&gt; Superior/Interior</v>
      </c>
    </row>
    <row r="58" spans="1:12" x14ac:dyDescent="0.3">
      <c r="A58" t="s">
        <v>2305</v>
      </c>
      <c r="B58" t="s">
        <v>2628</v>
      </c>
      <c r="C58">
        <v>4</v>
      </c>
      <c r="D58" t="s">
        <v>10</v>
      </c>
      <c r="E58" t="s">
        <v>2096</v>
      </c>
      <c r="F58" t="s">
        <v>2360</v>
      </c>
      <c r="G58" t="s">
        <v>2629</v>
      </c>
      <c r="H58" t="s">
        <v>2610</v>
      </c>
      <c r="I58" t="s">
        <v>2611</v>
      </c>
      <c r="J58" t="s">
        <v>53</v>
      </c>
      <c r="K58" t="s">
        <v>2630</v>
      </c>
      <c r="L58" s="25" t="str">
        <f>HYPERLINK(Sears___IMG[[#This Row],[Full_Path]],Sears___IMG[[#This Row],[Material]]&amp;" -&gt; "&amp;Sears___IMG[[#This Row],[Descripcion]])</f>
        <v>HH948125-NAT -&gt; Posterior</v>
      </c>
    </row>
    <row r="59" spans="1:12" x14ac:dyDescent="0.3">
      <c r="A59" t="s">
        <v>2305</v>
      </c>
      <c r="B59" t="s">
        <v>2628</v>
      </c>
      <c r="C59">
        <v>4</v>
      </c>
      <c r="D59" t="s">
        <v>12</v>
      </c>
      <c r="E59" t="s">
        <v>2095</v>
      </c>
      <c r="F59" t="s">
        <v>2360</v>
      </c>
      <c r="G59" t="s">
        <v>2633</v>
      </c>
      <c r="H59" t="s">
        <v>2610</v>
      </c>
      <c r="I59" t="s">
        <v>2611</v>
      </c>
      <c r="J59" t="s">
        <v>45</v>
      </c>
      <c r="K59" t="s">
        <v>2634</v>
      </c>
      <c r="L59" s="25" t="str">
        <f>HYPERLINK(Sears___IMG[[#This Row],[Full_Path]],Sears___IMG[[#This Row],[Material]]&amp;" -&gt; "&amp;Sears___IMG[[#This Row],[Descripcion]])</f>
        <v>HH948125-NAT -&gt; Frontal</v>
      </c>
    </row>
    <row r="60" spans="1:12" x14ac:dyDescent="0.3">
      <c r="A60" t="s">
        <v>2305</v>
      </c>
      <c r="B60" t="s">
        <v>2628</v>
      </c>
      <c r="C60">
        <v>4</v>
      </c>
      <c r="D60" t="s">
        <v>13</v>
      </c>
      <c r="E60" t="s">
        <v>55</v>
      </c>
      <c r="F60" t="s">
        <v>2360</v>
      </c>
      <c r="G60" t="s">
        <v>2635</v>
      </c>
      <c r="H60" t="s">
        <v>2610</v>
      </c>
      <c r="I60" t="s">
        <v>2611</v>
      </c>
      <c r="J60" t="s">
        <v>58</v>
      </c>
      <c r="K60" t="s">
        <v>2636</v>
      </c>
      <c r="L60" s="25" t="str">
        <f>HYPERLINK(Sears___IMG[[#This Row],[Full_Path]],Sears___IMG[[#This Row],[Material]]&amp;" -&gt; "&amp;Sears___IMG[[#This Row],[Descripcion]])</f>
        <v>HH948125-NAT -&gt; Superior/Interior</v>
      </c>
    </row>
    <row r="61" spans="1:12" x14ac:dyDescent="0.3">
      <c r="A61" t="s">
        <v>2305</v>
      </c>
      <c r="B61" t="s">
        <v>2628</v>
      </c>
      <c r="C61">
        <v>4</v>
      </c>
      <c r="D61" t="s">
        <v>11</v>
      </c>
      <c r="E61" t="s">
        <v>42</v>
      </c>
      <c r="F61" t="s">
        <v>2360</v>
      </c>
      <c r="G61" t="s">
        <v>2631</v>
      </c>
      <c r="H61" t="s">
        <v>2610</v>
      </c>
      <c r="I61" t="s">
        <v>2611</v>
      </c>
      <c r="J61" t="s">
        <v>49</v>
      </c>
      <c r="K61" t="s">
        <v>2632</v>
      </c>
      <c r="L61" s="25" t="str">
        <f>HYPERLINK(Sears___IMG[[#This Row],[Full_Path]],Sears___IMG[[#This Row],[Material]]&amp;" -&gt; "&amp;Sears___IMG[[#This Row],[Descripcion]])</f>
        <v>HH948125-NAT -&gt; Angulo 3/4</v>
      </c>
    </row>
    <row r="62" spans="1:12" x14ac:dyDescent="0.3">
      <c r="A62" t="s">
        <v>2306</v>
      </c>
      <c r="B62" t="s">
        <v>2637</v>
      </c>
      <c r="C62">
        <v>4</v>
      </c>
      <c r="D62" t="s">
        <v>11</v>
      </c>
      <c r="E62" t="s">
        <v>42</v>
      </c>
      <c r="F62" t="s">
        <v>2360</v>
      </c>
      <c r="G62" t="s">
        <v>2642</v>
      </c>
      <c r="H62" t="s">
        <v>2639</v>
      </c>
      <c r="I62" t="s">
        <v>2640</v>
      </c>
      <c r="J62" t="s">
        <v>49</v>
      </c>
      <c r="K62" t="s">
        <v>2643</v>
      </c>
      <c r="L62" s="25" t="str">
        <f>HYPERLINK(Sears___IMG[[#This Row],[Full_Path]],Sears___IMG[[#This Row],[Material]]&amp;" -&gt; "&amp;Sears___IMG[[#This Row],[Descripcion]])</f>
        <v>HH961525-CAR -&gt; Angulo 3/4</v>
      </c>
    </row>
    <row r="63" spans="1:12" x14ac:dyDescent="0.3">
      <c r="A63" t="s">
        <v>2306</v>
      </c>
      <c r="B63" t="s">
        <v>2637</v>
      </c>
      <c r="C63">
        <v>4</v>
      </c>
      <c r="D63" t="s">
        <v>12</v>
      </c>
      <c r="E63" t="s">
        <v>2095</v>
      </c>
      <c r="F63" t="s">
        <v>2360</v>
      </c>
      <c r="G63" t="s">
        <v>2644</v>
      </c>
      <c r="H63" t="s">
        <v>2639</v>
      </c>
      <c r="I63" t="s">
        <v>2640</v>
      </c>
      <c r="J63" t="s">
        <v>45</v>
      </c>
      <c r="K63" t="s">
        <v>2645</v>
      </c>
      <c r="L63" s="25" t="str">
        <f>HYPERLINK(Sears___IMG[[#This Row],[Full_Path]],Sears___IMG[[#This Row],[Material]]&amp;" -&gt; "&amp;Sears___IMG[[#This Row],[Descripcion]])</f>
        <v>HH961525-CAR -&gt; Frontal</v>
      </c>
    </row>
    <row r="64" spans="1:12" x14ac:dyDescent="0.3">
      <c r="A64" t="s">
        <v>2306</v>
      </c>
      <c r="B64" t="s">
        <v>2637</v>
      </c>
      <c r="C64">
        <v>4</v>
      </c>
      <c r="D64" t="s">
        <v>13</v>
      </c>
      <c r="E64" t="s">
        <v>55</v>
      </c>
      <c r="F64" t="s">
        <v>2360</v>
      </c>
      <c r="G64" t="s">
        <v>2646</v>
      </c>
      <c r="H64" t="s">
        <v>2639</v>
      </c>
      <c r="I64" t="s">
        <v>2640</v>
      </c>
      <c r="J64" t="s">
        <v>58</v>
      </c>
      <c r="K64" t="s">
        <v>2647</v>
      </c>
      <c r="L64" s="25" t="str">
        <f>HYPERLINK(Sears___IMG[[#This Row],[Full_Path]],Sears___IMG[[#This Row],[Material]]&amp;" -&gt; "&amp;Sears___IMG[[#This Row],[Descripcion]])</f>
        <v>HH961525-CAR -&gt; Superior/Interior</v>
      </c>
    </row>
    <row r="65" spans="1:12" x14ac:dyDescent="0.3">
      <c r="A65" t="s">
        <v>2306</v>
      </c>
      <c r="B65" t="s">
        <v>2637</v>
      </c>
      <c r="C65">
        <v>4</v>
      </c>
      <c r="D65" t="s">
        <v>10</v>
      </c>
      <c r="E65" t="s">
        <v>2096</v>
      </c>
      <c r="F65" t="s">
        <v>2360</v>
      </c>
      <c r="G65" t="s">
        <v>2638</v>
      </c>
      <c r="H65" t="s">
        <v>2639</v>
      </c>
      <c r="I65" t="s">
        <v>2640</v>
      </c>
      <c r="J65" t="s">
        <v>53</v>
      </c>
      <c r="K65" t="s">
        <v>2641</v>
      </c>
      <c r="L65" s="25" t="str">
        <f>HYPERLINK(Sears___IMG[[#This Row],[Full_Path]],Sears___IMG[[#This Row],[Material]]&amp;" -&gt; "&amp;Sears___IMG[[#This Row],[Descripcion]])</f>
        <v>HH961525-CAR -&gt; Posterior</v>
      </c>
    </row>
    <row r="66" spans="1:12" x14ac:dyDescent="0.3">
      <c r="A66" t="s">
        <v>2307</v>
      </c>
      <c r="B66" t="s">
        <v>2648</v>
      </c>
      <c r="C66">
        <v>4</v>
      </c>
      <c r="D66" t="s">
        <v>10</v>
      </c>
      <c r="E66" t="s">
        <v>2096</v>
      </c>
      <c r="F66" t="s">
        <v>2360</v>
      </c>
      <c r="G66" t="s">
        <v>2649</v>
      </c>
      <c r="H66" t="s">
        <v>2639</v>
      </c>
      <c r="I66" t="s">
        <v>2650</v>
      </c>
      <c r="J66" t="s">
        <v>53</v>
      </c>
      <c r="K66" t="s">
        <v>2651</v>
      </c>
      <c r="L66" s="25" t="str">
        <f>HYPERLINK(Sears___IMG[[#This Row],[Full_Path]],Sears___IMG[[#This Row],[Material]]&amp;" -&gt; "&amp;Sears___IMG[[#This Row],[Descripcion]])</f>
        <v>HH961570-CAR -&gt; Posterior</v>
      </c>
    </row>
    <row r="67" spans="1:12" x14ac:dyDescent="0.3">
      <c r="A67" t="s">
        <v>2307</v>
      </c>
      <c r="B67" t="s">
        <v>2648</v>
      </c>
      <c r="C67">
        <v>4</v>
      </c>
      <c r="D67" t="s">
        <v>11</v>
      </c>
      <c r="E67" t="s">
        <v>42</v>
      </c>
      <c r="F67" t="s">
        <v>2360</v>
      </c>
      <c r="G67" t="s">
        <v>2652</v>
      </c>
      <c r="H67" t="s">
        <v>2639</v>
      </c>
      <c r="I67" t="s">
        <v>2650</v>
      </c>
      <c r="J67" t="s">
        <v>49</v>
      </c>
      <c r="K67" t="s">
        <v>2653</v>
      </c>
      <c r="L67" s="25" t="str">
        <f>HYPERLINK(Sears___IMG[[#This Row],[Full_Path]],Sears___IMG[[#This Row],[Material]]&amp;" -&gt; "&amp;Sears___IMG[[#This Row],[Descripcion]])</f>
        <v>HH961570-CAR -&gt; Angulo 3/4</v>
      </c>
    </row>
    <row r="68" spans="1:12" x14ac:dyDescent="0.3">
      <c r="A68" t="s">
        <v>2307</v>
      </c>
      <c r="B68" t="s">
        <v>2648</v>
      </c>
      <c r="C68">
        <v>4</v>
      </c>
      <c r="D68" t="s">
        <v>12</v>
      </c>
      <c r="E68" t="s">
        <v>2095</v>
      </c>
      <c r="F68" t="s">
        <v>2360</v>
      </c>
      <c r="G68" t="s">
        <v>2654</v>
      </c>
      <c r="H68" t="s">
        <v>2639</v>
      </c>
      <c r="I68" t="s">
        <v>2650</v>
      </c>
      <c r="J68" t="s">
        <v>45</v>
      </c>
      <c r="K68" t="s">
        <v>2655</v>
      </c>
      <c r="L68" s="25" t="str">
        <f>HYPERLINK(Sears___IMG[[#This Row],[Full_Path]],Sears___IMG[[#This Row],[Material]]&amp;" -&gt; "&amp;Sears___IMG[[#This Row],[Descripcion]])</f>
        <v>HH961570-CAR -&gt; Frontal</v>
      </c>
    </row>
    <row r="69" spans="1:12" x14ac:dyDescent="0.3">
      <c r="A69" t="s">
        <v>2307</v>
      </c>
      <c r="B69" t="s">
        <v>2648</v>
      </c>
      <c r="C69">
        <v>4</v>
      </c>
      <c r="D69" t="s">
        <v>13</v>
      </c>
      <c r="E69" t="s">
        <v>55</v>
      </c>
      <c r="F69" t="s">
        <v>2360</v>
      </c>
      <c r="G69" t="s">
        <v>2656</v>
      </c>
      <c r="H69" t="s">
        <v>2639</v>
      </c>
      <c r="I69" t="s">
        <v>2650</v>
      </c>
      <c r="J69" t="s">
        <v>58</v>
      </c>
      <c r="K69" t="s">
        <v>2657</v>
      </c>
      <c r="L69" s="25" t="str">
        <f>HYPERLINK(Sears___IMG[[#This Row],[Full_Path]],Sears___IMG[[#This Row],[Material]]&amp;" -&gt; "&amp;Sears___IMG[[#This Row],[Descripcion]])</f>
        <v>HH961570-CAR -&gt; Superior/Interior</v>
      </c>
    </row>
    <row r="70" spans="1:12" x14ac:dyDescent="0.3">
      <c r="A70" t="s">
        <v>1814</v>
      </c>
      <c r="B70" t="s">
        <v>2375</v>
      </c>
      <c r="C70">
        <v>4</v>
      </c>
      <c r="D70" t="s">
        <v>13</v>
      </c>
      <c r="E70" t="s">
        <v>55</v>
      </c>
      <c r="F70" t="s">
        <v>2360</v>
      </c>
      <c r="G70" t="s">
        <v>2402</v>
      </c>
      <c r="H70" t="s">
        <v>2377</v>
      </c>
      <c r="I70" t="s">
        <v>2378</v>
      </c>
      <c r="J70" t="s">
        <v>58</v>
      </c>
      <c r="K70" t="s">
        <v>2403</v>
      </c>
      <c r="L70" s="25" t="str">
        <f>HYPERLINK(Sears___IMG[[#This Row],[Full_Path]],Sears___IMG[[#This Row],[Material]]&amp;" -&gt; "&amp;Sears___IMG[[#This Row],[Descripcion]])</f>
        <v>JG901970-OLV -&gt; Superior/Interior</v>
      </c>
    </row>
    <row r="71" spans="1:12" x14ac:dyDescent="0.3">
      <c r="A71" t="s">
        <v>1814</v>
      </c>
      <c r="B71" t="s">
        <v>2375</v>
      </c>
      <c r="C71">
        <v>4</v>
      </c>
      <c r="D71" t="s">
        <v>12</v>
      </c>
      <c r="E71" t="s">
        <v>2095</v>
      </c>
      <c r="F71" t="s">
        <v>2360</v>
      </c>
      <c r="G71" t="s">
        <v>2386</v>
      </c>
      <c r="H71" t="s">
        <v>2377</v>
      </c>
      <c r="I71" t="s">
        <v>2378</v>
      </c>
      <c r="J71" t="s">
        <v>45</v>
      </c>
      <c r="K71" t="s">
        <v>2387</v>
      </c>
      <c r="L71" s="25" t="str">
        <f>HYPERLINK(Sears___IMG[[#This Row],[Full_Path]],Sears___IMG[[#This Row],[Material]]&amp;" -&gt; "&amp;Sears___IMG[[#This Row],[Descripcion]])</f>
        <v>JG901970-OLV -&gt; Frontal</v>
      </c>
    </row>
    <row r="72" spans="1:12" x14ac:dyDescent="0.3">
      <c r="A72" t="s">
        <v>1814</v>
      </c>
      <c r="B72" t="s">
        <v>2375</v>
      </c>
      <c r="C72">
        <v>4</v>
      </c>
      <c r="D72" t="s">
        <v>10</v>
      </c>
      <c r="E72" t="s">
        <v>2096</v>
      </c>
      <c r="F72" t="s">
        <v>2360</v>
      </c>
      <c r="G72" t="s">
        <v>2376</v>
      </c>
      <c r="H72" t="s">
        <v>2377</v>
      </c>
      <c r="I72" t="s">
        <v>2378</v>
      </c>
      <c r="J72" t="s">
        <v>53</v>
      </c>
      <c r="K72" t="s">
        <v>2379</v>
      </c>
      <c r="L72" s="25" t="str">
        <f>HYPERLINK(Sears___IMG[[#This Row],[Full_Path]],Sears___IMG[[#This Row],[Material]]&amp;" -&gt; "&amp;Sears___IMG[[#This Row],[Descripcion]])</f>
        <v>JG901970-OLV -&gt; Posterior</v>
      </c>
    </row>
    <row r="73" spans="1:12" x14ac:dyDescent="0.3">
      <c r="A73" t="s">
        <v>1814</v>
      </c>
      <c r="B73" t="s">
        <v>2375</v>
      </c>
      <c r="C73">
        <v>4</v>
      </c>
      <c r="D73" t="s">
        <v>11</v>
      </c>
      <c r="E73" t="s">
        <v>42</v>
      </c>
      <c r="F73" t="s">
        <v>2360</v>
      </c>
      <c r="G73" t="s">
        <v>2394</v>
      </c>
      <c r="H73" t="s">
        <v>2377</v>
      </c>
      <c r="I73" t="s">
        <v>2378</v>
      </c>
      <c r="J73" t="s">
        <v>49</v>
      </c>
      <c r="K73" t="s">
        <v>2395</v>
      </c>
      <c r="L73" s="25" t="str">
        <f>HYPERLINK(Sears___IMG[[#This Row],[Full_Path]],Sears___IMG[[#This Row],[Material]]&amp;" -&gt; "&amp;Sears___IMG[[#This Row],[Descripcion]])</f>
        <v>JG901970-OLV -&gt; Angulo 3/4</v>
      </c>
    </row>
    <row r="74" spans="1:12" x14ac:dyDescent="0.3">
      <c r="A74" t="s">
        <v>1815</v>
      </c>
      <c r="B74" t="s">
        <v>2404</v>
      </c>
      <c r="C74">
        <v>4</v>
      </c>
      <c r="D74" t="s">
        <v>10</v>
      </c>
      <c r="E74" t="s">
        <v>2096</v>
      </c>
      <c r="F74" t="s">
        <v>2360</v>
      </c>
      <c r="G74" t="s">
        <v>2405</v>
      </c>
      <c r="H74" t="s">
        <v>2406</v>
      </c>
      <c r="I74" t="s">
        <v>2407</v>
      </c>
      <c r="J74" t="s">
        <v>53</v>
      </c>
      <c r="K74" t="s">
        <v>2408</v>
      </c>
      <c r="L74" s="25" t="str">
        <f>HYPERLINK(Sears___IMG[[#This Row],[Full_Path]],Sears___IMG[[#This Row],[Material]]&amp;" -&gt; "&amp;Sears___IMG[[#This Row],[Descripcion]])</f>
        <v>JG943608-CPO -&gt; Posterior</v>
      </c>
    </row>
    <row r="75" spans="1:12" x14ac:dyDescent="0.3">
      <c r="A75" t="s">
        <v>1815</v>
      </c>
      <c r="B75" t="s">
        <v>2404</v>
      </c>
      <c r="C75">
        <v>4</v>
      </c>
      <c r="D75" t="s">
        <v>11</v>
      </c>
      <c r="E75" t="s">
        <v>42</v>
      </c>
      <c r="F75" t="s">
        <v>2360</v>
      </c>
      <c r="G75" t="s">
        <v>2409</v>
      </c>
      <c r="H75" t="s">
        <v>2406</v>
      </c>
      <c r="I75" t="s">
        <v>2407</v>
      </c>
      <c r="J75" t="s">
        <v>49</v>
      </c>
      <c r="K75" t="s">
        <v>2410</v>
      </c>
      <c r="L75" s="25" t="str">
        <f>HYPERLINK(Sears___IMG[[#This Row],[Full_Path]],Sears___IMG[[#This Row],[Material]]&amp;" -&gt; "&amp;Sears___IMG[[#This Row],[Descripcion]])</f>
        <v>JG943608-CPO -&gt; Angulo 3/4</v>
      </c>
    </row>
    <row r="76" spans="1:12" x14ac:dyDescent="0.3">
      <c r="A76" t="s">
        <v>1815</v>
      </c>
      <c r="B76" t="s">
        <v>2404</v>
      </c>
      <c r="C76">
        <v>4</v>
      </c>
      <c r="D76" t="s">
        <v>12</v>
      </c>
      <c r="E76" t="s">
        <v>2095</v>
      </c>
      <c r="F76" t="s">
        <v>2360</v>
      </c>
      <c r="G76" t="s">
        <v>2411</v>
      </c>
      <c r="H76" t="s">
        <v>2406</v>
      </c>
      <c r="I76" t="s">
        <v>2407</v>
      </c>
      <c r="J76" t="s">
        <v>45</v>
      </c>
      <c r="K76" t="s">
        <v>2412</v>
      </c>
      <c r="L76" s="25" t="str">
        <f>HYPERLINK(Sears___IMG[[#This Row],[Full_Path]],Sears___IMG[[#This Row],[Material]]&amp;" -&gt; "&amp;Sears___IMG[[#This Row],[Descripcion]])</f>
        <v>JG943608-CPO -&gt; Frontal</v>
      </c>
    </row>
    <row r="77" spans="1:12" x14ac:dyDescent="0.3">
      <c r="A77" t="s">
        <v>1815</v>
      </c>
      <c r="B77" t="s">
        <v>2404</v>
      </c>
      <c r="C77">
        <v>4</v>
      </c>
      <c r="D77" t="s">
        <v>13</v>
      </c>
      <c r="E77" t="s">
        <v>55</v>
      </c>
      <c r="F77" t="s">
        <v>2360</v>
      </c>
      <c r="G77" t="s">
        <v>2413</v>
      </c>
      <c r="H77" t="s">
        <v>2406</v>
      </c>
      <c r="I77" t="s">
        <v>2407</v>
      </c>
      <c r="J77" t="s">
        <v>58</v>
      </c>
      <c r="K77" t="s">
        <v>2414</v>
      </c>
      <c r="L77" s="25" t="str">
        <f>HYPERLINK(Sears___IMG[[#This Row],[Full_Path]],Sears___IMG[[#This Row],[Material]]&amp;" -&gt; "&amp;Sears___IMG[[#This Row],[Descripcion]])</f>
        <v>JG943608-CPO -&gt; Superior/Interior</v>
      </c>
    </row>
    <row r="78" spans="1:12" x14ac:dyDescent="0.3">
      <c r="A78" t="s">
        <v>2308</v>
      </c>
      <c r="B78" t="s">
        <v>2415</v>
      </c>
      <c r="C78">
        <v>4</v>
      </c>
      <c r="D78" t="s">
        <v>11</v>
      </c>
      <c r="E78" t="s">
        <v>42</v>
      </c>
      <c r="F78" t="s">
        <v>2360</v>
      </c>
      <c r="G78" t="s">
        <v>2420</v>
      </c>
      <c r="H78" t="s">
        <v>2417</v>
      </c>
      <c r="I78" t="s">
        <v>2418</v>
      </c>
      <c r="J78" t="s">
        <v>49</v>
      </c>
      <c r="K78" t="s">
        <v>2421</v>
      </c>
      <c r="L78" s="25" t="str">
        <f>HYPERLINK(Sears___IMG[[#This Row],[Full_Path]],Sears___IMG[[#This Row],[Material]]&amp;" -&gt; "&amp;Sears___IMG[[#This Row],[Descripcion]])</f>
        <v>LE938069-BLA -&gt; Angulo 3/4</v>
      </c>
    </row>
    <row r="79" spans="1:12" x14ac:dyDescent="0.3">
      <c r="A79" t="s">
        <v>2308</v>
      </c>
      <c r="B79" t="s">
        <v>2415</v>
      </c>
      <c r="C79">
        <v>4</v>
      </c>
      <c r="D79" t="s">
        <v>13</v>
      </c>
      <c r="E79" t="s">
        <v>55</v>
      </c>
      <c r="F79" t="s">
        <v>2360</v>
      </c>
      <c r="G79" t="s">
        <v>2424</v>
      </c>
      <c r="H79" t="s">
        <v>2417</v>
      </c>
      <c r="I79" t="s">
        <v>2418</v>
      </c>
      <c r="J79" t="s">
        <v>58</v>
      </c>
      <c r="K79" t="s">
        <v>2425</v>
      </c>
      <c r="L79" s="25" t="str">
        <f>HYPERLINK(Sears___IMG[[#This Row],[Full_Path]],Sears___IMG[[#This Row],[Material]]&amp;" -&gt; "&amp;Sears___IMG[[#This Row],[Descripcion]])</f>
        <v>LE938069-BLA -&gt; Superior/Interior</v>
      </c>
    </row>
    <row r="80" spans="1:12" x14ac:dyDescent="0.3">
      <c r="A80" t="s">
        <v>2308</v>
      </c>
      <c r="B80" t="s">
        <v>2415</v>
      </c>
      <c r="C80">
        <v>4</v>
      </c>
      <c r="D80" t="s">
        <v>12</v>
      </c>
      <c r="E80" t="s">
        <v>2095</v>
      </c>
      <c r="F80" t="s">
        <v>2360</v>
      </c>
      <c r="G80" t="s">
        <v>2422</v>
      </c>
      <c r="H80" t="s">
        <v>2417</v>
      </c>
      <c r="I80" t="s">
        <v>2418</v>
      </c>
      <c r="J80" t="s">
        <v>45</v>
      </c>
      <c r="K80" t="s">
        <v>2423</v>
      </c>
      <c r="L80" s="25" t="str">
        <f>HYPERLINK(Sears___IMG[[#This Row],[Full_Path]],Sears___IMG[[#This Row],[Material]]&amp;" -&gt; "&amp;Sears___IMG[[#This Row],[Descripcion]])</f>
        <v>LE938069-BLA -&gt; Frontal</v>
      </c>
    </row>
    <row r="81" spans="1:12" x14ac:dyDescent="0.3">
      <c r="A81" t="s">
        <v>2308</v>
      </c>
      <c r="B81" t="s">
        <v>2415</v>
      </c>
      <c r="C81">
        <v>4</v>
      </c>
      <c r="D81" t="s">
        <v>10</v>
      </c>
      <c r="E81" t="s">
        <v>2096</v>
      </c>
      <c r="F81" t="s">
        <v>2360</v>
      </c>
      <c r="G81" t="s">
        <v>2416</v>
      </c>
      <c r="H81" t="s">
        <v>2417</v>
      </c>
      <c r="I81" t="s">
        <v>2418</v>
      </c>
      <c r="J81" t="s">
        <v>53</v>
      </c>
      <c r="K81" t="s">
        <v>2419</v>
      </c>
      <c r="L81" s="25" t="str">
        <f>HYPERLINK(Sears___IMG[[#This Row],[Full_Path]],Sears___IMG[[#This Row],[Material]]&amp;" -&gt; "&amp;Sears___IMG[[#This Row],[Descripcion]])</f>
        <v>LE938069-BLA -&gt; Posterior</v>
      </c>
    </row>
    <row r="82" spans="1:12" x14ac:dyDescent="0.3">
      <c r="A82" t="s">
        <v>2311</v>
      </c>
      <c r="B82" t="s">
        <v>2426</v>
      </c>
      <c r="C82">
        <v>4</v>
      </c>
      <c r="D82" t="s">
        <v>13</v>
      </c>
      <c r="E82" t="s">
        <v>55</v>
      </c>
      <c r="F82" t="s">
        <v>2360</v>
      </c>
      <c r="G82" t="s">
        <v>2435</v>
      </c>
      <c r="H82" t="s">
        <v>2428</v>
      </c>
      <c r="I82" t="s">
        <v>2429</v>
      </c>
      <c r="J82" t="s">
        <v>58</v>
      </c>
      <c r="K82" t="s">
        <v>2436</v>
      </c>
      <c r="L82" s="25" t="str">
        <f>HYPERLINK(Sears___IMG[[#This Row],[Full_Path]],Sears___IMG[[#This Row],[Material]]&amp;" -&gt; "&amp;Sears___IMG[[#This Row],[Descripcion]])</f>
        <v>LG938022-OLV -&gt; Superior/Interior</v>
      </c>
    </row>
    <row r="83" spans="1:12" x14ac:dyDescent="0.3">
      <c r="A83" t="s">
        <v>2311</v>
      </c>
      <c r="B83" t="s">
        <v>2426</v>
      </c>
      <c r="C83">
        <v>4</v>
      </c>
      <c r="D83" t="s">
        <v>12</v>
      </c>
      <c r="E83" t="s">
        <v>2095</v>
      </c>
      <c r="F83" t="s">
        <v>2360</v>
      </c>
      <c r="G83" t="s">
        <v>2433</v>
      </c>
      <c r="H83" t="s">
        <v>2428</v>
      </c>
      <c r="I83" t="s">
        <v>2429</v>
      </c>
      <c r="J83" t="s">
        <v>45</v>
      </c>
      <c r="K83" t="s">
        <v>2434</v>
      </c>
      <c r="L83" s="25" t="str">
        <f>HYPERLINK(Sears___IMG[[#This Row],[Full_Path]],Sears___IMG[[#This Row],[Material]]&amp;" -&gt; "&amp;Sears___IMG[[#This Row],[Descripcion]])</f>
        <v>LG938022-OLV -&gt; Frontal</v>
      </c>
    </row>
    <row r="84" spans="1:12" x14ac:dyDescent="0.3">
      <c r="A84" t="s">
        <v>2311</v>
      </c>
      <c r="B84" t="s">
        <v>2426</v>
      </c>
      <c r="C84">
        <v>4</v>
      </c>
      <c r="D84" t="s">
        <v>11</v>
      </c>
      <c r="E84" t="s">
        <v>42</v>
      </c>
      <c r="F84" t="s">
        <v>2360</v>
      </c>
      <c r="G84" t="s">
        <v>2431</v>
      </c>
      <c r="H84" t="s">
        <v>2428</v>
      </c>
      <c r="I84" t="s">
        <v>2429</v>
      </c>
      <c r="J84" t="s">
        <v>49</v>
      </c>
      <c r="K84" t="s">
        <v>2432</v>
      </c>
      <c r="L84" s="25" t="str">
        <f>HYPERLINK(Sears___IMG[[#This Row],[Full_Path]],Sears___IMG[[#This Row],[Material]]&amp;" -&gt; "&amp;Sears___IMG[[#This Row],[Descripcion]])</f>
        <v>LG938022-OLV -&gt; Angulo 3/4</v>
      </c>
    </row>
    <row r="85" spans="1:12" x14ac:dyDescent="0.3">
      <c r="A85" t="s">
        <v>2311</v>
      </c>
      <c r="B85" t="s">
        <v>2426</v>
      </c>
      <c r="C85">
        <v>4</v>
      </c>
      <c r="D85" t="s">
        <v>10</v>
      </c>
      <c r="E85" t="s">
        <v>2096</v>
      </c>
      <c r="F85" t="s">
        <v>2360</v>
      </c>
      <c r="G85" t="s">
        <v>2427</v>
      </c>
      <c r="H85" t="s">
        <v>2428</v>
      </c>
      <c r="I85" t="s">
        <v>2429</v>
      </c>
      <c r="J85" t="s">
        <v>53</v>
      </c>
      <c r="K85" t="s">
        <v>2430</v>
      </c>
      <c r="L85" s="25" t="str">
        <f>HYPERLINK(Sears___IMG[[#This Row],[Full_Path]],Sears___IMG[[#This Row],[Material]]&amp;" -&gt; "&amp;Sears___IMG[[#This Row],[Descripcion]])</f>
        <v>LG938022-OLV -&gt; Posterior</v>
      </c>
    </row>
    <row r="86" spans="1:12" x14ac:dyDescent="0.3">
      <c r="A86" t="s">
        <v>2322</v>
      </c>
      <c r="B86" t="s">
        <v>2658</v>
      </c>
      <c r="C86">
        <v>4</v>
      </c>
      <c r="D86" t="s">
        <v>11</v>
      </c>
      <c r="E86" t="s">
        <v>42</v>
      </c>
      <c r="F86" t="s">
        <v>2360</v>
      </c>
      <c r="G86" t="s">
        <v>2663</v>
      </c>
      <c r="H86" t="s">
        <v>2660</v>
      </c>
      <c r="I86" t="s">
        <v>2661</v>
      </c>
      <c r="J86" t="s">
        <v>49</v>
      </c>
      <c r="K86" t="s">
        <v>2664</v>
      </c>
      <c r="L86" s="25" t="str">
        <f>HYPERLINK(Sears___IMG[[#This Row],[Full_Path]],Sears___IMG[[#This Row],[Material]]&amp;" -&gt; "&amp;Sears___IMG[[#This Row],[Descripcion]])</f>
        <v>MM942969-BLA -&gt; Angulo 3/4</v>
      </c>
    </row>
    <row r="87" spans="1:12" x14ac:dyDescent="0.3">
      <c r="A87" t="s">
        <v>2322</v>
      </c>
      <c r="B87" t="s">
        <v>2658</v>
      </c>
      <c r="C87">
        <v>4</v>
      </c>
      <c r="D87" t="s">
        <v>10</v>
      </c>
      <c r="E87" t="s">
        <v>2096</v>
      </c>
      <c r="F87" t="s">
        <v>2360</v>
      </c>
      <c r="G87" t="s">
        <v>2659</v>
      </c>
      <c r="H87" t="s">
        <v>2660</v>
      </c>
      <c r="I87" t="s">
        <v>2661</v>
      </c>
      <c r="J87" t="s">
        <v>53</v>
      </c>
      <c r="K87" t="s">
        <v>2662</v>
      </c>
      <c r="L87" s="25" t="str">
        <f>HYPERLINK(Sears___IMG[[#This Row],[Full_Path]],Sears___IMG[[#This Row],[Material]]&amp;" -&gt; "&amp;Sears___IMG[[#This Row],[Descripcion]])</f>
        <v>MM942969-BLA -&gt; Posterior</v>
      </c>
    </row>
    <row r="88" spans="1:12" x14ac:dyDescent="0.3">
      <c r="A88" t="s">
        <v>2322</v>
      </c>
      <c r="B88" t="s">
        <v>2658</v>
      </c>
      <c r="C88">
        <v>4</v>
      </c>
      <c r="D88" t="s">
        <v>12</v>
      </c>
      <c r="E88" t="s">
        <v>2095</v>
      </c>
      <c r="F88" t="s">
        <v>2360</v>
      </c>
      <c r="G88" t="s">
        <v>2665</v>
      </c>
      <c r="H88" t="s">
        <v>2660</v>
      </c>
      <c r="I88" t="s">
        <v>2661</v>
      </c>
      <c r="J88" t="s">
        <v>45</v>
      </c>
      <c r="K88" t="s">
        <v>2666</v>
      </c>
      <c r="L88" s="25" t="str">
        <f>HYPERLINK(Sears___IMG[[#This Row],[Full_Path]],Sears___IMG[[#This Row],[Material]]&amp;" -&gt; "&amp;Sears___IMG[[#This Row],[Descripcion]])</f>
        <v>MM942969-BLA -&gt; Frontal</v>
      </c>
    </row>
    <row r="89" spans="1:12" x14ac:dyDescent="0.3">
      <c r="A89" t="s">
        <v>2322</v>
      </c>
      <c r="B89" t="s">
        <v>2658</v>
      </c>
      <c r="C89">
        <v>4</v>
      </c>
      <c r="D89" t="s">
        <v>13</v>
      </c>
      <c r="E89" t="s">
        <v>55</v>
      </c>
      <c r="F89" t="s">
        <v>2360</v>
      </c>
      <c r="G89" t="s">
        <v>2667</v>
      </c>
      <c r="H89" t="s">
        <v>2660</v>
      </c>
      <c r="I89" t="s">
        <v>2661</v>
      </c>
      <c r="J89" t="s">
        <v>58</v>
      </c>
      <c r="K89" t="s">
        <v>2668</v>
      </c>
      <c r="L89" s="25" t="str">
        <f>HYPERLINK(Sears___IMG[[#This Row],[Full_Path]],Sears___IMG[[#This Row],[Material]]&amp;" -&gt; "&amp;Sears___IMG[[#This Row],[Descripcion]])</f>
        <v>MM942969-BLA -&gt; Superior/Interior</v>
      </c>
    </row>
    <row r="90" spans="1:12" x14ac:dyDescent="0.3">
      <c r="A90" t="s">
        <v>2323</v>
      </c>
      <c r="B90" t="s">
        <v>2669</v>
      </c>
      <c r="C90">
        <v>4</v>
      </c>
      <c r="D90" t="s">
        <v>13</v>
      </c>
      <c r="E90" t="s">
        <v>55</v>
      </c>
      <c r="F90" t="s">
        <v>2360</v>
      </c>
      <c r="G90" t="s">
        <v>2677</v>
      </c>
      <c r="H90" t="s">
        <v>2660</v>
      </c>
      <c r="I90" t="s">
        <v>2671</v>
      </c>
      <c r="J90" t="s">
        <v>58</v>
      </c>
      <c r="K90" t="s">
        <v>2678</v>
      </c>
      <c r="L90" s="25" t="str">
        <f>HYPERLINK(Sears___IMG[[#This Row],[Full_Path]],Sears___IMG[[#This Row],[Material]]&amp;" -&gt; "&amp;Sears___IMG[[#This Row],[Descripcion]])</f>
        <v>MM942971-BLA -&gt; Superior/Interior</v>
      </c>
    </row>
    <row r="91" spans="1:12" x14ac:dyDescent="0.3">
      <c r="A91" t="s">
        <v>2323</v>
      </c>
      <c r="B91" t="s">
        <v>2669</v>
      </c>
      <c r="C91">
        <v>4</v>
      </c>
      <c r="D91" t="s">
        <v>12</v>
      </c>
      <c r="E91" t="s">
        <v>2095</v>
      </c>
      <c r="F91" t="s">
        <v>2360</v>
      </c>
      <c r="G91" t="s">
        <v>2675</v>
      </c>
      <c r="H91" t="s">
        <v>2660</v>
      </c>
      <c r="I91" t="s">
        <v>2671</v>
      </c>
      <c r="J91" t="s">
        <v>45</v>
      </c>
      <c r="K91" t="s">
        <v>2676</v>
      </c>
      <c r="L91" s="25" t="str">
        <f>HYPERLINK(Sears___IMG[[#This Row],[Full_Path]],Sears___IMG[[#This Row],[Material]]&amp;" -&gt; "&amp;Sears___IMG[[#This Row],[Descripcion]])</f>
        <v>MM942971-BLA -&gt; Frontal</v>
      </c>
    </row>
    <row r="92" spans="1:12" x14ac:dyDescent="0.3">
      <c r="A92" t="s">
        <v>2323</v>
      </c>
      <c r="B92" t="s">
        <v>2669</v>
      </c>
      <c r="C92">
        <v>4</v>
      </c>
      <c r="D92" t="s">
        <v>11</v>
      </c>
      <c r="E92" t="s">
        <v>42</v>
      </c>
      <c r="F92" t="s">
        <v>2360</v>
      </c>
      <c r="G92" t="s">
        <v>2673</v>
      </c>
      <c r="H92" t="s">
        <v>2660</v>
      </c>
      <c r="I92" t="s">
        <v>2671</v>
      </c>
      <c r="J92" t="s">
        <v>49</v>
      </c>
      <c r="K92" t="s">
        <v>2674</v>
      </c>
      <c r="L92" s="25" t="str">
        <f>HYPERLINK(Sears___IMG[[#This Row],[Full_Path]],Sears___IMG[[#This Row],[Material]]&amp;" -&gt; "&amp;Sears___IMG[[#This Row],[Descripcion]])</f>
        <v>MM942971-BLA -&gt; Angulo 3/4</v>
      </c>
    </row>
    <row r="93" spans="1:12" x14ac:dyDescent="0.3">
      <c r="A93" t="s">
        <v>2323</v>
      </c>
      <c r="B93" t="s">
        <v>2669</v>
      </c>
      <c r="C93">
        <v>4</v>
      </c>
      <c r="D93" t="s">
        <v>10</v>
      </c>
      <c r="E93" t="s">
        <v>2096</v>
      </c>
      <c r="F93" t="s">
        <v>2360</v>
      </c>
      <c r="G93" t="s">
        <v>2670</v>
      </c>
      <c r="H93" t="s">
        <v>2660</v>
      </c>
      <c r="I93" t="s">
        <v>2671</v>
      </c>
      <c r="J93" t="s">
        <v>53</v>
      </c>
      <c r="K93" t="s">
        <v>2672</v>
      </c>
      <c r="L93" s="25" t="str">
        <f>HYPERLINK(Sears___IMG[[#This Row],[Full_Path]],Sears___IMG[[#This Row],[Material]]&amp;" -&gt; "&amp;Sears___IMG[[#This Row],[Descripcion]])</f>
        <v>MM942971-BLA -&gt; Posterior</v>
      </c>
    </row>
    <row r="94" spans="1:12" x14ac:dyDescent="0.3">
      <c r="A94" t="s">
        <v>2324</v>
      </c>
      <c r="B94" t="s">
        <v>2679</v>
      </c>
      <c r="C94">
        <v>4</v>
      </c>
      <c r="D94" t="s">
        <v>11</v>
      </c>
      <c r="E94" t="s">
        <v>42</v>
      </c>
      <c r="F94" t="s">
        <v>2360</v>
      </c>
      <c r="G94" t="s">
        <v>2682</v>
      </c>
      <c r="H94" t="s">
        <v>2660</v>
      </c>
      <c r="I94" t="s">
        <v>2671</v>
      </c>
      <c r="J94" t="s">
        <v>49</v>
      </c>
      <c r="K94" t="s">
        <v>2683</v>
      </c>
      <c r="L94" s="25" t="str">
        <f>HYPERLINK(Sears___IMG[[#This Row],[Full_Path]],Sears___IMG[[#This Row],[Material]]&amp;" -&gt; "&amp;Sears___IMG[[#This Row],[Descripcion]])</f>
        <v>MM942971-WAT -&gt; Angulo 3/4</v>
      </c>
    </row>
    <row r="95" spans="1:12" x14ac:dyDescent="0.3">
      <c r="A95" t="s">
        <v>2324</v>
      </c>
      <c r="B95" t="s">
        <v>2679</v>
      </c>
      <c r="C95">
        <v>4</v>
      </c>
      <c r="D95" t="s">
        <v>13</v>
      </c>
      <c r="E95" t="s">
        <v>55</v>
      </c>
      <c r="F95" t="s">
        <v>2360</v>
      </c>
      <c r="G95" t="s">
        <v>2686</v>
      </c>
      <c r="H95" t="s">
        <v>2660</v>
      </c>
      <c r="I95" t="s">
        <v>2671</v>
      </c>
      <c r="J95" t="s">
        <v>58</v>
      </c>
      <c r="K95" t="s">
        <v>2687</v>
      </c>
      <c r="L95" s="25" t="str">
        <f>HYPERLINK(Sears___IMG[[#This Row],[Full_Path]],Sears___IMG[[#This Row],[Material]]&amp;" -&gt; "&amp;Sears___IMG[[#This Row],[Descripcion]])</f>
        <v>MM942971-WAT -&gt; Superior/Interior</v>
      </c>
    </row>
    <row r="96" spans="1:12" x14ac:dyDescent="0.3">
      <c r="A96" t="s">
        <v>2324</v>
      </c>
      <c r="B96" t="s">
        <v>2679</v>
      </c>
      <c r="C96">
        <v>4</v>
      </c>
      <c r="D96" t="s">
        <v>12</v>
      </c>
      <c r="E96" t="s">
        <v>2095</v>
      </c>
      <c r="F96" t="s">
        <v>2360</v>
      </c>
      <c r="G96" t="s">
        <v>2684</v>
      </c>
      <c r="H96" t="s">
        <v>2660</v>
      </c>
      <c r="I96" t="s">
        <v>2671</v>
      </c>
      <c r="J96" t="s">
        <v>45</v>
      </c>
      <c r="K96" t="s">
        <v>2685</v>
      </c>
      <c r="L96" s="25" t="str">
        <f>HYPERLINK(Sears___IMG[[#This Row],[Full_Path]],Sears___IMG[[#This Row],[Material]]&amp;" -&gt; "&amp;Sears___IMG[[#This Row],[Descripcion]])</f>
        <v>MM942971-WAT -&gt; Frontal</v>
      </c>
    </row>
    <row r="97" spans="1:12" x14ac:dyDescent="0.3">
      <c r="A97" t="s">
        <v>2324</v>
      </c>
      <c r="B97" t="s">
        <v>2679</v>
      </c>
      <c r="C97">
        <v>4</v>
      </c>
      <c r="D97" t="s">
        <v>10</v>
      </c>
      <c r="E97" t="s">
        <v>2096</v>
      </c>
      <c r="F97" t="s">
        <v>2360</v>
      </c>
      <c r="G97" t="s">
        <v>2680</v>
      </c>
      <c r="H97" t="s">
        <v>2660</v>
      </c>
      <c r="I97" t="s">
        <v>2671</v>
      </c>
      <c r="J97" t="s">
        <v>53</v>
      </c>
      <c r="K97" t="s">
        <v>2681</v>
      </c>
      <c r="L97" s="25" t="str">
        <f>HYPERLINK(Sears___IMG[[#This Row],[Full_Path]],Sears___IMG[[#This Row],[Material]]&amp;" -&gt; "&amp;Sears___IMG[[#This Row],[Descripcion]])</f>
        <v>MM942971-WAT -&gt; Posterior</v>
      </c>
    </row>
    <row r="98" spans="1:12" x14ac:dyDescent="0.3">
      <c r="A98" t="s">
        <v>2325</v>
      </c>
      <c r="B98" t="s">
        <v>2688</v>
      </c>
      <c r="C98">
        <v>4</v>
      </c>
      <c r="D98" t="s">
        <v>12</v>
      </c>
      <c r="E98" t="s">
        <v>2095</v>
      </c>
      <c r="F98" t="s">
        <v>2360</v>
      </c>
      <c r="G98" t="s">
        <v>2694</v>
      </c>
      <c r="H98" t="s">
        <v>2660</v>
      </c>
      <c r="I98" t="s">
        <v>2690</v>
      </c>
      <c r="J98" t="s">
        <v>45</v>
      </c>
      <c r="K98" t="s">
        <v>2695</v>
      </c>
      <c r="L98" s="25" t="str">
        <f>HYPERLINK(Sears___IMG[[#This Row],[Full_Path]],Sears___IMG[[#This Row],[Material]]&amp;" -&gt; "&amp;Sears___IMG[[#This Row],[Descripcion]])</f>
        <v>MM942976-BLA -&gt; Frontal</v>
      </c>
    </row>
    <row r="99" spans="1:12" x14ac:dyDescent="0.3">
      <c r="A99" t="s">
        <v>2325</v>
      </c>
      <c r="B99" t="s">
        <v>2688</v>
      </c>
      <c r="C99">
        <v>4</v>
      </c>
      <c r="D99" t="s">
        <v>13</v>
      </c>
      <c r="E99" t="s">
        <v>55</v>
      </c>
      <c r="F99" t="s">
        <v>2360</v>
      </c>
      <c r="G99" t="s">
        <v>2696</v>
      </c>
      <c r="H99" t="s">
        <v>2660</v>
      </c>
      <c r="I99" t="s">
        <v>2690</v>
      </c>
      <c r="J99" t="s">
        <v>58</v>
      </c>
      <c r="K99" t="s">
        <v>2697</v>
      </c>
      <c r="L99" s="25" t="str">
        <f>HYPERLINK(Sears___IMG[[#This Row],[Full_Path]],Sears___IMG[[#This Row],[Material]]&amp;" -&gt; "&amp;Sears___IMG[[#This Row],[Descripcion]])</f>
        <v>MM942976-BLA -&gt; Superior/Interior</v>
      </c>
    </row>
    <row r="100" spans="1:12" x14ac:dyDescent="0.3">
      <c r="A100" t="s">
        <v>2325</v>
      </c>
      <c r="B100" t="s">
        <v>2688</v>
      </c>
      <c r="C100">
        <v>4</v>
      </c>
      <c r="D100" t="s">
        <v>10</v>
      </c>
      <c r="E100" t="s">
        <v>2096</v>
      </c>
      <c r="F100" t="s">
        <v>2360</v>
      </c>
      <c r="G100" t="s">
        <v>2689</v>
      </c>
      <c r="H100" t="s">
        <v>2660</v>
      </c>
      <c r="I100" t="s">
        <v>2690</v>
      </c>
      <c r="J100" t="s">
        <v>53</v>
      </c>
      <c r="K100" t="s">
        <v>2691</v>
      </c>
      <c r="L100" s="25" t="str">
        <f>HYPERLINK(Sears___IMG[[#This Row],[Full_Path]],Sears___IMG[[#This Row],[Material]]&amp;" -&gt; "&amp;Sears___IMG[[#This Row],[Descripcion]])</f>
        <v>MM942976-BLA -&gt; Posterior</v>
      </c>
    </row>
    <row r="101" spans="1:12" x14ac:dyDescent="0.3">
      <c r="A101" t="s">
        <v>2325</v>
      </c>
      <c r="B101" t="s">
        <v>2688</v>
      </c>
      <c r="C101">
        <v>4</v>
      </c>
      <c r="D101" t="s">
        <v>11</v>
      </c>
      <c r="E101" t="s">
        <v>42</v>
      </c>
      <c r="F101" t="s">
        <v>2360</v>
      </c>
      <c r="G101" t="s">
        <v>2692</v>
      </c>
      <c r="H101" t="s">
        <v>2660</v>
      </c>
      <c r="I101" t="s">
        <v>2690</v>
      </c>
      <c r="J101" t="s">
        <v>49</v>
      </c>
      <c r="K101" t="s">
        <v>2693</v>
      </c>
      <c r="L101" s="25" t="str">
        <f>HYPERLINK(Sears___IMG[[#This Row],[Full_Path]],Sears___IMG[[#This Row],[Material]]&amp;" -&gt; "&amp;Sears___IMG[[#This Row],[Descripcion]])</f>
        <v>MM942976-BLA -&gt; Angulo 3/4</v>
      </c>
    </row>
    <row r="102" spans="1:12" x14ac:dyDescent="0.3">
      <c r="A102" t="s">
        <v>2326</v>
      </c>
      <c r="B102" t="s">
        <v>2698</v>
      </c>
      <c r="C102">
        <v>4</v>
      </c>
      <c r="D102" t="s">
        <v>10</v>
      </c>
      <c r="E102" t="s">
        <v>2096</v>
      </c>
      <c r="F102" t="s">
        <v>2360</v>
      </c>
      <c r="G102" t="s">
        <v>2699</v>
      </c>
      <c r="H102" t="s">
        <v>2639</v>
      </c>
      <c r="I102" t="s">
        <v>2700</v>
      </c>
      <c r="J102" t="s">
        <v>53</v>
      </c>
      <c r="K102" t="s">
        <v>2701</v>
      </c>
      <c r="L102" s="25" t="str">
        <f>HYPERLINK(Sears___IMG[[#This Row],[Full_Path]],Sears___IMG[[#This Row],[Material]]&amp;" -&gt; "&amp;Sears___IMG[[#This Row],[Descripcion]])</f>
        <v>NL961525-BLA -&gt; Posterior</v>
      </c>
    </row>
    <row r="103" spans="1:12" x14ac:dyDescent="0.3">
      <c r="A103" t="s">
        <v>2326</v>
      </c>
      <c r="B103" t="s">
        <v>2698</v>
      </c>
      <c r="C103">
        <v>4</v>
      </c>
      <c r="D103" t="s">
        <v>11</v>
      </c>
      <c r="E103" t="s">
        <v>42</v>
      </c>
      <c r="F103" t="s">
        <v>2360</v>
      </c>
      <c r="G103" t="s">
        <v>2702</v>
      </c>
      <c r="H103" t="s">
        <v>2639</v>
      </c>
      <c r="I103" t="s">
        <v>2700</v>
      </c>
      <c r="J103" t="s">
        <v>49</v>
      </c>
      <c r="K103" t="s">
        <v>2703</v>
      </c>
      <c r="L103" s="25" t="str">
        <f>HYPERLINK(Sears___IMG[[#This Row],[Full_Path]],Sears___IMG[[#This Row],[Material]]&amp;" -&gt; "&amp;Sears___IMG[[#This Row],[Descripcion]])</f>
        <v>NL961525-BLA -&gt; Angulo 3/4</v>
      </c>
    </row>
    <row r="104" spans="1:12" x14ac:dyDescent="0.3">
      <c r="A104" t="s">
        <v>2326</v>
      </c>
      <c r="B104" t="s">
        <v>2698</v>
      </c>
      <c r="C104">
        <v>4</v>
      </c>
      <c r="D104" t="s">
        <v>12</v>
      </c>
      <c r="E104" t="s">
        <v>2095</v>
      </c>
      <c r="F104" t="s">
        <v>2360</v>
      </c>
      <c r="G104" t="s">
        <v>2704</v>
      </c>
      <c r="H104" t="s">
        <v>2639</v>
      </c>
      <c r="I104" t="s">
        <v>2700</v>
      </c>
      <c r="J104" t="s">
        <v>45</v>
      </c>
      <c r="K104" t="s">
        <v>2705</v>
      </c>
      <c r="L104" s="25" t="str">
        <f>HYPERLINK(Sears___IMG[[#This Row],[Full_Path]],Sears___IMG[[#This Row],[Material]]&amp;" -&gt; "&amp;Sears___IMG[[#This Row],[Descripcion]])</f>
        <v>NL961525-BLA -&gt; Frontal</v>
      </c>
    </row>
    <row r="105" spans="1:12" x14ac:dyDescent="0.3">
      <c r="A105" t="s">
        <v>2326</v>
      </c>
      <c r="B105" t="s">
        <v>2698</v>
      </c>
      <c r="C105">
        <v>4</v>
      </c>
      <c r="D105" t="s">
        <v>13</v>
      </c>
      <c r="E105" t="s">
        <v>55</v>
      </c>
      <c r="F105" t="s">
        <v>2360</v>
      </c>
      <c r="G105" t="s">
        <v>2706</v>
      </c>
      <c r="H105" t="s">
        <v>2639</v>
      </c>
      <c r="I105" t="s">
        <v>2700</v>
      </c>
      <c r="J105" t="s">
        <v>58</v>
      </c>
      <c r="K105" t="s">
        <v>2707</v>
      </c>
      <c r="L105" s="25" t="str">
        <f>HYPERLINK(Sears___IMG[[#This Row],[Full_Path]],Sears___IMG[[#This Row],[Material]]&amp;" -&gt; "&amp;Sears___IMG[[#This Row],[Descripcion]])</f>
        <v>NL961525-BLA -&gt; Superior/Interior</v>
      </c>
    </row>
    <row r="106" spans="1:12" x14ac:dyDescent="0.3">
      <c r="A106" t="s">
        <v>2327</v>
      </c>
      <c r="B106" t="s">
        <v>2708</v>
      </c>
      <c r="C106">
        <v>4</v>
      </c>
      <c r="D106" t="s">
        <v>10</v>
      </c>
      <c r="E106" t="s">
        <v>2096</v>
      </c>
      <c r="F106" t="s">
        <v>2360</v>
      </c>
      <c r="G106" t="s">
        <v>2709</v>
      </c>
      <c r="H106" t="s">
        <v>2639</v>
      </c>
      <c r="I106" t="s">
        <v>2710</v>
      </c>
      <c r="J106" t="s">
        <v>53</v>
      </c>
      <c r="K106" t="s">
        <v>2711</v>
      </c>
      <c r="L106" s="25" t="str">
        <f>HYPERLINK(Sears___IMG[[#This Row],[Full_Path]],Sears___IMG[[#This Row],[Material]]&amp;" -&gt; "&amp;Sears___IMG[[#This Row],[Descripcion]])</f>
        <v>NL961570-BLA -&gt; Posterior</v>
      </c>
    </row>
    <row r="107" spans="1:12" x14ac:dyDescent="0.3">
      <c r="A107" t="s">
        <v>2327</v>
      </c>
      <c r="B107" t="s">
        <v>2708</v>
      </c>
      <c r="C107">
        <v>4</v>
      </c>
      <c r="D107" t="s">
        <v>11</v>
      </c>
      <c r="E107" t="s">
        <v>42</v>
      </c>
      <c r="F107" t="s">
        <v>2360</v>
      </c>
      <c r="G107" t="s">
        <v>2712</v>
      </c>
      <c r="H107" t="s">
        <v>2639</v>
      </c>
      <c r="I107" t="s">
        <v>2710</v>
      </c>
      <c r="J107" t="s">
        <v>49</v>
      </c>
      <c r="K107" t="s">
        <v>2713</v>
      </c>
      <c r="L107" s="25" t="str">
        <f>HYPERLINK(Sears___IMG[[#This Row],[Full_Path]],Sears___IMG[[#This Row],[Material]]&amp;" -&gt; "&amp;Sears___IMG[[#This Row],[Descripcion]])</f>
        <v>NL961570-BLA -&gt; Angulo 3/4</v>
      </c>
    </row>
    <row r="108" spans="1:12" x14ac:dyDescent="0.3">
      <c r="A108" t="s">
        <v>2327</v>
      </c>
      <c r="B108" t="s">
        <v>2708</v>
      </c>
      <c r="C108">
        <v>4</v>
      </c>
      <c r="D108" t="s">
        <v>12</v>
      </c>
      <c r="E108" t="s">
        <v>2095</v>
      </c>
      <c r="F108" t="s">
        <v>2360</v>
      </c>
      <c r="G108" t="s">
        <v>2714</v>
      </c>
      <c r="H108" t="s">
        <v>2639</v>
      </c>
      <c r="I108" t="s">
        <v>2710</v>
      </c>
      <c r="J108" t="s">
        <v>45</v>
      </c>
      <c r="K108" t="s">
        <v>2715</v>
      </c>
      <c r="L108" s="25" t="str">
        <f>HYPERLINK(Sears___IMG[[#This Row],[Full_Path]],Sears___IMG[[#This Row],[Material]]&amp;" -&gt; "&amp;Sears___IMG[[#This Row],[Descripcion]])</f>
        <v>NL961570-BLA -&gt; Frontal</v>
      </c>
    </row>
    <row r="109" spans="1:12" x14ac:dyDescent="0.3">
      <c r="A109" t="s">
        <v>2327</v>
      </c>
      <c r="B109" t="s">
        <v>2708</v>
      </c>
      <c r="C109">
        <v>4</v>
      </c>
      <c r="D109" t="s">
        <v>13</v>
      </c>
      <c r="E109" t="s">
        <v>55</v>
      </c>
      <c r="F109" t="s">
        <v>2360</v>
      </c>
      <c r="G109" t="s">
        <v>2716</v>
      </c>
      <c r="H109" t="s">
        <v>2639</v>
      </c>
      <c r="I109" t="s">
        <v>2710</v>
      </c>
      <c r="J109" t="s">
        <v>58</v>
      </c>
      <c r="K109" t="s">
        <v>2717</v>
      </c>
      <c r="L109" s="25" t="str">
        <f>HYPERLINK(Sears___IMG[[#This Row],[Full_Path]],Sears___IMG[[#This Row],[Material]]&amp;" -&gt; "&amp;Sears___IMG[[#This Row],[Descripcion]])</f>
        <v>NL961570-BLA -&gt; Superior/Interior</v>
      </c>
    </row>
    <row r="110" spans="1:12" x14ac:dyDescent="0.3">
      <c r="A110" t="s">
        <v>2328</v>
      </c>
      <c r="B110" t="s">
        <v>2718</v>
      </c>
      <c r="C110">
        <v>4</v>
      </c>
      <c r="D110" t="s">
        <v>10</v>
      </c>
      <c r="E110" t="s">
        <v>2096</v>
      </c>
      <c r="F110" t="s">
        <v>2360</v>
      </c>
      <c r="G110" t="s">
        <v>2719</v>
      </c>
      <c r="H110" t="s">
        <v>2639</v>
      </c>
      <c r="I110" t="s">
        <v>2720</v>
      </c>
      <c r="J110" t="s">
        <v>53</v>
      </c>
      <c r="K110" t="s">
        <v>2721</v>
      </c>
      <c r="L110" s="25" t="str">
        <f>HYPERLINK(Sears___IMG[[#This Row],[Full_Path]],Sears___IMG[[#This Row],[Material]]&amp;" -&gt; "&amp;Sears___IMG[[#This Row],[Descripcion]])</f>
        <v>NL961580-BLA -&gt; Posterior</v>
      </c>
    </row>
    <row r="111" spans="1:12" x14ac:dyDescent="0.3">
      <c r="A111" t="s">
        <v>2328</v>
      </c>
      <c r="B111" t="s">
        <v>2718</v>
      </c>
      <c r="C111">
        <v>4</v>
      </c>
      <c r="D111" t="s">
        <v>12</v>
      </c>
      <c r="E111" t="s">
        <v>2095</v>
      </c>
      <c r="F111" t="s">
        <v>2360</v>
      </c>
      <c r="G111" t="s">
        <v>2724</v>
      </c>
      <c r="H111" t="s">
        <v>2639</v>
      </c>
      <c r="I111" t="s">
        <v>2720</v>
      </c>
      <c r="J111" t="s">
        <v>45</v>
      </c>
      <c r="K111" t="s">
        <v>2725</v>
      </c>
      <c r="L111" s="25" t="str">
        <f>HYPERLINK(Sears___IMG[[#This Row],[Full_Path]],Sears___IMG[[#This Row],[Material]]&amp;" -&gt; "&amp;Sears___IMG[[#This Row],[Descripcion]])</f>
        <v>NL961580-BLA -&gt; Frontal</v>
      </c>
    </row>
    <row r="112" spans="1:12" x14ac:dyDescent="0.3">
      <c r="A112" t="s">
        <v>2328</v>
      </c>
      <c r="B112" t="s">
        <v>2718</v>
      </c>
      <c r="C112">
        <v>4</v>
      </c>
      <c r="D112" t="s">
        <v>13</v>
      </c>
      <c r="E112" t="s">
        <v>55</v>
      </c>
      <c r="F112" t="s">
        <v>2360</v>
      </c>
      <c r="G112" t="s">
        <v>2726</v>
      </c>
      <c r="H112" t="s">
        <v>2639</v>
      </c>
      <c r="I112" t="s">
        <v>2720</v>
      </c>
      <c r="J112" t="s">
        <v>58</v>
      </c>
      <c r="K112" t="s">
        <v>2727</v>
      </c>
      <c r="L112" s="25" t="str">
        <f>HYPERLINK(Sears___IMG[[#This Row],[Full_Path]],Sears___IMG[[#This Row],[Material]]&amp;" -&gt; "&amp;Sears___IMG[[#This Row],[Descripcion]])</f>
        <v>NL961580-BLA -&gt; Superior/Interior</v>
      </c>
    </row>
    <row r="113" spans="1:12" x14ac:dyDescent="0.3">
      <c r="A113" t="s">
        <v>2328</v>
      </c>
      <c r="B113" t="s">
        <v>2718</v>
      </c>
      <c r="C113">
        <v>4</v>
      </c>
      <c r="D113" t="s">
        <v>11</v>
      </c>
      <c r="E113" t="s">
        <v>42</v>
      </c>
      <c r="F113" t="s">
        <v>2360</v>
      </c>
      <c r="G113" t="s">
        <v>2722</v>
      </c>
      <c r="H113" t="s">
        <v>2639</v>
      </c>
      <c r="I113" t="s">
        <v>2720</v>
      </c>
      <c r="J113" t="s">
        <v>49</v>
      </c>
      <c r="K113" t="s">
        <v>2723</v>
      </c>
      <c r="L113" s="25" t="str">
        <f>HYPERLINK(Sears___IMG[[#This Row],[Full_Path]],Sears___IMG[[#This Row],[Material]]&amp;" -&gt; "&amp;Sears___IMG[[#This Row],[Descripcion]])</f>
        <v>NL961580-BLA -&gt; Angulo 3/4</v>
      </c>
    </row>
    <row r="114" spans="1:12" x14ac:dyDescent="0.3">
      <c r="A114" t="s">
        <v>2332</v>
      </c>
      <c r="B114" t="s">
        <v>2728</v>
      </c>
      <c r="C114">
        <v>4</v>
      </c>
      <c r="D114" t="s">
        <v>10</v>
      </c>
      <c r="E114" t="s">
        <v>2096</v>
      </c>
      <c r="F114" t="s">
        <v>2360</v>
      </c>
      <c r="G114" t="s">
        <v>2729</v>
      </c>
      <c r="H114" t="s">
        <v>2520</v>
      </c>
      <c r="I114" t="s">
        <v>2730</v>
      </c>
      <c r="J114" t="s">
        <v>53</v>
      </c>
      <c r="K114" t="s">
        <v>2731</v>
      </c>
      <c r="L114" s="25" t="str">
        <f>HYPERLINK(Sears___IMG[[#This Row],[Full_Path]],Sears___IMG[[#This Row],[Material]]&amp;" -&gt; "&amp;Sears___IMG[[#This Row],[Descripcion]])</f>
        <v>S9455142-BLA -&gt; Posterior</v>
      </c>
    </row>
    <row r="115" spans="1:12" x14ac:dyDescent="0.3">
      <c r="A115" t="s">
        <v>2332</v>
      </c>
      <c r="B115" t="s">
        <v>2728</v>
      </c>
      <c r="C115">
        <v>4</v>
      </c>
      <c r="D115" t="s">
        <v>11</v>
      </c>
      <c r="E115" t="s">
        <v>42</v>
      </c>
      <c r="F115" t="s">
        <v>2360</v>
      </c>
      <c r="G115" t="s">
        <v>2732</v>
      </c>
      <c r="H115" t="s">
        <v>2520</v>
      </c>
      <c r="I115" t="s">
        <v>2730</v>
      </c>
      <c r="J115" t="s">
        <v>49</v>
      </c>
      <c r="K115" t="s">
        <v>2733</v>
      </c>
      <c r="L115" s="25" t="str">
        <f>HYPERLINK(Sears___IMG[[#This Row],[Full_Path]],Sears___IMG[[#This Row],[Material]]&amp;" -&gt; "&amp;Sears___IMG[[#This Row],[Descripcion]])</f>
        <v>S9455142-BLA -&gt; Angulo 3/4</v>
      </c>
    </row>
    <row r="116" spans="1:12" x14ac:dyDescent="0.3">
      <c r="A116" t="s">
        <v>2332</v>
      </c>
      <c r="B116" t="s">
        <v>2728</v>
      </c>
      <c r="C116">
        <v>4</v>
      </c>
      <c r="D116" t="s">
        <v>12</v>
      </c>
      <c r="E116" t="s">
        <v>2095</v>
      </c>
      <c r="F116" t="s">
        <v>2360</v>
      </c>
      <c r="G116" t="s">
        <v>2734</v>
      </c>
      <c r="H116" t="s">
        <v>2520</v>
      </c>
      <c r="I116" t="s">
        <v>2730</v>
      </c>
      <c r="J116" t="s">
        <v>45</v>
      </c>
      <c r="K116" t="s">
        <v>2735</v>
      </c>
      <c r="L116" s="25" t="str">
        <f>HYPERLINK(Sears___IMG[[#This Row],[Full_Path]],Sears___IMG[[#This Row],[Material]]&amp;" -&gt; "&amp;Sears___IMG[[#This Row],[Descripcion]])</f>
        <v>S9455142-BLA -&gt; Frontal</v>
      </c>
    </row>
    <row r="117" spans="1:12" x14ac:dyDescent="0.3">
      <c r="A117" t="s">
        <v>2332</v>
      </c>
      <c r="B117" t="s">
        <v>2728</v>
      </c>
      <c r="C117">
        <v>4</v>
      </c>
      <c r="D117" t="s">
        <v>13</v>
      </c>
      <c r="E117" t="s">
        <v>55</v>
      </c>
      <c r="F117" t="s">
        <v>2360</v>
      </c>
      <c r="G117" t="s">
        <v>2736</v>
      </c>
      <c r="H117" t="s">
        <v>2520</v>
      </c>
      <c r="I117" t="s">
        <v>2730</v>
      </c>
      <c r="J117" t="s">
        <v>58</v>
      </c>
      <c r="K117" t="s">
        <v>2737</v>
      </c>
      <c r="L117" s="25" t="str">
        <f>HYPERLINK(Sears___IMG[[#This Row],[Full_Path]],Sears___IMG[[#This Row],[Material]]&amp;" -&gt; "&amp;Sears___IMG[[#This Row],[Descripcion]])</f>
        <v>S9455142-BLA -&gt; Superior/Interior</v>
      </c>
    </row>
    <row r="118" spans="1:12" x14ac:dyDescent="0.3">
      <c r="A118" t="s">
        <v>2333</v>
      </c>
      <c r="B118" t="s">
        <v>2738</v>
      </c>
      <c r="C118">
        <v>4</v>
      </c>
      <c r="D118" t="s">
        <v>12</v>
      </c>
      <c r="E118" t="s">
        <v>2095</v>
      </c>
      <c r="F118" t="s">
        <v>2360</v>
      </c>
      <c r="G118" t="s">
        <v>2744</v>
      </c>
      <c r="H118" t="s">
        <v>2520</v>
      </c>
      <c r="I118" t="s">
        <v>2740</v>
      </c>
      <c r="J118" t="s">
        <v>45</v>
      </c>
      <c r="K118" t="s">
        <v>2745</v>
      </c>
      <c r="L118" s="25" t="str">
        <f>HYPERLINK(Sears___IMG[[#This Row],[Full_Path]],Sears___IMG[[#This Row],[Material]]&amp;" -&gt; "&amp;Sears___IMG[[#This Row],[Descripcion]])</f>
        <v>S9455146-BLA -&gt; Frontal</v>
      </c>
    </row>
    <row r="119" spans="1:12" x14ac:dyDescent="0.3">
      <c r="A119" t="s">
        <v>2333</v>
      </c>
      <c r="B119" t="s">
        <v>2738</v>
      </c>
      <c r="C119">
        <v>4</v>
      </c>
      <c r="D119" t="s">
        <v>13</v>
      </c>
      <c r="E119" t="s">
        <v>55</v>
      </c>
      <c r="F119" t="s">
        <v>2360</v>
      </c>
      <c r="G119" t="s">
        <v>2746</v>
      </c>
      <c r="H119" t="s">
        <v>2520</v>
      </c>
      <c r="I119" t="s">
        <v>2740</v>
      </c>
      <c r="J119" t="s">
        <v>58</v>
      </c>
      <c r="K119" t="s">
        <v>2747</v>
      </c>
      <c r="L119" s="25" t="str">
        <f>HYPERLINK(Sears___IMG[[#This Row],[Full_Path]],Sears___IMG[[#This Row],[Material]]&amp;" -&gt; "&amp;Sears___IMG[[#This Row],[Descripcion]])</f>
        <v>S9455146-BLA -&gt; Superior/Interior</v>
      </c>
    </row>
    <row r="120" spans="1:12" x14ac:dyDescent="0.3">
      <c r="A120" t="s">
        <v>2333</v>
      </c>
      <c r="B120" t="s">
        <v>2738</v>
      </c>
      <c r="C120">
        <v>4</v>
      </c>
      <c r="D120" t="s">
        <v>10</v>
      </c>
      <c r="E120" t="s">
        <v>2096</v>
      </c>
      <c r="F120" t="s">
        <v>2360</v>
      </c>
      <c r="G120" t="s">
        <v>2739</v>
      </c>
      <c r="H120" t="s">
        <v>2520</v>
      </c>
      <c r="I120" t="s">
        <v>2740</v>
      </c>
      <c r="J120" t="s">
        <v>53</v>
      </c>
      <c r="K120" t="s">
        <v>2741</v>
      </c>
      <c r="L120" s="25" t="str">
        <f>HYPERLINK(Sears___IMG[[#This Row],[Full_Path]],Sears___IMG[[#This Row],[Material]]&amp;" -&gt; "&amp;Sears___IMG[[#This Row],[Descripcion]])</f>
        <v>S9455146-BLA -&gt; Posterior</v>
      </c>
    </row>
    <row r="121" spans="1:12" x14ac:dyDescent="0.3">
      <c r="A121" t="s">
        <v>2333</v>
      </c>
      <c r="B121" t="s">
        <v>2738</v>
      </c>
      <c r="C121">
        <v>4</v>
      </c>
      <c r="D121" t="s">
        <v>11</v>
      </c>
      <c r="E121" t="s">
        <v>42</v>
      </c>
      <c r="F121" t="s">
        <v>2360</v>
      </c>
      <c r="G121" t="s">
        <v>2742</v>
      </c>
      <c r="H121" t="s">
        <v>2520</v>
      </c>
      <c r="I121" t="s">
        <v>2740</v>
      </c>
      <c r="J121" t="s">
        <v>49</v>
      </c>
      <c r="K121" t="s">
        <v>2743</v>
      </c>
      <c r="L121" s="25" t="str">
        <f>HYPERLINK(Sears___IMG[[#This Row],[Full_Path]],Sears___IMG[[#This Row],[Material]]&amp;" -&gt; "&amp;Sears___IMG[[#This Row],[Descripcion]])</f>
        <v>S9455146-BLA -&gt; Angulo 3/4</v>
      </c>
    </row>
    <row r="122" spans="1:12" x14ac:dyDescent="0.3">
      <c r="A122" t="s">
        <v>2334</v>
      </c>
      <c r="B122" t="s">
        <v>2748</v>
      </c>
      <c r="C122">
        <v>4</v>
      </c>
      <c r="D122" t="s">
        <v>13</v>
      </c>
      <c r="E122" t="s">
        <v>55</v>
      </c>
      <c r="F122" t="s">
        <v>2360</v>
      </c>
      <c r="G122" t="s">
        <v>2755</v>
      </c>
      <c r="H122" t="s">
        <v>2520</v>
      </c>
      <c r="I122" t="s">
        <v>2740</v>
      </c>
      <c r="J122" t="s">
        <v>58</v>
      </c>
      <c r="K122" t="s">
        <v>2756</v>
      </c>
      <c r="L122" s="25" t="str">
        <f>HYPERLINK(Sears___IMG[[#This Row],[Full_Path]],Sears___IMG[[#This Row],[Material]]&amp;" -&gt; "&amp;Sears___IMG[[#This Row],[Descripcion]])</f>
        <v>S9455146-DEN -&gt; Superior/Interior</v>
      </c>
    </row>
    <row r="123" spans="1:12" x14ac:dyDescent="0.3">
      <c r="A123" t="s">
        <v>2334</v>
      </c>
      <c r="B123" t="s">
        <v>2748</v>
      </c>
      <c r="C123">
        <v>4</v>
      </c>
      <c r="D123" t="s">
        <v>11</v>
      </c>
      <c r="E123" t="s">
        <v>42</v>
      </c>
      <c r="F123" t="s">
        <v>2360</v>
      </c>
      <c r="G123" t="s">
        <v>2751</v>
      </c>
      <c r="H123" t="s">
        <v>2520</v>
      </c>
      <c r="I123" t="s">
        <v>2740</v>
      </c>
      <c r="J123" t="s">
        <v>49</v>
      </c>
      <c r="K123" t="s">
        <v>2752</v>
      </c>
      <c r="L123" s="25" t="str">
        <f>HYPERLINK(Sears___IMG[[#This Row],[Full_Path]],Sears___IMG[[#This Row],[Material]]&amp;" -&gt; "&amp;Sears___IMG[[#This Row],[Descripcion]])</f>
        <v>S9455146-DEN -&gt; Angulo 3/4</v>
      </c>
    </row>
    <row r="124" spans="1:12" x14ac:dyDescent="0.3">
      <c r="A124" t="s">
        <v>2334</v>
      </c>
      <c r="B124" t="s">
        <v>2748</v>
      </c>
      <c r="C124">
        <v>4</v>
      </c>
      <c r="D124" t="s">
        <v>12</v>
      </c>
      <c r="E124" t="s">
        <v>2095</v>
      </c>
      <c r="F124" t="s">
        <v>2360</v>
      </c>
      <c r="G124" t="s">
        <v>2753</v>
      </c>
      <c r="H124" t="s">
        <v>2520</v>
      </c>
      <c r="I124" t="s">
        <v>2740</v>
      </c>
      <c r="J124" t="s">
        <v>45</v>
      </c>
      <c r="K124" t="s">
        <v>2754</v>
      </c>
      <c r="L124" s="25" t="str">
        <f>HYPERLINK(Sears___IMG[[#This Row],[Full_Path]],Sears___IMG[[#This Row],[Material]]&amp;" -&gt; "&amp;Sears___IMG[[#This Row],[Descripcion]])</f>
        <v>S9455146-DEN -&gt; Frontal</v>
      </c>
    </row>
    <row r="125" spans="1:12" x14ac:dyDescent="0.3">
      <c r="A125" t="s">
        <v>2334</v>
      </c>
      <c r="B125" t="s">
        <v>2748</v>
      </c>
      <c r="C125">
        <v>4</v>
      </c>
      <c r="D125" t="s">
        <v>10</v>
      </c>
      <c r="E125" t="s">
        <v>2096</v>
      </c>
      <c r="F125" t="s">
        <v>2360</v>
      </c>
      <c r="G125" t="s">
        <v>2749</v>
      </c>
      <c r="H125" t="s">
        <v>2520</v>
      </c>
      <c r="I125" t="s">
        <v>2740</v>
      </c>
      <c r="J125" t="s">
        <v>53</v>
      </c>
      <c r="K125" t="s">
        <v>2750</v>
      </c>
      <c r="L125" s="25" t="str">
        <f>HYPERLINK(Sears___IMG[[#This Row],[Full_Path]],Sears___IMG[[#This Row],[Material]]&amp;" -&gt; "&amp;Sears___IMG[[#This Row],[Descripcion]])</f>
        <v>S9455146-DEN -&gt; Posterior</v>
      </c>
    </row>
    <row r="126" spans="1:12" x14ac:dyDescent="0.3">
      <c r="A126" t="s">
        <v>2335</v>
      </c>
      <c r="B126" t="s">
        <v>2757</v>
      </c>
      <c r="C126">
        <v>4</v>
      </c>
      <c r="D126" t="s">
        <v>10</v>
      </c>
      <c r="E126" t="s">
        <v>2096</v>
      </c>
      <c r="F126" t="s">
        <v>2360</v>
      </c>
      <c r="G126" t="s">
        <v>2758</v>
      </c>
      <c r="H126" t="s">
        <v>2520</v>
      </c>
      <c r="I126" t="s">
        <v>2740</v>
      </c>
      <c r="J126" t="s">
        <v>53</v>
      </c>
      <c r="K126" t="s">
        <v>2759</v>
      </c>
      <c r="L126" s="25" t="str">
        <f>HYPERLINK(Sears___IMG[[#This Row],[Full_Path]],Sears___IMG[[#This Row],[Material]]&amp;" -&gt; "&amp;Sears___IMG[[#This Row],[Descripcion]])</f>
        <v>S9455146-KHA -&gt; Posterior</v>
      </c>
    </row>
    <row r="127" spans="1:12" x14ac:dyDescent="0.3">
      <c r="A127" t="s">
        <v>2335</v>
      </c>
      <c r="B127" t="s">
        <v>2757</v>
      </c>
      <c r="C127">
        <v>4</v>
      </c>
      <c r="D127" t="s">
        <v>11</v>
      </c>
      <c r="E127" t="s">
        <v>42</v>
      </c>
      <c r="F127" t="s">
        <v>2360</v>
      </c>
      <c r="G127" t="s">
        <v>2760</v>
      </c>
      <c r="H127" t="s">
        <v>2520</v>
      </c>
      <c r="I127" t="s">
        <v>2740</v>
      </c>
      <c r="J127" t="s">
        <v>49</v>
      </c>
      <c r="K127" t="s">
        <v>2761</v>
      </c>
      <c r="L127" s="25" t="str">
        <f>HYPERLINK(Sears___IMG[[#This Row],[Full_Path]],Sears___IMG[[#This Row],[Material]]&amp;" -&gt; "&amp;Sears___IMG[[#This Row],[Descripcion]])</f>
        <v>S9455146-KHA -&gt; Angulo 3/4</v>
      </c>
    </row>
    <row r="128" spans="1:12" x14ac:dyDescent="0.3">
      <c r="A128" t="s">
        <v>2335</v>
      </c>
      <c r="B128" t="s">
        <v>2757</v>
      </c>
      <c r="C128">
        <v>4</v>
      </c>
      <c r="D128" t="s">
        <v>12</v>
      </c>
      <c r="E128" t="s">
        <v>2095</v>
      </c>
      <c r="F128" t="s">
        <v>2360</v>
      </c>
      <c r="G128" t="s">
        <v>2762</v>
      </c>
      <c r="H128" t="s">
        <v>2520</v>
      </c>
      <c r="I128" t="s">
        <v>2740</v>
      </c>
      <c r="J128" t="s">
        <v>45</v>
      </c>
      <c r="K128" t="s">
        <v>2763</v>
      </c>
      <c r="L128" s="25" t="str">
        <f>HYPERLINK(Sears___IMG[[#This Row],[Full_Path]],Sears___IMG[[#This Row],[Material]]&amp;" -&gt; "&amp;Sears___IMG[[#This Row],[Descripcion]])</f>
        <v>S9455146-KHA -&gt; Frontal</v>
      </c>
    </row>
    <row r="129" spans="1:12" x14ac:dyDescent="0.3">
      <c r="A129" t="s">
        <v>2335</v>
      </c>
      <c r="B129" t="s">
        <v>2757</v>
      </c>
      <c r="C129">
        <v>4</v>
      </c>
      <c r="D129" t="s">
        <v>13</v>
      </c>
      <c r="E129" t="s">
        <v>55</v>
      </c>
      <c r="F129" t="s">
        <v>2360</v>
      </c>
      <c r="G129" t="s">
        <v>2764</v>
      </c>
      <c r="H129" t="s">
        <v>2520</v>
      </c>
      <c r="I129" t="s">
        <v>2740</v>
      </c>
      <c r="J129" t="s">
        <v>58</v>
      </c>
      <c r="K129" t="s">
        <v>2765</v>
      </c>
      <c r="L129" s="25" t="str">
        <f>HYPERLINK(Sears___IMG[[#This Row],[Full_Path]],Sears___IMG[[#This Row],[Material]]&amp;" -&gt; "&amp;Sears___IMG[[#This Row],[Descripcion]])</f>
        <v>S9455146-KHA -&gt; Superior/Interior</v>
      </c>
    </row>
    <row r="130" spans="1:12" x14ac:dyDescent="0.3">
      <c r="A130" t="s">
        <v>2336</v>
      </c>
      <c r="B130" t="s">
        <v>2766</v>
      </c>
      <c r="C130">
        <v>4</v>
      </c>
      <c r="D130" t="s">
        <v>10</v>
      </c>
      <c r="E130" t="s">
        <v>2096</v>
      </c>
      <c r="F130" t="s">
        <v>2360</v>
      </c>
      <c r="G130" t="s">
        <v>2767</v>
      </c>
      <c r="H130" t="s">
        <v>2520</v>
      </c>
      <c r="I130" t="s">
        <v>2768</v>
      </c>
      <c r="J130" t="s">
        <v>53</v>
      </c>
      <c r="K130" t="s">
        <v>2769</v>
      </c>
      <c r="L130" s="25" t="str">
        <f>HYPERLINK(Sears___IMG[[#This Row],[Full_Path]],Sears___IMG[[#This Row],[Material]]&amp;" -&gt; "&amp;Sears___IMG[[#This Row],[Descripcion]])</f>
        <v>S9455147-BLA -&gt; Posterior</v>
      </c>
    </row>
    <row r="131" spans="1:12" x14ac:dyDescent="0.3">
      <c r="A131" t="s">
        <v>2336</v>
      </c>
      <c r="B131" t="s">
        <v>2766</v>
      </c>
      <c r="C131">
        <v>4</v>
      </c>
      <c r="D131" t="s">
        <v>11</v>
      </c>
      <c r="E131" t="s">
        <v>42</v>
      </c>
      <c r="F131" t="s">
        <v>2360</v>
      </c>
      <c r="G131" t="s">
        <v>2770</v>
      </c>
      <c r="H131" t="s">
        <v>2520</v>
      </c>
      <c r="I131" t="s">
        <v>2768</v>
      </c>
      <c r="J131" t="s">
        <v>49</v>
      </c>
      <c r="K131" t="s">
        <v>2771</v>
      </c>
      <c r="L131" s="25" t="str">
        <f>HYPERLINK(Sears___IMG[[#This Row],[Full_Path]],Sears___IMG[[#This Row],[Material]]&amp;" -&gt; "&amp;Sears___IMG[[#This Row],[Descripcion]])</f>
        <v>S9455147-BLA -&gt; Angulo 3/4</v>
      </c>
    </row>
    <row r="132" spans="1:12" x14ac:dyDescent="0.3">
      <c r="A132" t="s">
        <v>2336</v>
      </c>
      <c r="B132" t="s">
        <v>2766</v>
      </c>
      <c r="C132">
        <v>4</v>
      </c>
      <c r="D132" t="s">
        <v>13</v>
      </c>
      <c r="E132" t="s">
        <v>55</v>
      </c>
      <c r="F132" t="s">
        <v>2360</v>
      </c>
      <c r="G132" t="s">
        <v>2774</v>
      </c>
      <c r="H132" t="s">
        <v>2520</v>
      </c>
      <c r="I132" t="s">
        <v>2768</v>
      </c>
      <c r="J132" t="s">
        <v>58</v>
      </c>
      <c r="K132" t="s">
        <v>2775</v>
      </c>
      <c r="L132" s="25" t="str">
        <f>HYPERLINK(Sears___IMG[[#This Row],[Full_Path]],Sears___IMG[[#This Row],[Material]]&amp;" -&gt; "&amp;Sears___IMG[[#This Row],[Descripcion]])</f>
        <v>S9455147-BLA -&gt; Superior/Interior</v>
      </c>
    </row>
    <row r="133" spans="1:12" x14ac:dyDescent="0.3">
      <c r="A133" t="s">
        <v>2336</v>
      </c>
      <c r="B133" t="s">
        <v>2766</v>
      </c>
      <c r="C133">
        <v>4</v>
      </c>
      <c r="D133" t="s">
        <v>12</v>
      </c>
      <c r="E133" t="s">
        <v>2095</v>
      </c>
      <c r="F133" t="s">
        <v>2360</v>
      </c>
      <c r="G133" t="s">
        <v>2772</v>
      </c>
      <c r="H133" t="s">
        <v>2520</v>
      </c>
      <c r="I133" t="s">
        <v>2768</v>
      </c>
      <c r="J133" t="s">
        <v>45</v>
      </c>
      <c r="K133" t="s">
        <v>2773</v>
      </c>
      <c r="L133" s="25" t="str">
        <f>HYPERLINK(Sears___IMG[[#This Row],[Full_Path]],Sears___IMG[[#This Row],[Material]]&amp;" -&gt; "&amp;Sears___IMG[[#This Row],[Descripcion]])</f>
        <v>S9455147-BLA -&gt; Frontal</v>
      </c>
    </row>
    <row r="134" spans="1:12" x14ac:dyDescent="0.3">
      <c r="A134" t="s">
        <v>2337</v>
      </c>
      <c r="B134" t="s">
        <v>2776</v>
      </c>
      <c r="C134">
        <v>4</v>
      </c>
      <c r="D134" t="s">
        <v>10</v>
      </c>
      <c r="E134" t="s">
        <v>2096</v>
      </c>
      <c r="F134" t="s">
        <v>2360</v>
      </c>
      <c r="G134" t="s">
        <v>2777</v>
      </c>
      <c r="H134" t="s">
        <v>2520</v>
      </c>
      <c r="I134" t="s">
        <v>2768</v>
      </c>
      <c r="J134" t="s">
        <v>53</v>
      </c>
      <c r="K134" t="s">
        <v>2778</v>
      </c>
      <c r="L134" s="25" t="str">
        <f>HYPERLINK(Sears___IMG[[#This Row],[Full_Path]],Sears___IMG[[#This Row],[Material]]&amp;" -&gt; "&amp;Sears___IMG[[#This Row],[Descripcion]])</f>
        <v>S9455147-KHA -&gt; Posterior</v>
      </c>
    </row>
    <row r="135" spans="1:12" x14ac:dyDescent="0.3">
      <c r="A135" t="s">
        <v>2337</v>
      </c>
      <c r="B135" t="s">
        <v>2776</v>
      </c>
      <c r="C135">
        <v>4</v>
      </c>
      <c r="D135" t="s">
        <v>13</v>
      </c>
      <c r="E135" t="s">
        <v>55</v>
      </c>
      <c r="F135" t="s">
        <v>2360</v>
      </c>
      <c r="G135" t="s">
        <v>2783</v>
      </c>
      <c r="H135" t="s">
        <v>2520</v>
      </c>
      <c r="I135" t="s">
        <v>2768</v>
      </c>
      <c r="J135" t="s">
        <v>58</v>
      </c>
      <c r="K135" t="s">
        <v>2784</v>
      </c>
      <c r="L135" s="25" t="str">
        <f>HYPERLINK(Sears___IMG[[#This Row],[Full_Path]],Sears___IMG[[#This Row],[Material]]&amp;" -&gt; "&amp;Sears___IMG[[#This Row],[Descripcion]])</f>
        <v>S9455147-KHA -&gt; Superior/Interior</v>
      </c>
    </row>
    <row r="136" spans="1:12" x14ac:dyDescent="0.3">
      <c r="A136" t="s">
        <v>2337</v>
      </c>
      <c r="B136" t="s">
        <v>2776</v>
      </c>
      <c r="C136">
        <v>4</v>
      </c>
      <c r="D136" t="s">
        <v>12</v>
      </c>
      <c r="E136" t="s">
        <v>2095</v>
      </c>
      <c r="F136" t="s">
        <v>2360</v>
      </c>
      <c r="G136" t="s">
        <v>2781</v>
      </c>
      <c r="H136" t="s">
        <v>2520</v>
      </c>
      <c r="I136" t="s">
        <v>2768</v>
      </c>
      <c r="J136" t="s">
        <v>45</v>
      </c>
      <c r="K136" t="s">
        <v>2782</v>
      </c>
      <c r="L136" s="25" t="str">
        <f>HYPERLINK(Sears___IMG[[#This Row],[Full_Path]],Sears___IMG[[#This Row],[Material]]&amp;" -&gt; "&amp;Sears___IMG[[#This Row],[Descripcion]])</f>
        <v>S9455147-KHA -&gt; Frontal</v>
      </c>
    </row>
    <row r="137" spans="1:12" x14ac:dyDescent="0.3">
      <c r="A137" t="s">
        <v>2337</v>
      </c>
      <c r="B137" t="s">
        <v>2776</v>
      </c>
      <c r="C137">
        <v>4</v>
      </c>
      <c r="D137" t="s">
        <v>11</v>
      </c>
      <c r="E137" t="s">
        <v>42</v>
      </c>
      <c r="F137" t="s">
        <v>2360</v>
      </c>
      <c r="G137" t="s">
        <v>2779</v>
      </c>
      <c r="H137" t="s">
        <v>2520</v>
      </c>
      <c r="I137" t="s">
        <v>2768</v>
      </c>
      <c r="J137" t="s">
        <v>49</v>
      </c>
      <c r="K137" t="s">
        <v>2780</v>
      </c>
      <c r="L137" s="25" t="str">
        <f>HYPERLINK(Sears___IMG[[#This Row],[Full_Path]],Sears___IMG[[#This Row],[Material]]&amp;" -&gt; "&amp;Sears___IMG[[#This Row],[Descripcion]])</f>
        <v>S9455147-KHA -&gt; Angulo 3/4</v>
      </c>
    </row>
    <row r="138" spans="1:12" x14ac:dyDescent="0.3">
      <c r="A138" t="s">
        <v>2340</v>
      </c>
      <c r="B138" t="s">
        <v>2785</v>
      </c>
      <c r="C138">
        <v>4</v>
      </c>
      <c r="D138" t="s">
        <v>13</v>
      </c>
      <c r="E138" t="s">
        <v>55</v>
      </c>
      <c r="F138" t="s">
        <v>2360</v>
      </c>
      <c r="G138" t="s">
        <v>2793</v>
      </c>
      <c r="H138" t="s">
        <v>2439</v>
      </c>
      <c r="I138" t="s">
        <v>2787</v>
      </c>
      <c r="J138" t="s">
        <v>58</v>
      </c>
      <c r="K138" t="s">
        <v>2794</v>
      </c>
      <c r="L138" s="25" t="str">
        <f>HYPERLINK(Sears___IMG[[#This Row],[Full_Path]],Sears___IMG[[#This Row],[Material]]&amp;" -&gt; "&amp;Sears___IMG[[#This Row],[Descripcion]])</f>
        <v>SF941022-CAM -&gt; Superior/Interior</v>
      </c>
    </row>
    <row r="139" spans="1:12" x14ac:dyDescent="0.3">
      <c r="A139" t="s">
        <v>2340</v>
      </c>
      <c r="B139" t="s">
        <v>2785</v>
      </c>
      <c r="C139">
        <v>4</v>
      </c>
      <c r="D139" t="s">
        <v>12</v>
      </c>
      <c r="E139" t="s">
        <v>2095</v>
      </c>
      <c r="F139" t="s">
        <v>2360</v>
      </c>
      <c r="G139" t="s">
        <v>2791</v>
      </c>
      <c r="H139" t="s">
        <v>2439</v>
      </c>
      <c r="I139" t="s">
        <v>2787</v>
      </c>
      <c r="J139" t="s">
        <v>45</v>
      </c>
      <c r="K139" t="s">
        <v>2792</v>
      </c>
      <c r="L139" s="25" t="str">
        <f>HYPERLINK(Sears___IMG[[#This Row],[Full_Path]],Sears___IMG[[#This Row],[Material]]&amp;" -&gt; "&amp;Sears___IMG[[#This Row],[Descripcion]])</f>
        <v>SF941022-CAM -&gt; Frontal</v>
      </c>
    </row>
    <row r="140" spans="1:12" x14ac:dyDescent="0.3">
      <c r="A140" t="s">
        <v>2340</v>
      </c>
      <c r="B140" t="s">
        <v>2785</v>
      </c>
      <c r="C140">
        <v>4</v>
      </c>
      <c r="D140" t="s">
        <v>11</v>
      </c>
      <c r="E140" t="s">
        <v>42</v>
      </c>
      <c r="F140" t="s">
        <v>2360</v>
      </c>
      <c r="G140" t="s">
        <v>2789</v>
      </c>
      <c r="H140" t="s">
        <v>2439</v>
      </c>
      <c r="I140" t="s">
        <v>2787</v>
      </c>
      <c r="J140" t="s">
        <v>49</v>
      </c>
      <c r="K140" t="s">
        <v>2790</v>
      </c>
      <c r="L140" s="25" t="str">
        <f>HYPERLINK(Sears___IMG[[#This Row],[Full_Path]],Sears___IMG[[#This Row],[Material]]&amp;" -&gt; "&amp;Sears___IMG[[#This Row],[Descripcion]])</f>
        <v>SF941022-CAM -&gt; Angulo 3/4</v>
      </c>
    </row>
    <row r="141" spans="1:12" x14ac:dyDescent="0.3">
      <c r="A141" t="s">
        <v>2340</v>
      </c>
      <c r="B141" t="s">
        <v>2785</v>
      </c>
      <c r="C141">
        <v>4</v>
      </c>
      <c r="D141" t="s">
        <v>10</v>
      </c>
      <c r="E141" t="s">
        <v>2096</v>
      </c>
      <c r="F141" t="s">
        <v>2360</v>
      </c>
      <c r="G141" t="s">
        <v>2786</v>
      </c>
      <c r="H141" t="s">
        <v>2439</v>
      </c>
      <c r="I141" t="s">
        <v>2787</v>
      </c>
      <c r="J141" t="s">
        <v>53</v>
      </c>
      <c r="K141" t="s">
        <v>2788</v>
      </c>
      <c r="L141" s="25" t="str">
        <f>HYPERLINK(Sears___IMG[[#This Row],[Full_Path]],Sears___IMG[[#This Row],[Material]]&amp;" -&gt; "&amp;Sears___IMG[[#This Row],[Descripcion]])</f>
        <v>SF941022-CAM -&gt; Posterior</v>
      </c>
    </row>
    <row r="142" spans="1:12" x14ac:dyDescent="0.3">
      <c r="A142" t="s">
        <v>2342</v>
      </c>
      <c r="B142" t="s">
        <v>2795</v>
      </c>
      <c r="C142">
        <v>4</v>
      </c>
      <c r="D142" t="s">
        <v>13</v>
      </c>
      <c r="E142" t="s">
        <v>55</v>
      </c>
      <c r="F142" t="s">
        <v>2360</v>
      </c>
      <c r="G142" t="s">
        <v>2802</v>
      </c>
      <c r="H142" t="s">
        <v>2439</v>
      </c>
      <c r="I142" t="s">
        <v>2787</v>
      </c>
      <c r="J142" t="s">
        <v>58</v>
      </c>
      <c r="K142" t="s">
        <v>2803</v>
      </c>
      <c r="L142" s="25" t="str">
        <f>HYPERLINK(Sears___IMG[[#This Row],[Full_Path]],Sears___IMG[[#This Row],[Material]]&amp;" -&gt; "&amp;Sears___IMG[[#This Row],[Descripcion]])</f>
        <v>SF941022-WHI -&gt; Superior/Interior</v>
      </c>
    </row>
    <row r="143" spans="1:12" x14ac:dyDescent="0.3">
      <c r="A143" t="s">
        <v>2342</v>
      </c>
      <c r="B143" t="s">
        <v>2795</v>
      </c>
      <c r="C143">
        <v>4</v>
      </c>
      <c r="D143" t="s">
        <v>12</v>
      </c>
      <c r="E143" t="s">
        <v>2095</v>
      </c>
      <c r="F143" t="s">
        <v>2360</v>
      </c>
      <c r="G143" t="s">
        <v>2800</v>
      </c>
      <c r="H143" t="s">
        <v>2439</v>
      </c>
      <c r="I143" t="s">
        <v>2787</v>
      </c>
      <c r="J143" t="s">
        <v>45</v>
      </c>
      <c r="K143" t="s">
        <v>2801</v>
      </c>
      <c r="L143" s="25" t="str">
        <f>HYPERLINK(Sears___IMG[[#This Row],[Full_Path]],Sears___IMG[[#This Row],[Material]]&amp;" -&gt; "&amp;Sears___IMG[[#This Row],[Descripcion]])</f>
        <v>SF941022-WHI -&gt; Frontal</v>
      </c>
    </row>
    <row r="144" spans="1:12" x14ac:dyDescent="0.3">
      <c r="A144" t="s">
        <v>2342</v>
      </c>
      <c r="B144" t="s">
        <v>2795</v>
      </c>
      <c r="C144">
        <v>4</v>
      </c>
      <c r="D144" t="s">
        <v>11</v>
      </c>
      <c r="E144" t="s">
        <v>42</v>
      </c>
      <c r="F144" t="s">
        <v>2360</v>
      </c>
      <c r="G144" t="s">
        <v>2798</v>
      </c>
      <c r="H144" t="s">
        <v>2439</v>
      </c>
      <c r="I144" t="s">
        <v>2787</v>
      </c>
      <c r="J144" t="s">
        <v>49</v>
      </c>
      <c r="K144" t="s">
        <v>2799</v>
      </c>
      <c r="L144" s="25" t="str">
        <f>HYPERLINK(Sears___IMG[[#This Row],[Full_Path]],Sears___IMG[[#This Row],[Material]]&amp;" -&gt; "&amp;Sears___IMG[[#This Row],[Descripcion]])</f>
        <v>SF941022-WHI -&gt; Angulo 3/4</v>
      </c>
    </row>
    <row r="145" spans="1:12" x14ac:dyDescent="0.3">
      <c r="A145" t="s">
        <v>2342</v>
      </c>
      <c r="B145" t="s">
        <v>2795</v>
      </c>
      <c r="C145">
        <v>4</v>
      </c>
      <c r="D145" t="s">
        <v>10</v>
      </c>
      <c r="E145" t="s">
        <v>2096</v>
      </c>
      <c r="F145" t="s">
        <v>2360</v>
      </c>
      <c r="G145" t="s">
        <v>2796</v>
      </c>
      <c r="H145" t="s">
        <v>2439</v>
      </c>
      <c r="I145" t="s">
        <v>2787</v>
      </c>
      <c r="J145" t="s">
        <v>53</v>
      </c>
      <c r="K145" t="s">
        <v>2797</v>
      </c>
      <c r="L145" s="25" t="str">
        <f>HYPERLINK(Sears___IMG[[#This Row],[Full_Path]],Sears___IMG[[#This Row],[Material]]&amp;" -&gt; "&amp;Sears___IMG[[#This Row],[Descripcion]])</f>
        <v>SF941022-WHI -&gt; Posterior</v>
      </c>
    </row>
    <row r="146" spans="1:12" x14ac:dyDescent="0.3">
      <c r="A146" t="s">
        <v>1818</v>
      </c>
      <c r="B146" t="s">
        <v>2437</v>
      </c>
      <c r="C146">
        <v>4</v>
      </c>
      <c r="D146" t="s">
        <v>10</v>
      </c>
      <c r="E146" t="s">
        <v>2096</v>
      </c>
      <c r="F146" t="s">
        <v>2360</v>
      </c>
      <c r="G146" t="s">
        <v>2438</v>
      </c>
      <c r="H146" t="s">
        <v>2439</v>
      </c>
      <c r="I146" t="s">
        <v>2440</v>
      </c>
      <c r="J146" t="s">
        <v>53</v>
      </c>
      <c r="K146" t="s">
        <v>2441</v>
      </c>
      <c r="L146" s="25" t="str">
        <f>HYPERLINK(Sears___IMG[[#This Row],[Full_Path]],Sears___IMG[[#This Row],[Material]]&amp;" -&gt; "&amp;Sears___IMG[[#This Row],[Descripcion]])</f>
        <v>SF941071-RUS -&gt; Posterior</v>
      </c>
    </row>
    <row r="147" spans="1:12" x14ac:dyDescent="0.3">
      <c r="A147" t="s">
        <v>1818</v>
      </c>
      <c r="B147" t="s">
        <v>2437</v>
      </c>
      <c r="C147">
        <v>4</v>
      </c>
      <c r="D147" t="s">
        <v>12</v>
      </c>
      <c r="E147" t="s">
        <v>2095</v>
      </c>
      <c r="F147" t="s">
        <v>2360</v>
      </c>
      <c r="G147" t="s">
        <v>2444</v>
      </c>
      <c r="H147" t="s">
        <v>2439</v>
      </c>
      <c r="I147" t="s">
        <v>2440</v>
      </c>
      <c r="J147" t="s">
        <v>45</v>
      </c>
      <c r="K147" t="s">
        <v>2445</v>
      </c>
      <c r="L147" s="25" t="str">
        <f>HYPERLINK(Sears___IMG[[#This Row],[Full_Path]],Sears___IMG[[#This Row],[Material]]&amp;" -&gt; "&amp;Sears___IMG[[#This Row],[Descripcion]])</f>
        <v>SF941071-RUS -&gt; Frontal</v>
      </c>
    </row>
    <row r="148" spans="1:12" x14ac:dyDescent="0.3">
      <c r="A148" t="s">
        <v>1818</v>
      </c>
      <c r="B148" t="s">
        <v>2437</v>
      </c>
      <c r="C148">
        <v>4</v>
      </c>
      <c r="D148" t="s">
        <v>13</v>
      </c>
      <c r="E148" t="s">
        <v>55</v>
      </c>
      <c r="F148" t="s">
        <v>2360</v>
      </c>
      <c r="G148" t="s">
        <v>2446</v>
      </c>
      <c r="H148" t="s">
        <v>2439</v>
      </c>
      <c r="I148" t="s">
        <v>2440</v>
      </c>
      <c r="J148" t="s">
        <v>58</v>
      </c>
      <c r="K148" t="s">
        <v>2447</v>
      </c>
      <c r="L148" s="25" t="str">
        <f>HYPERLINK(Sears___IMG[[#This Row],[Full_Path]],Sears___IMG[[#This Row],[Material]]&amp;" -&gt; "&amp;Sears___IMG[[#This Row],[Descripcion]])</f>
        <v>SF941071-RUS -&gt; Superior/Interior</v>
      </c>
    </row>
    <row r="149" spans="1:12" x14ac:dyDescent="0.3">
      <c r="A149" t="s">
        <v>1818</v>
      </c>
      <c r="B149" t="s">
        <v>2437</v>
      </c>
      <c r="C149">
        <v>4</v>
      </c>
      <c r="D149" t="s">
        <v>11</v>
      </c>
      <c r="E149" t="s">
        <v>42</v>
      </c>
      <c r="F149" t="s">
        <v>2360</v>
      </c>
      <c r="G149" t="s">
        <v>2442</v>
      </c>
      <c r="H149" t="s">
        <v>2439</v>
      </c>
      <c r="I149" t="s">
        <v>2440</v>
      </c>
      <c r="J149" t="s">
        <v>49</v>
      </c>
      <c r="K149" t="s">
        <v>2443</v>
      </c>
      <c r="L149" s="25" t="str">
        <f>HYPERLINK(Sears___IMG[[#This Row],[Full_Path]],Sears___IMG[[#This Row],[Material]]&amp;" -&gt; "&amp;Sears___IMG[[#This Row],[Descripcion]])</f>
        <v>SF941071-RUS -&gt; Angulo 3/4</v>
      </c>
    </row>
    <row r="150" spans="1:12" x14ac:dyDescent="0.3">
      <c r="A150" t="s">
        <v>2347</v>
      </c>
      <c r="B150" t="s">
        <v>2448</v>
      </c>
      <c r="C150">
        <v>4</v>
      </c>
      <c r="D150" t="s">
        <v>10</v>
      </c>
      <c r="E150" t="s">
        <v>2096</v>
      </c>
      <c r="F150" t="s">
        <v>2360</v>
      </c>
      <c r="G150" t="s">
        <v>2449</v>
      </c>
      <c r="H150" t="s">
        <v>2406</v>
      </c>
      <c r="I150" t="s">
        <v>2450</v>
      </c>
      <c r="J150" t="s">
        <v>53</v>
      </c>
      <c r="K150" t="s">
        <v>2451</v>
      </c>
      <c r="L150" s="25" t="str">
        <f>HYPERLINK(Sears___IMG[[#This Row],[Full_Path]],Sears___IMG[[#This Row],[Material]]&amp;" -&gt; "&amp;Sears___IMG[[#This Row],[Descripcion]])</f>
        <v>SF943605-BLA -&gt; Posterior</v>
      </c>
    </row>
    <row r="151" spans="1:12" x14ac:dyDescent="0.3">
      <c r="A151" t="s">
        <v>2347</v>
      </c>
      <c r="B151" t="s">
        <v>2448</v>
      </c>
      <c r="C151">
        <v>4</v>
      </c>
      <c r="D151" t="s">
        <v>11</v>
      </c>
      <c r="E151" t="s">
        <v>42</v>
      </c>
      <c r="F151" t="s">
        <v>2360</v>
      </c>
      <c r="G151" t="s">
        <v>2452</v>
      </c>
      <c r="H151" t="s">
        <v>2406</v>
      </c>
      <c r="I151" t="s">
        <v>2450</v>
      </c>
      <c r="J151" t="s">
        <v>49</v>
      </c>
      <c r="K151" t="s">
        <v>2453</v>
      </c>
      <c r="L151" s="25" t="str">
        <f>HYPERLINK(Sears___IMG[[#This Row],[Full_Path]],Sears___IMG[[#This Row],[Material]]&amp;" -&gt; "&amp;Sears___IMG[[#This Row],[Descripcion]])</f>
        <v>SF943605-BLA -&gt; Angulo 3/4</v>
      </c>
    </row>
    <row r="152" spans="1:12" x14ac:dyDescent="0.3">
      <c r="A152" t="s">
        <v>2347</v>
      </c>
      <c r="B152" t="s">
        <v>2448</v>
      </c>
      <c r="C152">
        <v>4</v>
      </c>
      <c r="D152" t="s">
        <v>12</v>
      </c>
      <c r="E152" t="s">
        <v>2095</v>
      </c>
      <c r="F152" t="s">
        <v>2360</v>
      </c>
      <c r="G152" t="s">
        <v>2454</v>
      </c>
      <c r="H152" t="s">
        <v>2406</v>
      </c>
      <c r="I152" t="s">
        <v>2450</v>
      </c>
      <c r="J152" t="s">
        <v>45</v>
      </c>
      <c r="K152" t="s">
        <v>2455</v>
      </c>
      <c r="L152" s="25" t="str">
        <f>HYPERLINK(Sears___IMG[[#This Row],[Full_Path]],Sears___IMG[[#This Row],[Material]]&amp;" -&gt; "&amp;Sears___IMG[[#This Row],[Descripcion]])</f>
        <v>SF943605-BLA -&gt; Frontal</v>
      </c>
    </row>
    <row r="153" spans="1:12" x14ac:dyDescent="0.3">
      <c r="A153" t="s">
        <v>2347</v>
      </c>
      <c r="B153" t="s">
        <v>2448</v>
      </c>
      <c r="C153">
        <v>4</v>
      </c>
      <c r="D153" t="s">
        <v>13</v>
      </c>
      <c r="E153" t="s">
        <v>55</v>
      </c>
      <c r="F153" t="s">
        <v>2360</v>
      </c>
      <c r="G153" t="s">
        <v>2456</v>
      </c>
      <c r="H153" t="s">
        <v>2406</v>
      </c>
      <c r="I153" t="s">
        <v>2450</v>
      </c>
      <c r="J153" t="s">
        <v>58</v>
      </c>
      <c r="K153" t="s">
        <v>2457</v>
      </c>
      <c r="L153" s="25" t="str">
        <f>HYPERLINK(Sears___IMG[[#This Row],[Full_Path]],Sears___IMG[[#This Row],[Material]]&amp;" -&gt; "&amp;Sears___IMG[[#This Row],[Descripcion]])</f>
        <v>SF943605-BLA -&gt; Superior/Interior</v>
      </c>
    </row>
    <row r="154" spans="1:12" x14ac:dyDescent="0.3">
      <c r="A154" t="s">
        <v>2348</v>
      </c>
      <c r="B154" t="s">
        <v>2458</v>
      </c>
      <c r="C154">
        <v>4</v>
      </c>
      <c r="D154" t="s">
        <v>10</v>
      </c>
      <c r="E154" t="s">
        <v>2096</v>
      </c>
      <c r="F154" t="s">
        <v>2360</v>
      </c>
      <c r="G154" t="s">
        <v>2459</v>
      </c>
      <c r="H154" t="s">
        <v>2406</v>
      </c>
      <c r="I154" t="s">
        <v>2450</v>
      </c>
      <c r="J154" t="s">
        <v>53</v>
      </c>
      <c r="K154" t="s">
        <v>2460</v>
      </c>
      <c r="L154" s="25" t="str">
        <f>HYPERLINK(Sears___IMG[[#This Row],[Full_Path]],Sears___IMG[[#This Row],[Material]]&amp;" -&gt; "&amp;Sears___IMG[[#This Row],[Descripcion]])</f>
        <v>SF943605-RED -&gt; Posterior</v>
      </c>
    </row>
    <row r="155" spans="1:12" x14ac:dyDescent="0.3">
      <c r="A155" t="s">
        <v>2348</v>
      </c>
      <c r="B155" t="s">
        <v>2458</v>
      </c>
      <c r="C155">
        <v>4</v>
      </c>
      <c r="D155" t="s">
        <v>13</v>
      </c>
      <c r="E155" t="s">
        <v>55</v>
      </c>
      <c r="F155" t="s">
        <v>2360</v>
      </c>
      <c r="G155" t="s">
        <v>2465</v>
      </c>
      <c r="H155" t="s">
        <v>2406</v>
      </c>
      <c r="I155" t="s">
        <v>2450</v>
      </c>
      <c r="J155" t="s">
        <v>58</v>
      </c>
      <c r="K155" t="s">
        <v>2466</v>
      </c>
      <c r="L155" s="25" t="str">
        <f>HYPERLINK(Sears___IMG[[#This Row],[Full_Path]],Sears___IMG[[#This Row],[Material]]&amp;" -&gt; "&amp;Sears___IMG[[#This Row],[Descripcion]])</f>
        <v>SF943605-RED -&gt; Superior/Interior</v>
      </c>
    </row>
    <row r="156" spans="1:12" x14ac:dyDescent="0.3">
      <c r="A156" t="s">
        <v>2348</v>
      </c>
      <c r="B156" t="s">
        <v>2458</v>
      </c>
      <c r="C156">
        <v>4</v>
      </c>
      <c r="D156" t="s">
        <v>12</v>
      </c>
      <c r="E156" t="s">
        <v>2095</v>
      </c>
      <c r="F156" t="s">
        <v>2360</v>
      </c>
      <c r="G156" t="s">
        <v>2463</v>
      </c>
      <c r="H156" t="s">
        <v>2406</v>
      </c>
      <c r="I156" t="s">
        <v>2450</v>
      </c>
      <c r="J156" t="s">
        <v>45</v>
      </c>
      <c r="K156" t="s">
        <v>2464</v>
      </c>
      <c r="L156" s="25" t="str">
        <f>HYPERLINK(Sears___IMG[[#This Row],[Full_Path]],Sears___IMG[[#This Row],[Material]]&amp;" -&gt; "&amp;Sears___IMG[[#This Row],[Descripcion]])</f>
        <v>SF943605-RED -&gt; Frontal</v>
      </c>
    </row>
    <row r="157" spans="1:12" x14ac:dyDescent="0.3">
      <c r="A157" t="s">
        <v>2348</v>
      </c>
      <c r="B157" t="s">
        <v>2458</v>
      </c>
      <c r="C157">
        <v>4</v>
      </c>
      <c r="D157" t="s">
        <v>11</v>
      </c>
      <c r="E157" t="s">
        <v>42</v>
      </c>
      <c r="F157" t="s">
        <v>2360</v>
      </c>
      <c r="G157" t="s">
        <v>2461</v>
      </c>
      <c r="H157" t="s">
        <v>2406</v>
      </c>
      <c r="I157" t="s">
        <v>2450</v>
      </c>
      <c r="J157" t="s">
        <v>49</v>
      </c>
      <c r="K157" t="s">
        <v>2462</v>
      </c>
      <c r="L157" s="25" t="str">
        <f>HYPERLINK(Sears___IMG[[#This Row],[Full_Path]],Sears___IMG[[#This Row],[Material]]&amp;" -&gt; "&amp;Sears___IMG[[#This Row],[Descripcion]])</f>
        <v>SF943605-RED -&gt; Angulo 3/4</v>
      </c>
    </row>
    <row r="158" spans="1:12" x14ac:dyDescent="0.3">
      <c r="A158" t="s">
        <v>1819</v>
      </c>
      <c r="B158" t="s">
        <v>2467</v>
      </c>
      <c r="C158">
        <v>4</v>
      </c>
      <c r="D158" t="s">
        <v>13</v>
      </c>
      <c r="E158" t="s">
        <v>55</v>
      </c>
      <c r="F158" t="s">
        <v>2360</v>
      </c>
      <c r="G158" t="s">
        <v>2475</v>
      </c>
      <c r="H158" t="s">
        <v>2406</v>
      </c>
      <c r="I158" t="s">
        <v>2469</v>
      </c>
      <c r="J158" t="s">
        <v>58</v>
      </c>
      <c r="K158" t="s">
        <v>2476</v>
      </c>
      <c r="L158" s="25" t="str">
        <f>HYPERLINK(Sears___IMG[[#This Row],[Full_Path]],Sears___IMG[[#This Row],[Material]]&amp;" -&gt; "&amp;Sears___IMG[[#This Row],[Descripcion]])</f>
        <v>SF943608-BLA -&gt; Superior/Interior</v>
      </c>
    </row>
    <row r="159" spans="1:12" x14ac:dyDescent="0.3">
      <c r="A159" t="s">
        <v>1819</v>
      </c>
      <c r="B159" t="s">
        <v>2467</v>
      </c>
      <c r="C159">
        <v>4</v>
      </c>
      <c r="D159" t="s">
        <v>11</v>
      </c>
      <c r="E159" t="s">
        <v>42</v>
      </c>
      <c r="F159" t="s">
        <v>2360</v>
      </c>
      <c r="G159" t="s">
        <v>2471</v>
      </c>
      <c r="H159" t="s">
        <v>2406</v>
      </c>
      <c r="I159" t="s">
        <v>2469</v>
      </c>
      <c r="J159" t="s">
        <v>49</v>
      </c>
      <c r="K159" t="s">
        <v>2472</v>
      </c>
      <c r="L159" s="25" t="str">
        <f>HYPERLINK(Sears___IMG[[#This Row],[Full_Path]],Sears___IMG[[#This Row],[Material]]&amp;" -&gt; "&amp;Sears___IMG[[#This Row],[Descripcion]])</f>
        <v>SF943608-BLA -&gt; Angulo 3/4</v>
      </c>
    </row>
    <row r="160" spans="1:12" x14ac:dyDescent="0.3">
      <c r="A160" t="s">
        <v>1819</v>
      </c>
      <c r="B160" t="s">
        <v>2467</v>
      </c>
      <c r="C160">
        <v>4</v>
      </c>
      <c r="D160" t="s">
        <v>12</v>
      </c>
      <c r="E160" t="s">
        <v>2095</v>
      </c>
      <c r="F160" t="s">
        <v>2360</v>
      </c>
      <c r="G160" t="s">
        <v>2473</v>
      </c>
      <c r="H160" t="s">
        <v>2406</v>
      </c>
      <c r="I160" t="s">
        <v>2469</v>
      </c>
      <c r="J160" t="s">
        <v>45</v>
      </c>
      <c r="K160" t="s">
        <v>2474</v>
      </c>
      <c r="L160" s="25" t="str">
        <f>HYPERLINK(Sears___IMG[[#This Row],[Full_Path]],Sears___IMG[[#This Row],[Material]]&amp;" -&gt; "&amp;Sears___IMG[[#This Row],[Descripcion]])</f>
        <v>SF943608-BLA -&gt; Frontal</v>
      </c>
    </row>
    <row r="161" spans="1:12" x14ac:dyDescent="0.3">
      <c r="A161" t="s">
        <v>1819</v>
      </c>
      <c r="B161" t="s">
        <v>2467</v>
      </c>
      <c r="C161">
        <v>4</v>
      </c>
      <c r="D161" t="s">
        <v>10</v>
      </c>
      <c r="E161" t="s">
        <v>2096</v>
      </c>
      <c r="F161" t="s">
        <v>2360</v>
      </c>
      <c r="G161" t="s">
        <v>2468</v>
      </c>
      <c r="H161" t="s">
        <v>2406</v>
      </c>
      <c r="I161" t="s">
        <v>2469</v>
      </c>
      <c r="J161" t="s">
        <v>53</v>
      </c>
      <c r="K161" t="s">
        <v>2470</v>
      </c>
      <c r="L161" s="25" t="str">
        <f>HYPERLINK(Sears___IMG[[#This Row],[Full_Path]],Sears___IMG[[#This Row],[Material]]&amp;" -&gt; "&amp;Sears___IMG[[#This Row],[Descripcion]])</f>
        <v>SF943608-BLA -&gt; Posterior</v>
      </c>
    </row>
    <row r="162" spans="1:12" x14ac:dyDescent="0.3">
      <c r="A162" t="s">
        <v>1820</v>
      </c>
      <c r="B162" t="s">
        <v>2477</v>
      </c>
      <c r="C162">
        <v>4</v>
      </c>
      <c r="D162" t="s">
        <v>10</v>
      </c>
      <c r="E162" t="s">
        <v>2096</v>
      </c>
      <c r="F162" t="s">
        <v>2360</v>
      </c>
      <c r="G162" t="s">
        <v>2478</v>
      </c>
      <c r="H162" t="s">
        <v>2406</v>
      </c>
      <c r="I162" t="s">
        <v>2469</v>
      </c>
      <c r="J162" t="s">
        <v>53</v>
      </c>
      <c r="K162" t="s">
        <v>2479</v>
      </c>
      <c r="L162" s="25" t="str">
        <f>HYPERLINK(Sears___IMG[[#This Row],[Full_Path]],Sears___IMG[[#This Row],[Material]]&amp;" -&gt; "&amp;Sears___IMG[[#This Row],[Descripcion]])</f>
        <v>SF943608-RUS -&gt; Posterior</v>
      </c>
    </row>
    <row r="163" spans="1:12" x14ac:dyDescent="0.3">
      <c r="A163" t="s">
        <v>1820</v>
      </c>
      <c r="B163" t="s">
        <v>2477</v>
      </c>
      <c r="C163">
        <v>4</v>
      </c>
      <c r="D163" t="s">
        <v>11</v>
      </c>
      <c r="E163" t="s">
        <v>42</v>
      </c>
      <c r="F163" t="s">
        <v>2360</v>
      </c>
      <c r="G163" t="s">
        <v>2480</v>
      </c>
      <c r="H163" t="s">
        <v>2406</v>
      </c>
      <c r="I163" t="s">
        <v>2469</v>
      </c>
      <c r="J163" t="s">
        <v>49</v>
      </c>
      <c r="K163" t="s">
        <v>2481</v>
      </c>
      <c r="L163" s="25" t="str">
        <f>HYPERLINK(Sears___IMG[[#This Row],[Full_Path]],Sears___IMG[[#This Row],[Material]]&amp;" -&gt; "&amp;Sears___IMG[[#This Row],[Descripcion]])</f>
        <v>SF943608-RUS -&gt; Angulo 3/4</v>
      </c>
    </row>
    <row r="164" spans="1:12" x14ac:dyDescent="0.3">
      <c r="A164" t="s">
        <v>1820</v>
      </c>
      <c r="B164" t="s">
        <v>2477</v>
      </c>
      <c r="C164">
        <v>4</v>
      </c>
      <c r="D164" t="s">
        <v>12</v>
      </c>
      <c r="E164" t="s">
        <v>2095</v>
      </c>
      <c r="F164" t="s">
        <v>2360</v>
      </c>
      <c r="G164" t="s">
        <v>2482</v>
      </c>
      <c r="H164" t="s">
        <v>2406</v>
      </c>
      <c r="I164" t="s">
        <v>2469</v>
      </c>
      <c r="J164" t="s">
        <v>45</v>
      </c>
      <c r="K164" t="s">
        <v>2483</v>
      </c>
      <c r="L164" s="25" t="str">
        <f>HYPERLINK(Sears___IMG[[#This Row],[Full_Path]],Sears___IMG[[#This Row],[Material]]&amp;" -&gt; "&amp;Sears___IMG[[#This Row],[Descripcion]])</f>
        <v>SF943608-RUS -&gt; Frontal</v>
      </c>
    </row>
    <row r="165" spans="1:12" x14ac:dyDescent="0.3">
      <c r="A165" t="s">
        <v>1820</v>
      </c>
      <c r="B165" t="s">
        <v>2477</v>
      </c>
      <c r="C165">
        <v>4</v>
      </c>
      <c r="D165" t="s">
        <v>13</v>
      </c>
      <c r="E165" t="s">
        <v>55</v>
      </c>
      <c r="F165" t="s">
        <v>2360</v>
      </c>
      <c r="G165" t="s">
        <v>2484</v>
      </c>
      <c r="H165" t="s">
        <v>2406</v>
      </c>
      <c r="I165" t="s">
        <v>2469</v>
      </c>
      <c r="J165" t="s">
        <v>58</v>
      </c>
      <c r="K165" t="s">
        <v>2485</v>
      </c>
      <c r="L165" s="25" t="str">
        <f>HYPERLINK(Sears___IMG[[#This Row],[Full_Path]],Sears___IMG[[#This Row],[Material]]&amp;" -&gt; "&amp;Sears___IMG[[#This Row],[Descripcion]])</f>
        <v>SF943608-RUS -&gt; Superior/Interior</v>
      </c>
    </row>
    <row r="166" spans="1:12" x14ac:dyDescent="0.3">
      <c r="A166" t="s">
        <v>2349</v>
      </c>
      <c r="B166" t="s">
        <v>2486</v>
      </c>
      <c r="C166">
        <v>4</v>
      </c>
      <c r="D166" t="s">
        <v>10</v>
      </c>
      <c r="E166" t="s">
        <v>2096</v>
      </c>
      <c r="F166" t="s">
        <v>2360</v>
      </c>
      <c r="G166" t="s">
        <v>2487</v>
      </c>
      <c r="H166" t="s">
        <v>2362</v>
      </c>
      <c r="I166" t="s">
        <v>2488</v>
      </c>
      <c r="J166" t="s">
        <v>53</v>
      </c>
      <c r="K166" t="s">
        <v>2489</v>
      </c>
      <c r="L166" s="25" t="str">
        <f>HYPERLINK(Sears___IMG[[#This Row],[Full_Path]],Sears___IMG[[#This Row],[Material]]&amp;" -&gt; "&amp;Sears___IMG[[#This Row],[Descripcion]])</f>
        <v>SG917705-ROS -&gt; Posterior</v>
      </c>
    </row>
    <row r="167" spans="1:12" x14ac:dyDescent="0.3">
      <c r="A167" t="s">
        <v>2349</v>
      </c>
      <c r="B167" t="s">
        <v>2486</v>
      </c>
      <c r="C167">
        <v>4</v>
      </c>
      <c r="D167" t="s">
        <v>11</v>
      </c>
      <c r="E167" t="s">
        <v>42</v>
      </c>
      <c r="F167" t="s">
        <v>2360</v>
      </c>
      <c r="G167" t="s">
        <v>2490</v>
      </c>
      <c r="H167" t="s">
        <v>2362</v>
      </c>
      <c r="I167" t="s">
        <v>2488</v>
      </c>
      <c r="J167" t="s">
        <v>49</v>
      </c>
      <c r="K167" t="s">
        <v>2491</v>
      </c>
      <c r="L167" s="25" t="str">
        <f>HYPERLINK(Sears___IMG[[#This Row],[Full_Path]],Sears___IMG[[#This Row],[Material]]&amp;" -&gt; "&amp;Sears___IMG[[#This Row],[Descripcion]])</f>
        <v>SG917705-ROS -&gt; Angulo 3/4</v>
      </c>
    </row>
    <row r="168" spans="1:12" x14ac:dyDescent="0.3">
      <c r="A168" t="s">
        <v>2349</v>
      </c>
      <c r="B168" t="s">
        <v>2486</v>
      </c>
      <c r="C168">
        <v>4</v>
      </c>
      <c r="D168" t="s">
        <v>13</v>
      </c>
      <c r="E168" t="s">
        <v>55</v>
      </c>
      <c r="F168" t="s">
        <v>2360</v>
      </c>
      <c r="G168" t="s">
        <v>2494</v>
      </c>
      <c r="H168" t="s">
        <v>2362</v>
      </c>
      <c r="I168" t="s">
        <v>2488</v>
      </c>
      <c r="J168" t="s">
        <v>58</v>
      </c>
      <c r="K168" t="s">
        <v>2495</v>
      </c>
      <c r="L168" s="25" t="str">
        <f>HYPERLINK(Sears___IMG[[#This Row],[Full_Path]],Sears___IMG[[#This Row],[Material]]&amp;" -&gt; "&amp;Sears___IMG[[#This Row],[Descripcion]])</f>
        <v>SG917705-ROS -&gt; Superior/Interior</v>
      </c>
    </row>
    <row r="169" spans="1:12" x14ac:dyDescent="0.3">
      <c r="A169" t="s">
        <v>2349</v>
      </c>
      <c r="B169" t="s">
        <v>2486</v>
      </c>
      <c r="C169">
        <v>4</v>
      </c>
      <c r="D169" t="s">
        <v>12</v>
      </c>
      <c r="E169" t="s">
        <v>2095</v>
      </c>
      <c r="F169" t="s">
        <v>2360</v>
      </c>
      <c r="G169" t="s">
        <v>2492</v>
      </c>
      <c r="H169" t="s">
        <v>2362</v>
      </c>
      <c r="I169" t="s">
        <v>2488</v>
      </c>
      <c r="J169" t="s">
        <v>45</v>
      </c>
      <c r="K169" t="s">
        <v>2493</v>
      </c>
      <c r="L169" s="25" t="str">
        <f>HYPERLINK(Sears___IMG[[#This Row],[Full_Path]],Sears___IMG[[#This Row],[Material]]&amp;" -&gt; "&amp;Sears___IMG[[#This Row],[Descripcion]])</f>
        <v>SG917705-ROS -&gt; Frontal</v>
      </c>
    </row>
    <row r="170" spans="1:12" x14ac:dyDescent="0.3">
      <c r="A170" t="s">
        <v>2350</v>
      </c>
      <c r="B170" t="s">
        <v>2496</v>
      </c>
      <c r="C170">
        <v>4</v>
      </c>
      <c r="D170" t="s">
        <v>13</v>
      </c>
      <c r="E170" t="s">
        <v>55</v>
      </c>
      <c r="F170" t="s">
        <v>2360</v>
      </c>
      <c r="G170" t="s">
        <v>2505</v>
      </c>
      <c r="H170" t="s">
        <v>2498</v>
      </c>
      <c r="I170" t="s">
        <v>2499</v>
      </c>
      <c r="J170" t="s">
        <v>58</v>
      </c>
      <c r="K170" t="s">
        <v>2506</v>
      </c>
      <c r="L170" s="25" t="str">
        <f>HYPERLINK(Sears___IMG[[#This Row],[Full_Path]],Sears___IMG[[#This Row],[Material]]&amp;" -&gt; "&amp;Sears___IMG[[#This Row],[Descripcion]])</f>
        <v>SG938069-COC -&gt; Superior/Interior</v>
      </c>
    </row>
    <row r="171" spans="1:12" x14ac:dyDescent="0.3">
      <c r="A171" t="s">
        <v>2350</v>
      </c>
      <c r="B171" t="s">
        <v>2496</v>
      </c>
      <c r="C171">
        <v>4</v>
      </c>
      <c r="D171" t="s">
        <v>12</v>
      </c>
      <c r="E171" t="s">
        <v>2095</v>
      </c>
      <c r="F171" t="s">
        <v>2360</v>
      </c>
      <c r="G171" t="s">
        <v>2503</v>
      </c>
      <c r="H171" t="s">
        <v>2498</v>
      </c>
      <c r="I171" t="s">
        <v>2499</v>
      </c>
      <c r="J171" t="s">
        <v>45</v>
      </c>
      <c r="K171" t="s">
        <v>2504</v>
      </c>
      <c r="L171" s="25" t="str">
        <f>HYPERLINK(Sears___IMG[[#This Row],[Full_Path]],Sears___IMG[[#This Row],[Material]]&amp;" -&gt; "&amp;Sears___IMG[[#This Row],[Descripcion]])</f>
        <v>SG938069-COC -&gt; Frontal</v>
      </c>
    </row>
    <row r="172" spans="1:12" x14ac:dyDescent="0.3">
      <c r="A172" t="s">
        <v>2350</v>
      </c>
      <c r="B172" t="s">
        <v>2496</v>
      </c>
      <c r="C172">
        <v>4</v>
      </c>
      <c r="D172" t="s">
        <v>11</v>
      </c>
      <c r="E172" t="s">
        <v>42</v>
      </c>
      <c r="F172" t="s">
        <v>2360</v>
      </c>
      <c r="G172" t="s">
        <v>2501</v>
      </c>
      <c r="H172" t="s">
        <v>2498</v>
      </c>
      <c r="I172" t="s">
        <v>2499</v>
      </c>
      <c r="J172" t="s">
        <v>49</v>
      </c>
      <c r="K172" t="s">
        <v>2502</v>
      </c>
      <c r="L172" s="25" t="str">
        <f>HYPERLINK(Sears___IMG[[#This Row],[Full_Path]],Sears___IMG[[#This Row],[Material]]&amp;" -&gt; "&amp;Sears___IMG[[#This Row],[Descripcion]])</f>
        <v>SG938069-COC -&gt; Angulo 3/4</v>
      </c>
    </row>
    <row r="173" spans="1:12" x14ac:dyDescent="0.3">
      <c r="A173" t="s">
        <v>2350</v>
      </c>
      <c r="B173" t="s">
        <v>2496</v>
      </c>
      <c r="C173">
        <v>4</v>
      </c>
      <c r="D173" t="s">
        <v>10</v>
      </c>
      <c r="E173" t="s">
        <v>2096</v>
      </c>
      <c r="F173" t="s">
        <v>2360</v>
      </c>
      <c r="G173" t="s">
        <v>2497</v>
      </c>
      <c r="H173" t="s">
        <v>2498</v>
      </c>
      <c r="I173" t="s">
        <v>2499</v>
      </c>
      <c r="J173" t="s">
        <v>53</v>
      </c>
      <c r="K173" t="s">
        <v>2500</v>
      </c>
      <c r="L173" s="25" t="str">
        <f>HYPERLINK(Sears___IMG[[#This Row],[Full_Path]],Sears___IMG[[#This Row],[Material]]&amp;" -&gt; "&amp;Sears___IMG[[#This Row],[Descripcion]])</f>
        <v>SG938069-COC -&gt; Posterior</v>
      </c>
    </row>
    <row r="174" spans="1:12" x14ac:dyDescent="0.3">
      <c r="A174" t="s">
        <v>2351</v>
      </c>
      <c r="B174" t="s">
        <v>2804</v>
      </c>
      <c r="C174">
        <v>4</v>
      </c>
      <c r="D174" t="s">
        <v>13</v>
      </c>
      <c r="E174" t="s">
        <v>55</v>
      </c>
      <c r="F174" t="s">
        <v>2360</v>
      </c>
      <c r="G174" t="s">
        <v>2813</v>
      </c>
      <c r="H174" t="s">
        <v>2806</v>
      </c>
      <c r="I174" t="s">
        <v>2807</v>
      </c>
      <c r="J174" t="s">
        <v>58</v>
      </c>
      <c r="K174" t="s">
        <v>2814</v>
      </c>
      <c r="L174" s="25" t="str">
        <f>HYPERLINK(Sears___IMG[[#This Row],[Full_Path]],Sears___IMG[[#This Row],[Material]]&amp;" -&gt; "&amp;Sears___IMG[[#This Row],[Descripcion]])</f>
        <v>SG948505-COA -&gt; Superior/Interior</v>
      </c>
    </row>
    <row r="175" spans="1:12" x14ac:dyDescent="0.3">
      <c r="A175" t="s">
        <v>2351</v>
      </c>
      <c r="B175" t="s">
        <v>2804</v>
      </c>
      <c r="C175">
        <v>4</v>
      </c>
      <c r="D175" t="s">
        <v>11</v>
      </c>
      <c r="E175" t="s">
        <v>42</v>
      </c>
      <c r="F175" t="s">
        <v>2360</v>
      </c>
      <c r="G175" t="s">
        <v>2809</v>
      </c>
      <c r="H175" t="s">
        <v>2806</v>
      </c>
      <c r="I175" t="s">
        <v>2807</v>
      </c>
      <c r="J175" t="s">
        <v>49</v>
      </c>
      <c r="K175" t="s">
        <v>2810</v>
      </c>
      <c r="L175" s="25" t="str">
        <f>HYPERLINK(Sears___IMG[[#This Row],[Full_Path]],Sears___IMG[[#This Row],[Material]]&amp;" -&gt; "&amp;Sears___IMG[[#This Row],[Descripcion]])</f>
        <v>SG948505-COA -&gt; Angulo 3/4</v>
      </c>
    </row>
    <row r="176" spans="1:12" x14ac:dyDescent="0.3">
      <c r="A176" t="s">
        <v>2351</v>
      </c>
      <c r="B176" t="s">
        <v>2804</v>
      </c>
      <c r="C176">
        <v>4</v>
      </c>
      <c r="D176" t="s">
        <v>10</v>
      </c>
      <c r="E176" t="s">
        <v>2096</v>
      </c>
      <c r="F176" t="s">
        <v>2360</v>
      </c>
      <c r="G176" t="s">
        <v>2805</v>
      </c>
      <c r="H176" t="s">
        <v>2806</v>
      </c>
      <c r="I176" t="s">
        <v>2807</v>
      </c>
      <c r="J176" t="s">
        <v>53</v>
      </c>
      <c r="K176" t="s">
        <v>2808</v>
      </c>
      <c r="L176" s="25" t="str">
        <f>HYPERLINK(Sears___IMG[[#This Row],[Full_Path]],Sears___IMG[[#This Row],[Material]]&amp;" -&gt; "&amp;Sears___IMG[[#This Row],[Descripcion]])</f>
        <v>SG948505-COA -&gt; Posterior</v>
      </c>
    </row>
    <row r="177" spans="1:12" x14ac:dyDescent="0.3">
      <c r="A177" t="s">
        <v>2351</v>
      </c>
      <c r="B177" t="s">
        <v>2804</v>
      </c>
      <c r="C177">
        <v>4</v>
      </c>
      <c r="D177" t="s">
        <v>12</v>
      </c>
      <c r="E177" t="s">
        <v>2095</v>
      </c>
      <c r="F177" t="s">
        <v>2360</v>
      </c>
      <c r="G177" t="s">
        <v>2811</v>
      </c>
      <c r="H177" t="s">
        <v>2806</v>
      </c>
      <c r="I177" t="s">
        <v>2807</v>
      </c>
      <c r="J177" t="s">
        <v>45</v>
      </c>
      <c r="K177" t="s">
        <v>2812</v>
      </c>
      <c r="L177" s="25" t="str">
        <f>HYPERLINK(Sears___IMG[[#This Row],[Full_Path]],Sears___IMG[[#This Row],[Material]]&amp;" -&gt; "&amp;Sears___IMG[[#This Row],[Descripcion]])</f>
        <v>SG948505-COA -&gt; Frontal</v>
      </c>
    </row>
    <row r="178" spans="1:12" x14ac:dyDescent="0.3">
      <c r="A178" t="s">
        <v>2352</v>
      </c>
      <c r="B178" t="s">
        <v>2815</v>
      </c>
      <c r="C178">
        <v>4</v>
      </c>
      <c r="D178" t="s">
        <v>10</v>
      </c>
      <c r="E178" t="s">
        <v>2096</v>
      </c>
      <c r="F178" t="s">
        <v>2360</v>
      </c>
      <c r="G178" t="s">
        <v>2816</v>
      </c>
      <c r="H178" t="s">
        <v>2806</v>
      </c>
      <c r="I178" t="s">
        <v>2807</v>
      </c>
      <c r="J178" t="s">
        <v>53</v>
      </c>
      <c r="K178" t="s">
        <v>2817</v>
      </c>
      <c r="L178" s="25" t="str">
        <f>HYPERLINK(Sears___IMG[[#This Row],[Full_Path]],Sears___IMG[[#This Row],[Material]]&amp;" -&gt; "&amp;Sears___IMG[[#This Row],[Descripcion]])</f>
        <v>SG948505-COC -&gt; Posterior</v>
      </c>
    </row>
    <row r="179" spans="1:12" x14ac:dyDescent="0.3">
      <c r="A179" t="s">
        <v>2352</v>
      </c>
      <c r="B179" t="s">
        <v>2815</v>
      </c>
      <c r="C179">
        <v>4</v>
      </c>
      <c r="D179" t="s">
        <v>11</v>
      </c>
      <c r="E179" t="s">
        <v>42</v>
      </c>
      <c r="F179" t="s">
        <v>2360</v>
      </c>
      <c r="G179" t="s">
        <v>2818</v>
      </c>
      <c r="H179" t="s">
        <v>2806</v>
      </c>
      <c r="I179" t="s">
        <v>2807</v>
      </c>
      <c r="J179" t="s">
        <v>49</v>
      </c>
      <c r="K179" t="s">
        <v>2819</v>
      </c>
      <c r="L179" s="25" t="str">
        <f>HYPERLINK(Sears___IMG[[#This Row],[Full_Path]],Sears___IMG[[#This Row],[Material]]&amp;" -&gt; "&amp;Sears___IMG[[#This Row],[Descripcion]])</f>
        <v>SG948505-COC -&gt; Angulo 3/4</v>
      </c>
    </row>
    <row r="180" spans="1:12" x14ac:dyDescent="0.3">
      <c r="A180" t="s">
        <v>2352</v>
      </c>
      <c r="B180" t="s">
        <v>2815</v>
      </c>
      <c r="C180">
        <v>4</v>
      </c>
      <c r="D180" t="s">
        <v>12</v>
      </c>
      <c r="E180" t="s">
        <v>2095</v>
      </c>
      <c r="F180" t="s">
        <v>2360</v>
      </c>
      <c r="G180" t="s">
        <v>2820</v>
      </c>
      <c r="H180" t="s">
        <v>2806</v>
      </c>
      <c r="I180" t="s">
        <v>2807</v>
      </c>
      <c r="J180" t="s">
        <v>45</v>
      </c>
      <c r="K180" t="s">
        <v>2821</v>
      </c>
      <c r="L180" s="25" t="str">
        <f>HYPERLINK(Sears___IMG[[#This Row],[Full_Path]],Sears___IMG[[#This Row],[Material]]&amp;" -&gt; "&amp;Sears___IMG[[#This Row],[Descripcion]])</f>
        <v>SG948505-COC -&gt; Frontal</v>
      </c>
    </row>
    <row r="181" spans="1:12" x14ac:dyDescent="0.3">
      <c r="A181" t="s">
        <v>2352</v>
      </c>
      <c r="B181" t="s">
        <v>2815</v>
      </c>
      <c r="C181">
        <v>4</v>
      </c>
      <c r="D181" t="s">
        <v>13</v>
      </c>
      <c r="E181" t="s">
        <v>55</v>
      </c>
      <c r="F181" t="s">
        <v>2360</v>
      </c>
      <c r="G181" t="s">
        <v>2822</v>
      </c>
      <c r="H181" t="s">
        <v>2806</v>
      </c>
      <c r="I181" t="s">
        <v>2807</v>
      </c>
      <c r="J181" t="s">
        <v>58</v>
      </c>
      <c r="K181" t="s">
        <v>2823</v>
      </c>
      <c r="L181" s="25" t="str">
        <f>HYPERLINK(Sears___IMG[[#This Row],[Full_Path]],Sears___IMG[[#This Row],[Material]]&amp;" -&gt; "&amp;Sears___IMG[[#This Row],[Descripcion]])</f>
        <v>SG948505-COC -&gt; Superior/Interior</v>
      </c>
    </row>
    <row r="182" spans="1:12" x14ac:dyDescent="0.3">
      <c r="A182" t="s">
        <v>2354</v>
      </c>
      <c r="B182" t="s">
        <v>2824</v>
      </c>
      <c r="C182">
        <v>4</v>
      </c>
      <c r="D182" t="s">
        <v>13</v>
      </c>
      <c r="E182" t="s">
        <v>55</v>
      </c>
      <c r="F182" t="s">
        <v>2360</v>
      </c>
      <c r="G182" t="s">
        <v>2832</v>
      </c>
      <c r="H182" t="s">
        <v>2806</v>
      </c>
      <c r="I182" t="s">
        <v>2826</v>
      </c>
      <c r="J182" t="s">
        <v>58</v>
      </c>
      <c r="K182" t="s">
        <v>2833</v>
      </c>
      <c r="L182" s="25" t="str">
        <f>HYPERLINK(Sears___IMG[[#This Row],[Full_Path]],Sears___IMG[[#This Row],[Material]]&amp;" -&gt; "&amp;Sears___IMG[[#This Row],[Descripcion]])</f>
        <v>SG948506-COA -&gt; Superior/Interior</v>
      </c>
    </row>
    <row r="183" spans="1:12" x14ac:dyDescent="0.3">
      <c r="A183" t="s">
        <v>2354</v>
      </c>
      <c r="B183" t="s">
        <v>2824</v>
      </c>
      <c r="C183">
        <v>4</v>
      </c>
      <c r="D183" t="s">
        <v>12</v>
      </c>
      <c r="E183" t="s">
        <v>2095</v>
      </c>
      <c r="F183" t="s">
        <v>2360</v>
      </c>
      <c r="G183" t="s">
        <v>2830</v>
      </c>
      <c r="H183" t="s">
        <v>2806</v>
      </c>
      <c r="I183" t="s">
        <v>2826</v>
      </c>
      <c r="J183" t="s">
        <v>45</v>
      </c>
      <c r="K183" t="s">
        <v>2831</v>
      </c>
      <c r="L183" s="25" t="str">
        <f>HYPERLINK(Sears___IMG[[#This Row],[Full_Path]],Sears___IMG[[#This Row],[Material]]&amp;" -&gt; "&amp;Sears___IMG[[#This Row],[Descripcion]])</f>
        <v>SG948506-COA -&gt; Frontal</v>
      </c>
    </row>
    <row r="184" spans="1:12" x14ac:dyDescent="0.3">
      <c r="A184" t="s">
        <v>2354</v>
      </c>
      <c r="B184" t="s">
        <v>2824</v>
      </c>
      <c r="C184">
        <v>4</v>
      </c>
      <c r="D184" t="s">
        <v>10</v>
      </c>
      <c r="E184" t="s">
        <v>2096</v>
      </c>
      <c r="F184" t="s">
        <v>2360</v>
      </c>
      <c r="G184" t="s">
        <v>2825</v>
      </c>
      <c r="H184" t="s">
        <v>2806</v>
      </c>
      <c r="I184" t="s">
        <v>2826</v>
      </c>
      <c r="J184" t="s">
        <v>53</v>
      </c>
      <c r="K184" t="s">
        <v>2827</v>
      </c>
      <c r="L184" s="25" t="str">
        <f>HYPERLINK(Sears___IMG[[#This Row],[Full_Path]],Sears___IMG[[#This Row],[Material]]&amp;" -&gt; "&amp;Sears___IMG[[#This Row],[Descripcion]])</f>
        <v>SG948506-COA -&gt; Posterior</v>
      </c>
    </row>
    <row r="185" spans="1:12" x14ac:dyDescent="0.3">
      <c r="A185" t="s">
        <v>2354</v>
      </c>
      <c r="B185" t="s">
        <v>2824</v>
      </c>
      <c r="C185">
        <v>4</v>
      </c>
      <c r="D185" t="s">
        <v>11</v>
      </c>
      <c r="E185" t="s">
        <v>42</v>
      </c>
      <c r="F185" t="s">
        <v>2360</v>
      </c>
      <c r="G185" t="s">
        <v>2828</v>
      </c>
      <c r="H185" t="s">
        <v>2806</v>
      </c>
      <c r="I185" t="s">
        <v>2826</v>
      </c>
      <c r="J185" t="s">
        <v>49</v>
      </c>
      <c r="K185" t="s">
        <v>2829</v>
      </c>
      <c r="L185" s="25" t="str">
        <f>HYPERLINK(Sears___IMG[[#This Row],[Full_Path]],Sears___IMG[[#This Row],[Material]]&amp;" -&gt; "&amp;Sears___IMG[[#This Row],[Descripcion]])</f>
        <v>SG948506-COA -&gt; Angulo 3/4</v>
      </c>
    </row>
    <row r="186" spans="1:12" x14ac:dyDescent="0.3">
      <c r="A186" t="s">
        <v>2355</v>
      </c>
      <c r="B186" t="s">
        <v>2834</v>
      </c>
      <c r="C186">
        <v>4</v>
      </c>
      <c r="D186" t="s">
        <v>10</v>
      </c>
      <c r="E186" t="s">
        <v>2096</v>
      </c>
      <c r="F186" t="s">
        <v>2360</v>
      </c>
      <c r="G186" t="s">
        <v>2835</v>
      </c>
      <c r="H186" t="s">
        <v>2806</v>
      </c>
      <c r="I186" t="s">
        <v>2826</v>
      </c>
      <c r="J186" t="s">
        <v>53</v>
      </c>
      <c r="K186" t="s">
        <v>2836</v>
      </c>
      <c r="L186" s="25" t="str">
        <f>HYPERLINK(Sears___IMG[[#This Row],[Full_Path]],Sears___IMG[[#This Row],[Material]]&amp;" -&gt; "&amp;Sears___IMG[[#This Row],[Descripcion]])</f>
        <v>SG948506-COC -&gt; Posterior</v>
      </c>
    </row>
    <row r="187" spans="1:12" x14ac:dyDescent="0.3">
      <c r="A187" t="s">
        <v>2355</v>
      </c>
      <c r="B187" t="s">
        <v>2834</v>
      </c>
      <c r="C187">
        <v>4</v>
      </c>
      <c r="D187" t="s">
        <v>11</v>
      </c>
      <c r="E187" t="s">
        <v>42</v>
      </c>
      <c r="F187" t="s">
        <v>2360</v>
      </c>
      <c r="G187" t="s">
        <v>2837</v>
      </c>
      <c r="H187" t="s">
        <v>2806</v>
      </c>
      <c r="I187" t="s">
        <v>2826</v>
      </c>
      <c r="J187" t="s">
        <v>49</v>
      </c>
      <c r="K187" t="s">
        <v>2838</v>
      </c>
      <c r="L187" s="25" t="str">
        <f>HYPERLINK(Sears___IMG[[#This Row],[Full_Path]],Sears___IMG[[#This Row],[Material]]&amp;" -&gt; "&amp;Sears___IMG[[#This Row],[Descripcion]])</f>
        <v>SG948506-COC -&gt; Angulo 3/4</v>
      </c>
    </row>
    <row r="188" spans="1:12" x14ac:dyDescent="0.3">
      <c r="A188" t="s">
        <v>2355</v>
      </c>
      <c r="B188" t="s">
        <v>2834</v>
      </c>
      <c r="C188">
        <v>4</v>
      </c>
      <c r="D188" t="s">
        <v>13</v>
      </c>
      <c r="E188" t="s">
        <v>55</v>
      </c>
      <c r="F188" t="s">
        <v>2360</v>
      </c>
      <c r="G188" t="s">
        <v>2841</v>
      </c>
      <c r="H188" t="s">
        <v>2806</v>
      </c>
      <c r="I188" t="s">
        <v>2826</v>
      </c>
      <c r="J188" t="s">
        <v>58</v>
      </c>
      <c r="K188" t="s">
        <v>2842</v>
      </c>
      <c r="L188" s="25" t="str">
        <f>HYPERLINK(Sears___IMG[[#This Row],[Full_Path]],Sears___IMG[[#This Row],[Material]]&amp;" -&gt; "&amp;Sears___IMG[[#This Row],[Descripcion]])</f>
        <v>SG948506-COC -&gt; Superior/Interior</v>
      </c>
    </row>
    <row r="189" spans="1:12" x14ac:dyDescent="0.3">
      <c r="A189" t="s">
        <v>2355</v>
      </c>
      <c r="B189" t="s">
        <v>2834</v>
      </c>
      <c r="C189">
        <v>4</v>
      </c>
      <c r="D189" t="s">
        <v>12</v>
      </c>
      <c r="E189" t="s">
        <v>2095</v>
      </c>
      <c r="F189" t="s">
        <v>2360</v>
      </c>
      <c r="G189" t="s">
        <v>2839</v>
      </c>
      <c r="H189" t="s">
        <v>2806</v>
      </c>
      <c r="I189" t="s">
        <v>2826</v>
      </c>
      <c r="J189" t="s">
        <v>45</v>
      </c>
      <c r="K189" t="s">
        <v>2840</v>
      </c>
      <c r="L189" s="25" t="str">
        <f>HYPERLINK(Sears___IMG[[#This Row],[Full_Path]],Sears___IMG[[#This Row],[Material]]&amp;" -&gt; "&amp;Sears___IMG[[#This Row],[Descripcion]])</f>
        <v>SG948506-COC -&gt; Frontal</v>
      </c>
    </row>
    <row r="190" spans="1:12" x14ac:dyDescent="0.3">
      <c r="A190" t="s">
        <v>1690</v>
      </c>
      <c r="B190" t="s">
        <v>2507</v>
      </c>
      <c r="C190">
        <v>4</v>
      </c>
      <c r="D190" t="s">
        <v>10</v>
      </c>
      <c r="E190" t="s">
        <v>2096</v>
      </c>
      <c r="F190" t="s">
        <v>2360</v>
      </c>
      <c r="G190" t="s">
        <v>2508</v>
      </c>
      <c r="H190" t="s">
        <v>2509</v>
      </c>
      <c r="I190" t="s">
        <v>2510</v>
      </c>
      <c r="J190" t="s">
        <v>53</v>
      </c>
      <c r="K190" t="s">
        <v>2511</v>
      </c>
      <c r="L190" s="25" t="str">
        <f>HYPERLINK(Sears___IMG[[#This Row],[Full_Path]],Sears___IMG[[#This Row],[Material]]&amp;" -&gt; "&amp;Sears___IMG[[#This Row],[Descripcion]])</f>
        <v>VG940551-BLA -&gt; Posterior</v>
      </c>
    </row>
    <row r="191" spans="1:12" x14ac:dyDescent="0.3">
      <c r="A191" t="s">
        <v>1690</v>
      </c>
      <c r="B191" t="s">
        <v>2507</v>
      </c>
      <c r="C191">
        <v>4</v>
      </c>
      <c r="D191" t="s">
        <v>11</v>
      </c>
      <c r="E191" t="s">
        <v>42</v>
      </c>
      <c r="F191" t="s">
        <v>2360</v>
      </c>
      <c r="G191" t="s">
        <v>2512</v>
      </c>
      <c r="H191" t="s">
        <v>2509</v>
      </c>
      <c r="I191" t="s">
        <v>2510</v>
      </c>
      <c r="J191" t="s">
        <v>49</v>
      </c>
      <c r="K191" t="s">
        <v>2513</v>
      </c>
      <c r="L191" s="25" t="str">
        <f>HYPERLINK(Sears___IMG[[#This Row],[Full_Path]],Sears___IMG[[#This Row],[Material]]&amp;" -&gt; "&amp;Sears___IMG[[#This Row],[Descripcion]])</f>
        <v>VG940551-BLA -&gt; Angulo 3/4</v>
      </c>
    </row>
    <row r="192" spans="1:12" x14ac:dyDescent="0.3">
      <c r="A192" t="s">
        <v>1690</v>
      </c>
      <c r="B192" t="s">
        <v>2507</v>
      </c>
      <c r="C192">
        <v>4</v>
      </c>
      <c r="D192" t="s">
        <v>12</v>
      </c>
      <c r="E192" t="s">
        <v>2095</v>
      </c>
      <c r="F192" t="s">
        <v>2360</v>
      </c>
      <c r="G192" t="s">
        <v>2514</v>
      </c>
      <c r="H192" t="s">
        <v>2509</v>
      </c>
      <c r="I192" t="s">
        <v>2510</v>
      </c>
      <c r="J192" t="s">
        <v>45</v>
      </c>
      <c r="K192" t="s">
        <v>2515</v>
      </c>
      <c r="L192" s="25" t="str">
        <f>HYPERLINK(Sears___IMG[[#This Row],[Full_Path]],Sears___IMG[[#This Row],[Material]]&amp;" -&gt; "&amp;Sears___IMG[[#This Row],[Descripcion]])</f>
        <v>VG940551-BLA -&gt; Frontal</v>
      </c>
    </row>
    <row r="193" spans="1:12" x14ac:dyDescent="0.3">
      <c r="A193" t="s">
        <v>1690</v>
      </c>
      <c r="B193" t="s">
        <v>2507</v>
      </c>
      <c r="C193">
        <v>4</v>
      </c>
      <c r="D193" t="s">
        <v>13</v>
      </c>
      <c r="E193" t="s">
        <v>55</v>
      </c>
      <c r="F193" t="s">
        <v>2360</v>
      </c>
      <c r="G193" t="s">
        <v>2516</v>
      </c>
      <c r="H193" t="s">
        <v>2509</v>
      </c>
      <c r="I193" t="s">
        <v>2510</v>
      </c>
      <c r="J193" t="s">
        <v>58</v>
      </c>
      <c r="K193" t="s">
        <v>2517</v>
      </c>
      <c r="L193" s="25" t="str">
        <f>HYPERLINK(Sears___IMG[[#This Row],[Full_Path]],Sears___IMG[[#This Row],[Material]]&amp;" -&gt; "&amp;Sears___IMG[[#This Row],[Descripcion]])</f>
        <v>VG940551-BLA -&gt; Superior/Interior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D87"/>
  <sheetViews>
    <sheetView zoomScale="115" zoomScaleNormal="115" workbookViewId="0">
      <pane ySplit="1" topLeftCell="A56" activePane="bottomLeft" state="frozen"/>
      <selection pane="bottomLeft" activeCell="A2" sqref="A2:A87"/>
    </sheetView>
  </sheetViews>
  <sheetFormatPr baseColWidth="10" defaultRowHeight="14.4" x14ac:dyDescent="0.3"/>
  <cols>
    <col min="1" max="1" width="14.44140625" bestFit="1" customWidth="1"/>
    <col min="2" max="2" width="16.33203125" bestFit="1" customWidth="1"/>
  </cols>
  <sheetData>
    <row r="1" spans="1:4" ht="33" customHeight="1" thickBot="1" x14ac:dyDescent="0.35">
      <c r="A1" s="10" t="s">
        <v>0</v>
      </c>
      <c r="B1" s="10" t="s">
        <v>14</v>
      </c>
      <c r="C1" s="10" t="s">
        <v>2073</v>
      </c>
      <c r="D1" s="19" t="str">
        <f>"Imágenes totales: "&amp;SUM(Sears[Imágenes])</f>
        <v>Imágenes totales: 192</v>
      </c>
    </row>
    <row r="2" spans="1:4" x14ac:dyDescent="0.3">
      <c r="A2" t="s">
        <v>1683</v>
      </c>
      <c r="B2" s="5">
        <v>190231885894</v>
      </c>
      <c r="C2" s="3">
        <f>COUNTIF(Sears___IMG[Material],Sears[[#This Row],[Material]])</f>
        <v>4</v>
      </c>
    </row>
    <row r="3" spans="1:4" x14ac:dyDescent="0.3">
      <c r="A3" t="s">
        <v>2280</v>
      </c>
      <c r="B3" s="5">
        <v>190231907565</v>
      </c>
      <c r="C3" s="3">
        <f>COUNTIF(Sears___IMG[Material],Sears[[#This Row],[Material]])</f>
        <v>0</v>
      </c>
    </row>
    <row r="4" spans="1:4" x14ac:dyDescent="0.3">
      <c r="A4" t="s">
        <v>2281</v>
      </c>
      <c r="B4" s="5">
        <v>190231935414</v>
      </c>
      <c r="C4" s="3">
        <f>COUNTIF(Sears___IMG[Material],Sears[[#This Row],[Material]])</f>
        <v>0</v>
      </c>
    </row>
    <row r="5" spans="1:4" x14ac:dyDescent="0.3">
      <c r="A5" t="s">
        <v>2282</v>
      </c>
      <c r="B5" s="5">
        <v>190231928362</v>
      </c>
      <c r="C5" s="3">
        <f>COUNTIF(Sears___IMG[Material],Sears[[#This Row],[Material]])</f>
        <v>0</v>
      </c>
    </row>
    <row r="6" spans="1:4" x14ac:dyDescent="0.3">
      <c r="A6" t="s">
        <v>2283</v>
      </c>
      <c r="B6" s="5">
        <v>190231928386</v>
      </c>
      <c r="C6" s="3">
        <f>COUNTIF(Sears___IMG[Material],Sears[[#This Row],[Material]])</f>
        <v>0</v>
      </c>
    </row>
    <row r="7" spans="1:4" x14ac:dyDescent="0.3">
      <c r="A7" t="s">
        <v>2284</v>
      </c>
      <c r="B7" s="5">
        <v>190231907930</v>
      </c>
      <c r="C7" s="3">
        <f>COUNTIF(Sears___IMG[Material],Sears[[#This Row],[Material]])</f>
        <v>0</v>
      </c>
    </row>
    <row r="8" spans="1:4" x14ac:dyDescent="0.3">
      <c r="A8" t="s">
        <v>2285</v>
      </c>
      <c r="B8" s="5">
        <v>190231910831</v>
      </c>
      <c r="C8" s="3">
        <f>COUNTIF(Sears___IMG[Material],Sears[[#This Row],[Material]])</f>
        <v>0</v>
      </c>
    </row>
    <row r="9" spans="1:4" x14ac:dyDescent="0.3">
      <c r="A9" t="s">
        <v>2286</v>
      </c>
      <c r="B9" s="5">
        <v>190231910855</v>
      </c>
      <c r="C9" s="3">
        <f>COUNTIF(Sears___IMG[Material],Sears[[#This Row],[Material]])</f>
        <v>0</v>
      </c>
    </row>
    <row r="10" spans="1:4" x14ac:dyDescent="0.3">
      <c r="A10" t="s">
        <v>2287</v>
      </c>
      <c r="B10" s="5">
        <v>190231910862</v>
      </c>
      <c r="C10" s="3">
        <f>COUNTIF(Sears___IMG[Material],Sears[[#This Row],[Material]])</f>
        <v>0</v>
      </c>
    </row>
    <row r="11" spans="1:4" x14ac:dyDescent="0.3">
      <c r="A11" t="s">
        <v>2288</v>
      </c>
      <c r="B11" s="5">
        <v>190231869108</v>
      </c>
      <c r="C11" s="3">
        <f>COUNTIF(Sears___IMG[Material],Sears[[#This Row],[Material]])</f>
        <v>0</v>
      </c>
    </row>
    <row r="12" spans="1:4" x14ac:dyDescent="0.3">
      <c r="A12" t="s">
        <v>2289</v>
      </c>
      <c r="B12" s="5">
        <v>190231869689</v>
      </c>
      <c r="C12" s="3">
        <f>COUNTIF(Sears___IMG[Material],Sears[[#This Row],[Material]])</f>
        <v>4</v>
      </c>
    </row>
    <row r="13" spans="1:4" x14ac:dyDescent="0.3">
      <c r="A13" t="s">
        <v>2290</v>
      </c>
      <c r="B13" s="5">
        <v>190231939177</v>
      </c>
      <c r="C13" s="3">
        <f>COUNTIF(Sears___IMG[Material],Sears[[#This Row],[Material]])</f>
        <v>4</v>
      </c>
    </row>
    <row r="14" spans="1:4" x14ac:dyDescent="0.3">
      <c r="A14" t="s">
        <v>2291</v>
      </c>
      <c r="B14" s="5">
        <v>190231939184</v>
      </c>
      <c r="C14" s="3">
        <f>COUNTIF(Sears___IMG[Material],Sears[[#This Row],[Material]])</f>
        <v>4</v>
      </c>
    </row>
    <row r="15" spans="1:4" x14ac:dyDescent="0.3">
      <c r="A15" t="s">
        <v>2292</v>
      </c>
      <c r="B15" s="5">
        <v>190231939207</v>
      </c>
      <c r="C15" s="3">
        <f>COUNTIF(Sears___IMG[Material],Sears[[#This Row],[Material]])</f>
        <v>4</v>
      </c>
    </row>
    <row r="16" spans="1:4" x14ac:dyDescent="0.3">
      <c r="A16" t="s">
        <v>2293</v>
      </c>
      <c r="B16" s="5">
        <v>190231939238</v>
      </c>
      <c r="C16" s="3">
        <f>COUNTIF(Sears___IMG[Material],Sears[[#This Row],[Material]])</f>
        <v>4</v>
      </c>
    </row>
    <row r="17" spans="1:3" x14ac:dyDescent="0.3">
      <c r="A17" t="s">
        <v>2294</v>
      </c>
      <c r="B17" s="5">
        <v>190231911234</v>
      </c>
      <c r="C17" s="3">
        <f>COUNTIF(Sears___IMG[Material],Sears[[#This Row],[Material]])</f>
        <v>0</v>
      </c>
    </row>
    <row r="18" spans="1:3" x14ac:dyDescent="0.3">
      <c r="A18" t="s">
        <v>2295</v>
      </c>
      <c r="B18" s="5">
        <v>190231911265</v>
      </c>
      <c r="C18" s="3">
        <f>COUNTIF(Sears___IMG[Material],Sears[[#This Row],[Material]])</f>
        <v>0</v>
      </c>
    </row>
    <row r="19" spans="1:3" x14ac:dyDescent="0.3">
      <c r="A19" t="s">
        <v>2296</v>
      </c>
      <c r="B19" s="5">
        <v>190231935650</v>
      </c>
      <c r="C19" s="3">
        <f>COUNTIF(Sears___IMG[Material],Sears[[#This Row],[Material]])</f>
        <v>4</v>
      </c>
    </row>
    <row r="20" spans="1:3" x14ac:dyDescent="0.3">
      <c r="A20" t="s">
        <v>2297</v>
      </c>
      <c r="B20" s="5">
        <v>190231935674</v>
      </c>
      <c r="C20" s="3">
        <f>COUNTIF(Sears___IMG[Material],Sears[[#This Row],[Material]])</f>
        <v>0</v>
      </c>
    </row>
    <row r="21" spans="1:3" x14ac:dyDescent="0.3">
      <c r="A21" t="s">
        <v>2298</v>
      </c>
      <c r="B21" s="5">
        <v>190231886730</v>
      </c>
      <c r="C21" s="3">
        <f>COUNTIF(Sears___IMG[Material],Sears[[#This Row],[Material]])</f>
        <v>4</v>
      </c>
    </row>
    <row r="22" spans="1:3" x14ac:dyDescent="0.3">
      <c r="A22" t="s">
        <v>2299</v>
      </c>
      <c r="B22" s="5">
        <v>190231939405</v>
      </c>
      <c r="C22" s="3">
        <f>COUNTIF(Sears___IMG[Material],Sears[[#This Row],[Material]])</f>
        <v>4</v>
      </c>
    </row>
    <row r="23" spans="1:3" x14ac:dyDescent="0.3">
      <c r="A23" t="s">
        <v>2300</v>
      </c>
      <c r="B23" s="5">
        <v>190231939412</v>
      </c>
      <c r="C23" s="3">
        <f>COUNTIF(Sears___IMG[Material],Sears[[#This Row],[Material]])</f>
        <v>4</v>
      </c>
    </row>
    <row r="24" spans="1:3" x14ac:dyDescent="0.3">
      <c r="A24" t="s">
        <v>2301</v>
      </c>
      <c r="B24" s="5">
        <v>190231939443</v>
      </c>
      <c r="C24" s="3">
        <f>COUNTIF(Sears___IMG[Material],Sears[[#This Row],[Material]])</f>
        <v>4</v>
      </c>
    </row>
    <row r="25" spans="1:3" x14ac:dyDescent="0.3">
      <c r="A25" t="s">
        <v>2302</v>
      </c>
      <c r="B25" s="5">
        <v>190231939450</v>
      </c>
      <c r="C25" s="3">
        <f>COUNTIF(Sears___IMG[Material],Sears[[#This Row],[Material]])</f>
        <v>4</v>
      </c>
    </row>
    <row r="26" spans="1:3" x14ac:dyDescent="0.3">
      <c r="A26" t="s">
        <v>2303</v>
      </c>
      <c r="B26" s="5">
        <v>190231935759</v>
      </c>
      <c r="C26" s="3">
        <f>COUNTIF(Sears___IMG[Material],Sears[[#This Row],[Material]])</f>
        <v>4</v>
      </c>
    </row>
    <row r="27" spans="1:3" x14ac:dyDescent="0.3">
      <c r="A27" t="s">
        <v>2304</v>
      </c>
      <c r="B27" s="5">
        <v>190231935766</v>
      </c>
      <c r="C27" s="3">
        <f>COUNTIF(Sears___IMG[Material],Sears[[#This Row],[Material]])</f>
        <v>4</v>
      </c>
    </row>
    <row r="28" spans="1:3" x14ac:dyDescent="0.3">
      <c r="A28" t="s">
        <v>2305</v>
      </c>
      <c r="B28" s="5">
        <v>190231935773</v>
      </c>
      <c r="C28" s="3">
        <f>COUNTIF(Sears___IMG[Material],Sears[[#This Row],[Material]])</f>
        <v>4</v>
      </c>
    </row>
    <row r="29" spans="1:3" x14ac:dyDescent="0.3">
      <c r="A29" t="s">
        <v>2306</v>
      </c>
      <c r="B29" s="5">
        <v>190231939467</v>
      </c>
      <c r="C29" s="3">
        <f>COUNTIF(Sears___IMG[Material],Sears[[#This Row],[Material]])</f>
        <v>4</v>
      </c>
    </row>
    <row r="30" spans="1:3" x14ac:dyDescent="0.3">
      <c r="A30" t="s">
        <v>2307</v>
      </c>
      <c r="B30" s="5">
        <v>190231939474</v>
      </c>
      <c r="C30" s="3">
        <f>COUNTIF(Sears___IMG[Material],Sears[[#This Row],[Material]])</f>
        <v>4</v>
      </c>
    </row>
    <row r="31" spans="1:3" x14ac:dyDescent="0.3">
      <c r="A31" t="s">
        <v>1814</v>
      </c>
      <c r="B31" s="5">
        <v>190231870494</v>
      </c>
      <c r="C31" s="3">
        <f>COUNTIF(Sears___IMG[Material],Sears[[#This Row],[Material]])</f>
        <v>4</v>
      </c>
    </row>
    <row r="32" spans="1:3" x14ac:dyDescent="0.3">
      <c r="A32" t="s">
        <v>1815</v>
      </c>
      <c r="B32" s="5">
        <v>190231870548</v>
      </c>
      <c r="C32" s="3">
        <f>COUNTIF(Sears___IMG[Material],Sears[[#This Row],[Material]])</f>
        <v>4</v>
      </c>
    </row>
    <row r="33" spans="1:3" x14ac:dyDescent="0.3">
      <c r="A33" t="s">
        <v>2308</v>
      </c>
      <c r="B33" s="5">
        <v>190231885993</v>
      </c>
      <c r="C33" s="3">
        <f>COUNTIF(Sears___IMG[Material],Sears[[#This Row],[Material]])</f>
        <v>4</v>
      </c>
    </row>
    <row r="34" spans="1:3" x14ac:dyDescent="0.3">
      <c r="A34" t="s">
        <v>2309</v>
      </c>
      <c r="B34" s="5">
        <v>190231854302</v>
      </c>
      <c r="C34" s="3">
        <f>COUNTIF(Sears___IMG[Material],Sears[[#This Row],[Material]])</f>
        <v>0</v>
      </c>
    </row>
    <row r="35" spans="1:3" x14ac:dyDescent="0.3">
      <c r="A35" t="s">
        <v>2310</v>
      </c>
      <c r="B35" s="5">
        <v>190231854319</v>
      </c>
      <c r="C35" s="3">
        <f>COUNTIF(Sears___IMG[Material],Sears[[#This Row],[Material]])</f>
        <v>0</v>
      </c>
    </row>
    <row r="36" spans="1:3" x14ac:dyDescent="0.3">
      <c r="A36" t="s">
        <v>2311</v>
      </c>
      <c r="B36" s="5">
        <v>190231870623</v>
      </c>
      <c r="C36" s="3">
        <f>COUNTIF(Sears___IMG[Material],Sears[[#This Row],[Material]])</f>
        <v>4</v>
      </c>
    </row>
    <row r="37" spans="1:3" x14ac:dyDescent="0.3">
      <c r="A37" t="s">
        <v>2312</v>
      </c>
      <c r="B37" s="5">
        <v>190231911821</v>
      </c>
      <c r="C37" s="3">
        <f>COUNTIF(Sears___IMG[Material],Sears[[#This Row],[Material]])</f>
        <v>0</v>
      </c>
    </row>
    <row r="38" spans="1:3" x14ac:dyDescent="0.3">
      <c r="A38" t="s">
        <v>2313</v>
      </c>
      <c r="B38" s="5">
        <v>190231968382</v>
      </c>
      <c r="C38" s="3">
        <f>COUNTIF(Sears___IMG[Material],Sears[[#This Row],[Material]])</f>
        <v>0</v>
      </c>
    </row>
    <row r="39" spans="1:3" x14ac:dyDescent="0.3">
      <c r="A39" t="s">
        <v>2314</v>
      </c>
      <c r="B39" s="5">
        <v>190231968399</v>
      </c>
      <c r="C39" s="3">
        <f>COUNTIF(Sears___IMG[Material],Sears[[#This Row],[Material]])</f>
        <v>0</v>
      </c>
    </row>
    <row r="40" spans="1:3" x14ac:dyDescent="0.3">
      <c r="A40" t="s">
        <v>2315</v>
      </c>
      <c r="B40" s="5">
        <v>190231968405</v>
      </c>
      <c r="C40" s="3">
        <f>COUNTIF(Sears___IMG[Material],Sears[[#This Row],[Material]])</f>
        <v>0</v>
      </c>
    </row>
    <row r="41" spans="1:3" x14ac:dyDescent="0.3">
      <c r="A41" t="s">
        <v>2316</v>
      </c>
      <c r="B41" s="5">
        <v>190231968412</v>
      </c>
      <c r="C41" s="3">
        <f>COUNTIF(Sears___IMG[Material],Sears[[#This Row],[Material]])</f>
        <v>0</v>
      </c>
    </row>
    <row r="42" spans="1:3" x14ac:dyDescent="0.3">
      <c r="A42" t="s">
        <v>2317</v>
      </c>
      <c r="B42" s="5">
        <v>190231968429</v>
      </c>
      <c r="C42" s="3">
        <f>COUNTIF(Sears___IMG[Material],Sears[[#This Row],[Material]])</f>
        <v>0</v>
      </c>
    </row>
    <row r="43" spans="1:3" x14ac:dyDescent="0.3">
      <c r="A43" t="s">
        <v>2318</v>
      </c>
      <c r="B43" s="5">
        <v>190231968436</v>
      </c>
      <c r="C43" s="3">
        <f>COUNTIF(Sears___IMG[Material],Sears[[#This Row],[Material]])</f>
        <v>0</v>
      </c>
    </row>
    <row r="44" spans="1:3" x14ac:dyDescent="0.3">
      <c r="A44" t="s">
        <v>2319</v>
      </c>
      <c r="B44" s="5">
        <v>190231968443</v>
      </c>
      <c r="C44" s="3">
        <f>COUNTIF(Sears___IMG[Material],Sears[[#This Row],[Material]])</f>
        <v>0</v>
      </c>
    </row>
    <row r="45" spans="1:3" x14ac:dyDescent="0.3">
      <c r="A45" t="s">
        <v>2320</v>
      </c>
      <c r="B45" s="5">
        <v>190231968450</v>
      </c>
      <c r="C45" s="3">
        <f>COUNTIF(Sears___IMG[Material],Sears[[#This Row],[Material]])</f>
        <v>0</v>
      </c>
    </row>
    <row r="46" spans="1:3" x14ac:dyDescent="0.3">
      <c r="A46" t="s">
        <v>2321</v>
      </c>
      <c r="B46" s="5">
        <v>190231968467</v>
      </c>
      <c r="C46" s="3">
        <f>COUNTIF(Sears___IMG[Material],Sears[[#This Row],[Material]])</f>
        <v>0</v>
      </c>
    </row>
    <row r="47" spans="1:3" x14ac:dyDescent="0.3">
      <c r="A47" t="s">
        <v>2322</v>
      </c>
      <c r="B47" s="5">
        <v>190231939498</v>
      </c>
      <c r="C47" s="3">
        <f>COUNTIF(Sears___IMG[Material],Sears[[#This Row],[Material]])</f>
        <v>4</v>
      </c>
    </row>
    <row r="48" spans="1:3" x14ac:dyDescent="0.3">
      <c r="A48" t="s">
        <v>2323</v>
      </c>
      <c r="B48" s="5">
        <v>190231939528</v>
      </c>
      <c r="C48" s="3">
        <f>COUNTIF(Sears___IMG[Material],Sears[[#This Row],[Material]])</f>
        <v>4</v>
      </c>
    </row>
    <row r="49" spans="1:3" x14ac:dyDescent="0.3">
      <c r="A49" t="s">
        <v>2324</v>
      </c>
      <c r="B49" s="5">
        <v>190231939535</v>
      </c>
      <c r="C49" s="3">
        <f>COUNTIF(Sears___IMG[Material],Sears[[#This Row],[Material]])</f>
        <v>4</v>
      </c>
    </row>
    <row r="50" spans="1:3" x14ac:dyDescent="0.3">
      <c r="A50" t="s">
        <v>2325</v>
      </c>
      <c r="B50" s="5">
        <v>190231939559</v>
      </c>
      <c r="C50" s="3">
        <f>COUNTIF(Sears___IMG[Material],Sears[[#This Row],[Material]])</f>
        <v>4</v>
      </c>
    </row>
    <row r="51" spans="1:3" x14ac:dyDescent="0.3">
      <c r="A51" t="s">
        <v>2326</v>
      </c>
      <c r="B51" s="5">
        <v>190231939580</v>
      </c>
      <c r="C51" s="3">
        <f>COUNTIF(Sears___IMG[Material],Sears[[#This Row],[Material]])</f>
        <v>4</v>
      </c>
    </row>
    <row r="52" spans="1:3" x14ac:dyDescent="0.3">
      <c r="A52" t="s">
        <v>2327</v>
      </c>
      <c r="B52" s="5">
        <v>190231939597</v>
      </c>
      <c r="C52" s="3">
        <f>COUNTIF(Sears___IMG[Material],Sears[[#This Row],[Material]])</f>
        <v>4</v>
      </c>
    </row>
    <row r="53" spans="1:3" x14ac:dyDescent="0.3">
      <c r="A53" t="s">
        <v>2328</v>
      </c>
      <c r="B53" s="5">
        <v>190231939603</v>
      </c>
      <c r="C53" s="3">
        <f>COUNTIF(Sears___IMG[Material],Sears[[#This Row],[Material]])</f>
        <v>4</v>
      </c>
    </row>
    <row r="54" spans="1:3" x14ac:dyDescent="0.3">
      <c r="A54" t="s">
        <v>2329</v>
      </c>
      <c r="B54" s="5">
        <v>190231939658</v>
      </c>
      <c r="C54" s="3">
        <f>COUNTIF(Sears___IMG[Material],Sears[[#This Row],[Material]])</f>
        <v>0</v>
      </c>
    </row>
    <row r="55" spans="1:3" x14ac:dyDescent="0.3">
      <c r="A55" t="s">
        <v>2330</v>
      </c>
      <c r="B55" s="5">
        <v>190231939672</v>
      </c>
      <c r="C55" s="3">
        <f>COUNTIF(Sears___IMG[Material],Sears[[#This Row],[Material]])</f>
        <v>0</v>
      </c>
    </row>
    <row r="56" spans="1:3" x14ac:dyDescent="0.3">
      <c r="A56" t="s">
        <v>2331</v>
      </c>
      <c r="B56" s="5">
        <v>190231936381</v>
      </c>
      <c r="C56" s="3">
        <f>COUNTIF(Sears___IMG[Material],Sears[[#This Row],[Material]])</f>
        <v>0</v>
      </c>
    </row>
    <row r="57" spans="1:3" x14ac:dyDescent="0.3">
      <c r="A57" t="s">
        <v>2332</v>
      </c>
      <c r="B57" s="5">
        <v>190231939689</v>
      </c>
      <c r="C57" s="3">
        <f>COUNTIF(Sears___IMG[Material],Sears[[#This Row],[Material]])</f>
        <v>4</v>
      </c>
    </row>
    <row r="58" spans="1:3" x14ac:dyDescent="0.3">
      <c r="A58" t="s">
        <v>2333</v>
      </c>
      <c r="B58" s="5">
        <v>190231939719</v>
      </c>
      <c r="C58" s="3">
        <f>COUNTIF(Sears___IMG[Material],Sears[[#This Row],[Material]])</f>
        <v>4</v>
      </c>
    </row>
    <row r="59" spans="1:3" x14ac:dyDescent="0.3">
      <c r="A59" t="s">
        <v>2334</v>
      </c>
      <c r="B59" s="5">
        <v>190231939726</v>
      </c>
      <c r="C59" s="3">
        <f>COUNTIF(Sears___IMG[Material],Sears[[#This Row],[Material]])</f>
        <v>4</v>
      </c>
    </row>
    <row r="60" spans="1:3" x14ac:dyDescent="0.3">
      <c r="A60" t="s">
        <v>2335</v>
      </c>
      <c r="B60" s="5">
        <v>190231939733</v>
      </c>
      <c r="C60" s="3">
        <f>COUNTIF(Sears___IMG[Material],Sears[[#This Row],[Material]])</f>
        <v>4</v>
      </c>
    </row>
    <row r="61" spans="1:3" x14ac:dyDescent="0.3">
      <c r="A61" t="s">
        <v>2336</v>
      </c>
      <c r="B61" s="5">
        <v>190231939740</v>
      </c>
      <c r="C61" s="3">
        <f>COUNTIF(Sears___IMG[Material],Sears[[#This Row],[Material]])</f>
        <v>4</v>
      </c>
    </row>
    <row r="62" spans="1:3" x14ac:dyDescent="0.3">
      <c r="A62" t="s">
        <v>2337</v>
      </c>
      <c r="B62" s="5">
        <v>190231939764</v>
      </c>
      <c r="C62" s="3">
        <f>COUNTIF(Sears___IMG[Material],Sears[[#This Row],[Material]])</f>
        <v>4</v>
      </c>
    </row>
    <row r="63" spans="1:3" x14ac:dyDescent="0.3">
      <c r="A63" t="s">
        <v>2338</v>
      </c>
      <c r="B63" s="5">
        <v>190231888758</v>
      </c>
      <c r="C63" s="3">
        <f>COUNTIF(Sears___IMG[Material],Sears[[#This Row],[Material]])</f>
        <v>0</v>
      </c>
    </row>
    <row r="64" spans="1:3" x14ac:dyDescent="0.3">
      <c r="A64" t="s">
        <v>2339</v>
      </c>
      <c r="B64" s="5">
        <v>190231888772</v>
      </c>
      <c r="C64" s="3">
        <f>COUNTIF(Sears___IMG[Material],Sears[[#This Row],[Material]])</f>
        <v>0</v>
      </c>
    </row>
    <row r="65" spans="1:3" x14ac:dyDescent="0.3">
      <c r="A65" t="s">
        <v>2340</v>
      </c>
      <c r="B65" s="5">
        <v>190231936428</v>
      </c>
      <c r="C65" s="3">
        <f>COUNTIF(Sears___IMG[Material],Sears[[#This Row],[Material]])</f>
        <v>4</v>
      </c>
    </row>
    <row r="66" spans="1:3" x14ac:dyDescent="0.3">
      <c r="A66" t="s">
        <v>2341</v>
      </c>
      <c r="B66" s="5">
        <v>190231936442</v>
      </c>
      <c r="C66" s="3">
        <f>COUNTIF(Sears___IMG[Material],Sears[[#This Row],[Material]])</f>
        <v>0</v>
      </c>
    </row>
    <row r="67" spans="1:3" x14ac:dyDescent="0.3">
      <c r="A67" t="s">
        <v>2342</v>
      </c>
      <c r="B67" s="5">
        <v>190231936459</v>
      </c>
      <c r="C67" s="3">
        <f>COUNTIF(Sears___IMG[Material],Sears[[#This Row],[Material]])</f>
        <v>4</v>
      </c>
    </row>
    <row r="68" spans="1:3" x14ac:dyDescent="0.3">
      <c r="A68" t="s">
        <v>2343</v>
      </c>
      <c r="B68" s="5">
        <v>190231936503</v>
      </c>
      <c r="C68" s="3">
        <f>COUNTIF(Sears___IMG[Material],Sears[[#This Row],[Material]])</f>
        <v>0</v>
      </c>
    </row>
    <row r="69" spans="1:3" x14ac:dyDescent="0.3">
      <c r="A69" t="s">
        <v>2344</v>
      </c>
      <c r="B69" s="5">
        <v>190231936534</v>
      </c>
      <c r="C69" s="3">
        <f>COUNTIF(Sears___IMG[Material],Sears[[#This Row],[Material]])</f>
        <v>0</v>
      </c>
    </row>
    <row r="70" spans="1:3" x14ac:dyDescent="0.3">
      <c r="A70" t="s">
        <v>2345</v>
      </c>
      <c r="B70" s="5">
        <v>190231936541</v>
      </c>
      <c r="C70" s="3">
        <f>COUNTIF(Sears___IMG[Material],Sears[[#This Row],[Material]])</f>
        <v>0</v>
      </c>
    </row>
    <row r="71" spans="1:3" x14ac:dyDescent="0.3">
      <c r="A71" t="s">
        <v>2346</v>
      </c>
      <c r="B71" s="5">
        <v>190231936572</v>
      </c>
      <c r="C71" s="3">
        <f>COUNTIF(Sears___IMG[Material],Sears[[#This Row],[Material]])</f>
        <v>0</v>
      </c>
    </row>
    <row r="72" spans="1:3" x14ac:dyDescent="0.3">
      <c r="A72" t="s">
        <v>1818</v>
      </c>
      <c r="B72" s="5">
        <v>190231871101</v>
      </c>
      <c r="C72" s="3">
        <f>COUNTIF(Sears___IMG[Material],Sears[[#This Row],[Material]])</f>
        <v>4</v>
      </c>
    </row>
    <row r="73" spans="1:3" x14ac:dyDescent="0.3">
      <c r="A73" t="s">
        <v>2347</v>
      </c>
      <c r="B73" s="5">
        <v>190231871248</v>
      </c>
      <c r="C73" s="3">
        <f>COUNTIF(Sears___IMG[Material],Sears[[#This Row],[Material]])</f>
        <v>4</v>
      </c>
    </row>
    <row r="74" spans="1:3" x14ac:dyDescent="0.3">
      <c r="A74" t="s">
        <v>2348</v>
      </c>
      <c r="B74" s="5">
        <v>190231871262</v>
      </c>
      <c r="C74" s="3">
        <f>COUNTIF(Sears___IMG[Material],Sears[[#This Row],[Material]])</f>
        <v>4</v>
      </c>
    </row>
    <row r="75" spans="1:3" x14ac:dyDescent="0.3">
      <c r="A75" t="s">
        <v>1819</v>
      </c>
      <c r="B75" s="5">
        <v>190231871286</v>
      </c>
      <c r="C75" s="3">
        <f>COUNTIF(Sears___IMG[Material],Sears[[#This Row],[Material]])</f>
        <v>4</v>
      </c>
    </row>
    <row r="76" spans="1:3" x14ac:dyDescent="0.3">
      <c r="A76" t="s">
        <v>1820</v>
      </c>
      <c r="B76" s="5">
        <v>190231871316</v>
      </c>
      <c r="C76" s="3">
        <f>COUNTIF(Sears___IMG[Material],Sears[[#This Row],[Material]])</f>
        <v>4</v>
      </c>
    </row>
    <row r="77" spans="1:3" x14ac:dyDescent="0.3">
      <c r="A77" t="s">
        <v>2349</v>
      </c>
      <c r="B77" s="5">
        <v>190231886174</v>
      </c>
      <c r="C77" s="3">
        <f>COUNTIF(Sears___IMG[Material],Sears[[#This Row],[Material]])</f>
        <v>4</v>
      </c>
    </row>
    <row r="78" spans="1:3" x14ac:dyDescent="0.3">
      <c r="A78" t="s">
        <v>2350</v>
      </c>
      <c r="B78" s="5">
        <v>190231886228</v>
      </c>
      <c r="C78" s="3">
        <f>COUNTIF(Sears___IMG[Material],Sears[[#This Row],[Material]])</f>
        <v>4</v>
      </c>
    </row>
    <row r="79" spans="1:3" x14ac:dyDescent="0.3">
      <c r="A79" t="s">
        <v>2351</v>
      </c>
      <c r="B79" s="5">
        <v>190231936695</v>
      </c>
      <c r="C79" s="3">
        <f>COUNTIF(Sears___IMG[Material],Sears[[#This Row],[Material]])</f>
        <v>4</v>
      </c>
    </row>
    <row r="80" spans="1:3" x14ac:dyDescent="0.3">
      <c r="A80" t="s">
        <v>2352</v>
      </c>
      <c r="B80" s="5">
        <v>190231936701</v>
      </c>
      <c r="C80" s="3">
        <f>COUNTIF(Sears___IMG[Material],Sears[[#This Row],[Material]])</f>
        <v>4</v>
      </c>
    </row>
    <row r="81" spans="1:3" x14ac:dyDescent="0.3">
      <c r="A81" t="s">
        <v>2353</v>
      </c>
      <c r="B81" s="5">
        <v>190231936718</v>
      </c>
      <c r="C81" s="3">
        <f>COUNTIF(Sears___IMG[Material],Sears[[#This Row],[Material]])</f>
        <v>0</v>
      </c>
    </row>
    <row r="82" spans="1:3" x14ac:dyDescent="0.3">
      <c r="A82" t="s">
        <v>2354</v>
      </c>
      <c r="B82" s="5">
        <v>190231936732</v>
      </c>
      <c r="C82" s="3">
        <f>COUNTIF(Sears___IMG[Material],Sears[[#This Row],[Material]])</f>
        <v>4</v>
      </c>
    </row>
    <row r="83" spans="1:3" x14ac:dyDescent="0.3">
      <c r="A83" t="s">
        <v>2355</v>
      </c>
      <c r="B83" s="5">
        <v>190231936749</v>
      </c>
      <c r="C83" s="3">
        <f>COUNTIF(Sears___IMG[Material],Sears[[#This Row],[Material]])</f>
        <v>4</v>
      </c>
    </row>
    <row r="84" spans="1:3" x14ac:dyDescent="0.3">
      <c r="A84" t="s">
        <v>2356</v>
      </c>
      <c r="B84" s="5">
        <v>190231936756</v>
      </c>
      <c r="C84" s="3">
        <f>COUNTIF(Sears___IMG[Material],Sears[[#This Row],[Material]])</f>
        <v>0</v>
      </c>
    </row>
    <row r="85" spans="1:3" x14ac:dyDescent="0.3">
      <c r="A85" t="s">
        <v>2357</v>
      </c>
      <c r="B85" s="5">
        <v>190231929024</v>
      </c>
      <c r="C85" s="3">
        <f>COUNTIF(Sears___IMG[Material],Sears[[#This Row],[Material]])</f>
        <v>0</v>
      </c>
    </row>
    <row r="86" spans="1:3" x14ac:dyDescent="0.3">
      <c r="A86" t="s">
        <v>1690</v>
      </c>
      <c r="B86" s="5">
        <v>190231871781</v>
      </c>
      <c r="C86" s="3">
        <f>COUNTIF(Sears___IMG[Material],Sears[[#This Row],[Material]])</f>
        <v>4</v>
      </c>
    </row>
    <row r="87" spans="1:3" x14ac:dyDescent="0.3">
      <c r="A87" t="s">
        <v>2358</v>
      </c>
      <c r="B87" s="5">
        <v>190231871798</v>
      </c>
      <c r="C87" s="3">
        <f>COUNTIF(Sears___IMG[Material],Sears[[#This Row],[Material]])</f>
        <v>0</v>
      </c>
    </row>
  </sheetData>
  <conditionalFormatting sqref="C2:C87">
    <cfRule type="cellIs" dxfId="12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338-2CE8-42AB-8714-17189C1D9B2E}">
  <sheetPr>
    <tabColor rgb="FF00B0F0"/>
  </sheetPr>
  <dimension ref="A1:N57"/>
  <sheetViews>
    <sheetView workbookViewId="0">
      <pane ySplit="1" topLeftCell="A2" activePane="bottomLeft" state="frozen"/>
      <selection pane="bottomLeft" activeCell="J5" sqref="J5"/>
    </sheetView>
  </sheetViews>
  <sheetFormatPr baseColWidth="10" defaultRowHeight="14.4" outlineLevelCol="1" x14ac:dyDescent="0.3"/>
  <cols>
    <col min="1" max="1" width="14" bestFit="1" customWidth="1"/>
    <col min="2" max="2" width="11.33203125" hidden="1" customWidth="1" outlineLevel="1"/>
    <col min="3" max="3" width="12.6640625" hidden="1" customWidth="1" outlineLevel="1"/>
    <col min="4" max="4" width="16.6640625" bestFit="1" customWidth="1" collapsed="1"/>
    <col min="5" max="5" width="7" hidden="1" customWidth="1" outlineLevel="1"/>
    <col min="6" max="6" width="80.88671875" hidden="1" customWidth="1" outlineLevel="1"/>
    <col min="7" max="7" width="28" bestFit="1" customWidth="1" collapsed="1"/>
    <col min="8" max="8" width="16.21875" hidden="1" customWidth="1" outlineLevel="1"/>
    <col min="9" max="9" width="11.77734375" hidden="1" customWidth="1" outlineLevel="1"/>
    <col min="10" max="10" width="16.6640625" bestFit="1" customWidth="1" collapsed="1"/>
    <col min="11" max="11" width="32.109375" bestFit="1" customWidth="1"/>
    <col min="12" max="12" width="16.33203125" customWidth="1"/>
    <col min="13" max="13" width="12.88671875" customWidth="1"/>
    <col min="14" max="14" width="12.109375" customWidth="1"/>
  </cols>
  <sheetData>
    <row r="1" spans="1:14" ht="29.4" thickBot="1" x14ac:dyDescent="0.35">
      <c r="A1" s="18" t="s">
        <v>0</v>
      </c>
      <c r="B1" s="18" t="s">
        <v>2073</v>
      </c>
      <c r="C1" s="18" t="s">
        <v>2244</v>
      </c>
      <c r="D1" s="18" t="s">
        <v>2076</v>
      </c>
      <c r="E1" s="18" t="s">
        <v>9</v>
      </c>
      <c r="F1" s="18" t="s">
        <v>2074</v>
      </c>
      <c r="G1" s="18" t="s">
        <v>2075</v>
      </c>
      <c r="H1" s="18" t="s">
        <v>31</v>
      </c>
      <c r="I1" s="18" t="s">
        <v>37</v>
      </c>
      <c r="J1" s="18" t="s">
        <v>76</v>
      </c>
      <c r="K1" s="18" t="s">
        <v>2279</v>
      </c>
      <c r="L1" s="20" t="str">
        <f>"Materiales encontrados: "&amp;COUNTA(_xlfn.UNIQUE(Chapur___IMG[Material]))</f>
        <v>Materiales encontrados: 12</v>
      </c>
      <c r="M1" s="21" t="str">
        <f>"Materiales buscados: "&amp;COUNTA(_xlfn.UNIQUE(Chapur[Material]))</f>
        <v>Materiales buscados: 12</v>
      </c>
      <c r="N1" s="22" t="str">
        <f>"Diferencia: "&amp;COUNTA(_xlfn.UNIQUE(Chapur___IMG[Material]))-COUNTA(_xlfn.UNIQUE(Chapur[Material]))</f>
        <v>Diferencia: 0</v>
      </c>
    </row>
    <row r="2" spans="1:14" x14ac:dyDescent="0.3">
      <c r="A2" t="s">
        <v>3991</v>
      </c>
      <c r="B2">
        <v>0</v>
      </c>
      <c r="C2" t="s">
        <v>4018</v>
      </c>
      <c r="D2" t="s">
        <v>4019</v>
      </c>
      <c r="E2" t="s">
        <v>20</v>
      </c>
      <c r="F2" t="s">
        <v>4020</v>
      </c>
      <c r="G2" t="s">
        <v>2077</v>
      </c>
      <c r="H2" t="s">
        <v>2096</v>
      </c>
      <c r="I2" t="s">
        <v>21</v>
      </c>
      <c r="J2" t="s">
        <v>4048</v>
      </c>
      <c r="K2" s="25" t="str">
        <f>HYPERLINK(Chapur___IMG[[#This Row],[Full_Path]],Chapur___IMG[[#This Row],[Material]]&amp;" -&gt; "&amp;Chapur___IMG[[#This Row],[Descripcion]])</f>
        <v>BG964022-BEI -&gt; Posterior</v>
      </c>
    </row>
    <row r="3" spans="1:14" x14ac:dyDescent="0.3">
      <c r="A3" t="s">
        <v>3991</v>
      </c>
      <c r="B3">
        <v>0</v>
      </c>
      <c r="C3" t="s">
        <v>4018</v>
      </c>
      <c r="D3" t="s">
        <v>4019</v>
      </c>
      <c r="E3" t="s">
        <v>18</v>
      </c>
      <c r="F3" t="s">
        <v>4021</v>
      </c>
      <c r="G3" t="s">
        <v>2077</v>
      </c>
      <c r="H3" t="s">
        <v>2095</v>
      </c>
      <c r="I3" t="s">
        <v>19</v>
      </c>
      <c r="J3" t="s">
        <v>4047</v>
      </c>
      <c r="K3" s="25" t="str">
        <f>HYPERLINK(Chapur___IMG[[#This Row],[Full_Path]],Chapur___IMG[[#This Row],[Material]]&amp;" -&gt; "&amp;Chapur___IMG[[#This Row],[Descripcion]])</f>
        <v>BG964022-BEI -&gt; Frontal</v>
      </c>
    </row>
    <row r="4" spans="1:14" x14ac:dyDescent="0.3">
      <c r="A4" t="s">
        <v>3991</v>
      </c>
      <c r="B4">
        <v>0</v>
      </c>
      <c r="C4" t="s">
        <v>4018</v>
      </c>
      <c r="D4" t="s">
        <v>4019</v>
      </c>
      <c r="E4" t="s">
        <v>144</v>
      </c>
      <c r="F4" t="s">
        <v>4022</v>
      </c>
      <c r="G4" t="s">
        <v>2077</v>
      </c>
      <c r="H4" t="s">
        <v>2097</v>
      </c>
      <c r="I4" t="s">
        <v>25</v>
      </c>
      <c r="J4" t="s">
        <v>4044</v>
      </c>
      <c r="K4" s="25" t="str">
        <f>HYPERLINK(Chapur___IMG[[#This Row],[Full_Path]],Chapur___IMG[[#This Row],[Material]]&amp;" -&gt; "&amp;Chapur___IMG[[#This Row],[Descripcion]])</f>
        <v>BG964022-BEI -&gt; Frontal Alternativa</v>
      </c>
    </row>
    <row r="5" spans="1:14" x14ac:dyDescent="0.3">
      <c r="A5" t="s">
        <v>3991</v>
      </c>
      <c r="B5">
        <v>0</v>
      </c>
      <c r="C5" t="s">
        <v>4018</v>
      </c>
      <c r="D5" t="s">
        <v>4019</v>
      </c>
      <c r="E5" t="s">
        <v>22</v>
      </c>
      <c r="F5" t="s">
        <v>4023</v>
      </c>
      <c r="G5" t="s">
        <v>2077</v>
      </c>
      <c r="H5" t="s">
        <v>55</v>
      </c>
      <c r="I5" t="s">
        <v>23</v>
      </c>
      <c r="J5" t="s">
        <v>4045</v>
      </c>
      <c r="K5" s="25" t="str">
        <f>HYPERLINK(Chapur___IMG[[#This Row],[Full_Path]],Chapur___IMG[[#This Row],[Material]]&amp;" -&gt; "&amp;Chapur___IMG[[#This Row],[Descripcion]])</f>
        <v>BG964022-BEI -&gt; Superior/Interior</v>
      </c>
    </row>
    <row r="6" spans="1:14" x14ac:dyDescent="0.3">
      <c r="A6" t="s">
        <v>3991</v>
      </c>
      <c r="B6">
        <v>0</v>
      </c>
      <c r="C6" t="s">
        <v>4018</v>
      </c>
      <c r="D6" t="s">
        <v>4019</v>
      </c>
      <c r="E6" t="s">
        <v>16</v>
      </c>
      <c r="F6" t="s">
        <v>4024</v>
      </c>
      <c r="G6" t="s">
        <v>2077</v>
      </c>
      <c r="H6" t="s">
        <v>42</v>
      </c>
      <c r="I6" t="s">
        <v>17</v>
      </c>
      <c r="J6" t="s">
        <v>4046</v>
      </c>
      <c r="K6" s="25" t="str">
        <f>HYPERLINK(Chapur___IMG[[#This Row],[Full_Path]],Chapur___IMG[[#This Row],[Material]]&amp;" -&gt; "&amp;Chapur___IMG[[#This Row],[Descripcion]])</f>
        <v>BG964022-BEI -&gt; Angulo 3/4</v>
      </c>
    </row>
    <row r="7" spans="1:14" x14ac:dyDescent="0.3">
      <c r="A7" t="s">
        <v>3992</v>
      </c>
      <c r="B7">
        <v>0</v>
      </c>
      <c r="C7" t="s">
        <v>4018</v>
      </c>
      <c r="D7" t="s">
        <v>4019</v>
      </c>
      <c r="E7" t="s">
        <v>20</v>
      </c>
      <c r="F7" t="s">
        <v>4025</v>
      </c>
      <c r="G7" t="s">
        <v>2077</v>
      </c>
      <c r="H7" t="s">
        <v>2096</v>
      </c>
      <c r="I7" t="s">
        <v>21</v>
      </c>
      <c r="J7" t="s">
        <v>4049</v>
      </c>
      <c r="K7" s="25" t="str">
        <f>HYPERLINK(Chapur___IMG[[#This Row],[Full_Path]],Chapur___IMG[[#This Row],[Material]]&amp;" -&gt; "&amp;Chapur___IMG[[#This Row],[Descripcion]])</f>
        <v>BG964022-BLA -&gt; Posterior</v>
      </c>
    </row>
    <row r="8" spans="1:14" x14ac:dyDescent="0.3">
      <c r="A8" t="s">
        <v>3992</v>
      </c>
      <c r="B8">
        <v>0</v>
      </c>
      <c r="C8" t="s">
        <v>4018</v>
      </c>
      <c r="D8" t="s">
        <v>4019</v>
      </c>
      <c r="E8" t="s">
        <v>18</v>
      </c>
      <c r="F8" t="s">
        <v>4026</v>
      </c>
      <c r="G8" t="s">
        <v>2077</v>
      </c>
      <c r="H8" t="s">
        <v>2095</v>
      </c>
      <c r="I8" t="s">
        <v>19</v>
      </c>
      <c r="J8" t="s">
        <v>4050</v>
      </c>
      <c r="K8" s="25" t="str">
        <f>HYPERLINK(Chapur___IMG[[#This Row],[Full_Path]],Chapur___IMG[[#This Row],[Material]]&amp;" -&gt; "&amp;Chapur___IMG[[#This Row],[Descripcion]])</f>
        <v>BG964022-BLA -&gt; Frontal</v>
      </c>
    </row>
    <row r="9" spans="1:14" x14ac:dyDescent="0.3">
      <c r="A9" t="s">
        <v>3992</v>
      </c>
      <c r="B9">
        <v>0</v>
      </c>
      <c r="C9" t="s">
        <v>4018</v>
      </c>
      <c r="D9" t="s">
        <v>4019</v>
      </c>
      <c r="E9" t="s">
        <v>144</v>
      </c>
      <c r="F9" t="s">
        <v>4027</v>
      </c>
      <c r="G9" t="s">
        <v>2077</v>
      </c>
      <c r="H9" t="s">
        <v>2097</v>
      </c>
      <c r="I9" t="s">
        <v>25</v>
      </c>
      <c r="J9" t="s">
        <v>4051</v>
      </c>
      <c r="K9" s="25" t="str">
        <f>HYPERLINK(Chapur___IMG[[#This Row],[Full_Path]],Chapur___IMG[[#This Row],[Material]]&amp;" -&gt; "&amp;Chapur___IMG[[#This Row],[Descripcion]])</f>
        <v>BG964022-BLA -&gt; Frontal Alternativa</v>
      </c>
    </row>
    <row r="10" spans="1:14" x14ac:dyDescent="0.3">
      <c r="A10" t="s">
        <v>3992</v>
      </c>
      <c r="B10">
        <v>0</v>
      </c>
      <c r="C10" t="s">
        <v>4018</v>
      </c>
      <c r="D10" t="s">
        <v>4019</v>
      </c>
      <c r="E10" t="s">
        <v>22</v>
      </c>
      <c r="F10" t="s">
        <v>4028</v>
      </c>
      <c r="G10" t="s">
        <v>2077</v>
      </c>
      <c r="H10" t="s">
        <v>55</v>
      </c>
      <c r="I10" t="s">
        <v>23</v>
      </c>
      <c r="J10" t="s">
        <v>4052</v>
      </c>
      <c r="K10" s="25" t="str">
        <f>HYPERLINK(Chapur___IMG[[#This Row],[Full_Path]],Chapur___IMG[[#This Row],[Material]]&amp;" -&gt; "&amp;Chapur___IMG[[#This Row],[Descripcion]])</f>
        <v>BG964022-BLA -&gt; Superior/Interior</v>
      </c>
    </row>
    <row r="11" spans="1:14" x14ac:dyDescent="0.3">
      <c r="A11" t="s">
        <v>3992</v>
      </c>
      <c r="B11">
        <v>0</v>
      </c>
      <c r="C11" t="s">
        <v>4018</v>
      </c>
      <c r="D11" t="s">
        <v>4019</v>
      </c>
      <c r="E11" t="s">
        <v>16</v>
      </c>
      <c r="F11" t="s">
        <v>4029</v>
      </c>
      <c r="G11" t="s">
        <v>2077</v>
      </c>
      <c r="H11" t="s">
        <v>42</v>
      </c>
      <c r="I11" t="s">
        <v>17</v>
      </c>
      <c r="J11" t="s">
        <v>4053</v>
      </c>
      <c r="K11" s="25" t="str">
        <f>HYPERLINK(Chapur___IMG[[#This Row],[Full_Path]],Chapur___IMG[[#This Row],[Material]]&amp;" -&gt; "&amp;Chapur___IMG[[#This Row],[Descripcion]])</f>
        <v>BG964022-BLA -&gt; Angulo 3/4</v>
      </c>
    </row>
    <row r="12" spans="1:14" x14ac:dyDescent="0.3">
      <c r="A12" t="s">
        <v>3993</v>
      </c>
      <c r="B12">
        <v>0</v>
      </c>
      <c r="C12" t="s">
        <v>4018</v>
      </c>
      <c r="D12" t="s">
        <v>4019</v>
      </c>
      <c r="E12" t="s">
        <v>20</v>
      </c>
      <c r="F12" t="s">
        <v>4030</v>
      </c>
      <c r="G12" t="s">
        <v>2077</v>
      </c>
      <c r="H12" t="s">
        <v>2096</v>
      </c>
      <c r="I12" t="s">
        <v>21</v>
      </c>
      <c r="J12" t="s">
        <v>4054</v>
      </c>
      <c r="K12" s="25" t="str">
        <f>HYPERLINK(Chapur___IMG[[#This Row],[Full_Path]],Chapur___IMG[[#This Row],[Material]]&amp;" -&gt; "&amp;Chapur___IMG[[#This Row],[Descripcion]])</f>
        <v>BG964022-BON -&gt; Posterior</v>
      </c>
    </row>
    <row r="13" spans="1:14" x14ac:dyDescent="0.3">
      <c r="A13" t="s">
        <v>3993</v>
      </c>
      <c r="B13">
        <v>0</v>
      </c>
      <c r="C13" t="s">
        <v>4018</v>
      </c>
      <c r="D13" t="s">
        <v>4019</v>
      </c>
      <c r="E13" t="s">
        <v>18</v>
      </c>
      <c r="F13" t="s">
        <v>4031</v>
      </c>
      <c r="G13" t="s">
        <v>2077</v>
      </c>
      <c r="H13" t="s">
        <v>2095</v>
      </c>
      <c r="I13" t="s">
        <v>19</v>
      </c>
      <c r="J13" t="s">
        <v>4058</v>
      </c>
      <c r="K13" s="25" t="str">
        <f>HYPERLINK(Chapur___IMG[[#This Row],[Full_Path]],Chapur___IMG[[#This Row],[Material]]&amp;" -&gt; "&amp;Chapur___IMG[[#This Row],[Descripcion]])</f>
        <v>BG964022-BON -&gt; Frontal</v>
      </c>
    </row>
    <row r="14" spans="1:14" x14ac:dyDescent="0.3">
      <c r="A14" t="s">
        <v>3993</v>
      </c>
      <c r="B14">
        <v>0</v>
      </c>
      <c r="C14" t="s">
        <v>4018</v>
      </c>
      <c r="D14" t="s">
        <v>4019</v>
      </c>
      <c r="E14" t="s">
        <v>144</v>
      </c>
      <c r="F14" t="s">
        <v>4032</v>
      </c>
      <c r="G14" t="s">
        <v>2077</v>
      </c>
      <c r="H14" t="s">
        <v>2097</v>
      </c>
      <c r="I14" t="s">
        <v>25</v>
      </c>
      <c r="J14" t="s">
        <v>4057</v>
      </c>
      <c r="K14" s="25" t="str">
        <f>HYPERLINK(Chapur___IMG[[#This Row],[Full_Path]],Chapur___IMG[[#This Row],[Material]]&amp;" -&gt; "&amp;Chapur___IMG[[#This Row],[Descripcion]])</f>
        <v>BG964022-BON -&gt; Frontal Alternativa</v>
      </c>
    </row>
    <row r="15" spans="1:14" x14ac:dyDescent="0.3">
      <c r="A15" t="s">
        <v>3993</v>
      </c>
      <c r="B15">
        <v>0</v>
      </c>
      <c r="C15" t="s">
        <v>4018</v>
      </c>
      <c r="D15" t="s">
        <v>4019</v>
      </c>
      <c r="E15" t="s">
        <v>22</v>
      </c>
      <c r="F15" t="s">
        <v>4033</v>
      </c>
      <c r="G15" t="s">
        <v>2077</v>
      </c>
      <c r="H15" t="s">
        <v>55</v>
      </c>
      <c r="I15" t="s">
        <v>23</v>
      </c>
      <c r="J15" t="s">
        <v>4056</v>
      </c>
      <c r="K15" s="25" t="str">
        <f>HYPERLINK(Chapur___IMG[[#This Row],[Full_Path]],Chapur___IMG[[#This Row],[Material]]&amp;" -&gt; "&amp;Chapur___IMG[[#This Row],[Descripcion]])</f>
        <v>BG964022-BON -&gt; Superior/Interior</v>
      </c>
    </row>
    <row r="16" spans="1:14" x14ac:dyDescent="0.3">
      <c r="A16" t="s">
        <v>3993</v>
      </c>
      <c r="B16">
        <v>0</v>
      </c>
      <c r="C16" t="s">
        <v>4018</v>
      </c>
      <c r="D16" t="s">
        <v>4019</v>
      </c>
      <c r="E16" t="s">
        <v>16</v>
      </c>
      <c r="F16" t="s">
        <v>4034</v>
      </c>
      <c r="G16" t="s">
        <v>2077</v>
      </c>
      <c r="H16" t="s">
        <v>42</v>
      </c>
      <c r="I16" t="s">
        <v>17</v>
      </c>
      <c r="J16" t="s">
        <v>4055</v>
      </c>
      <c r="K16" s="25" t="str">
        <f>HYPERLINK(Chapur___IMG[[#This Row],[Full_Path]],Chapur___IMG[[#This Row],[Material]]&amp;" -&gt; "&amp;Chapur___IMG[[#This Row],[Descripcion]])</f>
        <v>BG964022-BON -&gt; Angulo 3/4</v>
      </c>
    </row>
    <row r="17" spans="1:11" x14ac:dyDescent="0.3">
      <c r="A17" t="s">
        <v>3994</v>
      </c>
      <c r="B17">
        <v>0</v>
      </c>
      <c r="C17" t="s">
        <v>3998</v>
      </c>
      <c r="D17" t="s">
        <v>2122</v>
      </c>
      <c r="E17" t="s">
        <v>22</v>
      </c>
      <c r="F17" t="s">
        <v>4001</v>
      </c>
      <c r="G17" t="s">
        <v>2077</v>
      </c>
      <c r="H17" t="s">
        <v>55</v>
      </c>
      <c r="I17" t="s">
        <v>23</v>
      </c>
      <c r="J17" t="s">
        <v>4059</v>
      </c>
      <c r="K17" s="25" t="str">
        <f>HYPERLINK(Chapur___IMG[[#This Row],[Full_Path]],Chapur___IMG[[#This Row],[Material]]&amp;" -&gt; "&amp;Chapur___IMG[[#This Row],[Descripcion]])</f>
        <v>CV866522-COG -&gt; Superior/Interior</v>
      </c>
    </row>
    <row r="18" spans="1:11" x14ac:dyDescent="0.3">
      <c r="A18" t="s">
        <v>3994</v>
      </c>
      <c r="B18">
        <v>0</v>
      </c>
      <c r="C18" t="s">
        <v>3998</v>
      </c>
      <c r="D18" t="s">
        <v>2122</v>
      </c>
      <c r="E18" t="s">
        <v>16</v>
      </c>
      <c r="F18" t="s">
        <v>4002</v>
      </c>
      <c r="G18" t="s">
        <v>2077</v>
      </c>
      <c r="H18" t="s">
        <v>42</v>
      </c>
      <c r="I18" t="s">
        <v>17</v>
      </c>
      <c r="J18" t="s">
        <v>4062</v>
      </c>
      <c r="K18" s="25" t="str">
        <f>HYPERLINK(Chapur___IMG[[#This Row],[Full_Path]],Chapur___IMG[[#This Row],[Material]]&amp;" -&gt; "&amp;Chapur___IMG[[#This Row],[Descripcion]])</f>
        <v>CV866522-COG -&gt; Angulo 3/4</v>
      </c>
    </row>
    <row r="19" spans="1:11" x14ac:dyDescent="0.3">
      <c r="A19" t="s">
        <v>3994</v>
      </c>
      <c r="B19">
        <v>0</v>
      </c>
      <c r="C19" t="s">
        <v>3998</v>
      </c>
      <c r="D19" t="s">
        <v>2122</v>
      </c>
      <c r="E19" t="s">
        <v>20</v>
      </c>
      <c r="F19" t="s">
        <v>3999</v>
      </c>
      <c r="G19" t="s">
        <v>2077</v>
      </c>
      <c r="H19" t="s">
        <v>2096</v>
      </c>
      <c r="I19" t="s">
        <v>21</v>
      </c>
      <c r="J19" t="s">
        <v>4061</v>
      </c>
      <c r="K19" s="25" t="str">
        <f>HYPERLINK(Chapur___IMG[[#This Row],[Full_Path]],Chapur___IMG[[#This Row],[Material]]&amp;" -&gt; "&amp;Chapur___IMG[[#This Row],[Descripcion]])</f>
        <v>CV866522-COG -&gt; Posterior</v>
      </c>
    </row>
    <row r="20" spans="1:11" x14ac:dyDescent="0.3">
      <c r="A20" t="s">
        <v>3994</v>
      </c>
      <c r="B20">
        <v>0</v>
      </c>
      <c r="C20" t="s">
        <v>3998</v>
      </c>
      <c r="D20" t="s">
        <v>2122</v>
      </c>
      <c r="E20" t="s">
        <v>18</v>
      </c>
      <c r="F20" t="s">
        <v>4000</v>
      </c>
      <c r="G20" t="s">
        <v>2077</v>
      </c>
      <c r="H20" t="s">
        <v>2095</v>
      </c>
      <c r="I20" t="s">
        <v>19</v>
      </c>
      <c r="J20" t="s">
        <v>4060</v>
      </c>
      <c r="K20" s="25" t="str">
        <f>HYPERLINK(Chapur___IMG[[#This Row],[Full_Path]],Chapur___IMG[[#This Row],[Material]]&amp;" -&gt; "&amp;Chapur___IMG[[#This Row],[Descripcion]])</f>
        <v>CV866522-COG -&gt; Frontal</v>
      </c>
    </row>
    <row r="21" spans="1:11" x14ac:dyDescent="0.3">
      <c r="A21" t="s">
        <v>3995</v>
      </c>
      <c r="B21">
        <v>0</v>
      </c>
      <c r="C21" t="s">
        <v>3998</v>
      </c>
      <c r="D21" t="s">
        <v>2122</v>
      </c>
      <c r="E21" t="s">
        <v>16</v>
      </c>
      <c r="F21" t="s">
        <v>4038</v>
      </c>
      <c r="G21" t="s">
        <v>2077</v>
      </c>
      <c r="H21" t="s">
        <v>42</v>
      </c>
      <c r="I21" t="s">
        <v>17</v>
      </c>
      <c r="J21" t="s">
        <v>4066</v>
      </c>
      <c r="K21" s="25" t="str">
        <f>HYPERLINK(Chapur___IMG[[#This Row],[Full_Path]],Chapur___IMG[[#This Row],[Material]]&amp;" -&gt; "&amp;Chapur___IMG[[#This Row],[Descripcion]])</f>
        <v>CV866522-OFF -&gt; Angulo 3/4</v>
      </c>
    </row>
    <row r="22" spans="1:11" x14ac:dyDescent="0.3">
      <c r="A22" t="s">
        <v>3995</v>
      </c>
      <c r="B22">
        <v>0</v>
      </c>
      <c r="C22" t="s">
        <v>3998</v>
      </c>
      <c r="D22" t="s">
        <v>2122</v>
      </c>
      <c r="E22" t="s">
        <v>22</v>
      </c>
      <c r="F22" t="s">
        <v>4037</v>
      </c>
      <c r="G22" t="s">
        <v>2077</v>
      </c>
      <c r="H22" t="s">
        <v>55</v>
      </c>
      <c r="I22" t="s">
        <v>23</v>
      </c>
      <c r="J22" t="s">
        <v>4065</v>
      </c>
      <c r="K22" s="25" t="str">
        <f>HYPERLINK(Chapur___IMG[[#This Row],[Full_Path]],Chapur___IMG[[#This Row],[Material]]&amp;" -&gt; "&amp;Chapur___IMG[[#This Row],[Descripcion]])</f>
        <v>CV866522-OFF -&gt; Superior/Interior</v>
      </c>
    </row>
    <row r="23" spans="1:11" x14ac:dyDescent="0.3">
      <c r="A23" t="s">
        <v>3995</v>
      </c>
      <c r="B23">
        <v>0</v>
      </c>
      <c r="C23" t="s">
        <v>3998</v>
      </c>
      <c r="D23" t="s">
        <v>2122</v>
      </c>
      <c r="E23" t="s">
        <v>20</v>
      </c>
      <c r="F23" t="s">
        <v>4035</v>
      </c>
      <c r="G23" t="s">
        <v>2077</v>
      </c>
      <c r="H23" t="s">
        <v>2096</v>
      </c>
      <c r="I23" t="s">
        <v>21</v>
      </c>
      <c r="J23" t="s">
        <v>4063</v>
      </c>
      <c r="K23" s="25" t="str">
        <f>HYPERLINK(Chapur___IMG[[#This Row],[Full_Path]],Chapur___IMG[[#This Row],[Material]]&amp;" -&gt; "&amp;Chapur___IMG[[#This Row],[Descripcion]])</f>
        <v>CV866522-OFF -&gt; Posterior</v>
      </c>
    </row>
    <row r="24" spans="1:11" x14ac:dyDescent="0.3">
      <c r="A24" t="s">
        <v>3995</v>
      </c>
      <c r="B24">
        <v>0</v>
      </c>
      <c r="C24" t="s">
        <v>3998</v>
      </c>
      <c r="D24" t="s">
        <v>2122</v>
      </c>
      <c r="E24" t="s">
        <v>18</v>
      </c>
      <c r="F24" t="s">
        <v>4036</v>
      </c>
      <c r="G24" t="s">
        <v>2077</v>
      </c>
      <c r="H24" t="s">
        <v>2095</v>
      </c>
      <c r="I24" t="s">
        <v>19</v>
      </c>
      <c r="J24" t="s">
        <v>4064</v>
      </c>
      <c r="K24" s="25" t="str">
        <f>HYPERLINK(Chapur___IMG[[#This Row],[Full_Path]],Chapur___IMG[[#This Row],[Material]]&amp;" -&gt; "&amp;Chapur___IMG[[#This Row],[Descripcion]])</f>
        <v>CV866522-OFF -&gt; Frontal</v>
      </c>
    </row>
    <row r="25" spans="1:11" x14ac:dyDescent="0.3">
      <c r="A25" t="s">
        <v>2116</v>
      </c>
      <c r="B25">
        <v>0</v>
      </c>
      <c r="C25" t="s">
        <v>2259</v>
      </c>
      <c r="D25" t="s">
        <v>2124</v>
      </c>
      <c r="E25" t="s">
        <v>22</v>
      </c>
      <c r="F25" t="s">
        <v>4016</v>
      </c>
      <c r="G25" t="s">
        <v>2077</v>
      </c>
      <c r="H25" t="s">
        <v>55</v>
      </c>
      <c r="I25" t="s">
        <v>23</v>
      </c>
      <c r="J25" t="s">
        <v>4069</v>
      </c>
      <c r="K25" s="25" t="str">
        <f>HYPERLINK(Chapur___IMG[[#This Row],[Full_Path]],Chapur___IMG[[#This Row],[Material]]&amp;" -&gt; "&amp;Chapur___IMG[[#This Row],[Descripcion]])</f>
        <v>EYG839525-BLA -&gt; Superior/Interior</v>
      </c>
    </row>
    <row r="26" spans="1:11" x14ac:dyDescent="0.3">
      <c r="A26" t="s">
        <v>2116</v>
      </c>
      <c r="B26">
        <v>0</v>
      </c>
      <c r="C26" t="s">
        <v>2259</v>
      </c>
      <c r="D26" t="s">
        <v>2124</v>
      </c>
      <c r="E26" t="s">
        <v>20</v>
      </c>
      <c r="F26" t="s">
        <v>4013</v>
      </c>
      <c r="G26" t="s">
        <v>2077</v>
      </c>
      <c r="H26" t="s">
        <v>2096</v>
      </c>
      <c r="I26" t="s">
        <v>21</v>
      </c>
      <c r="J26" t="s">
        <v>4070</v>
      </c>
      <c r="K26" s="25" t="str">
        <f>HYPERLINK(Chapur___IMG[[#This Row],[Full_Path]],Chapur___IMG[[#This Row],[Material]]&amp;" -&gt; "&amp;Chapur___IMG[[#This Row],[Descripcion]])</f>
        <v>EYG839525-BLA -&gt; Posterior</v>
      </c>
    </row>
    <row r="27" spans="1:11" x14ac:dyDescent="0.3">
      <c r="A27" t="s">
        <v>2116</v>
      </c>
      <c r="B27">
        <v>0</v>
      </c>
      <c r="C27" t="s">
        <v>2259</v>
      </c>
      <c r="D27" t="s">
        <v>2124</v>
      </c>
      <c r="E27" t="s">
        <v>18</v>
      </c>
      <c r="F27" t="s">
        <v>4014</v>
      </c>
      <c r="G27" t="s">
        <v>2077</v>
      </c>
      <c r="H27" t="s">
        <v>2095</v>
      </c>
      <c r="I27" t="s">
        <v>19</v>
      </c>
      <c r="J27" t="s">
        <v>4067</v>
      </c>
      <c r="K27" s="25" t="str">
        <f>HYPERLINK(Chapur___IMG[[#This Row],[Full_Path]],Chapur___IMG[[#This Row],[Material]]&amp;" -&gt; "&amp;Chapur___IMG[[#This Row],[Descripcion]])</f>
        <v>EYG839525-BLA -&gt; Frontal</v>
      </c>
    </row>
    <row r="28" spans="1:11" x14ac:dyDescent="0.3">
      <c r="A28" t="s">
        <v>2116</v>
      </c>
      <c r="B28">
        <v>0</v>
      </c>
      <c r="C28" t="s">
        <v>2259</v>
      </c>
      <c r="D28" t="s">
        <v>2124</v>
      </c>
      <c r="E28" t="s">
        <v>144</v>
      </c>
      <c r="F28" t="s">
        <v>4015</v>
      </c>
      <c r="G28" t="s">
        <v>2077</v>
      </c>
      <c r="H28" t="s">
        <v>2097</v>
      </c>
      <c r="I28" t="s">
        <v>25</v>
      </c>
      <c r="J28" t="s">
        <v>4068</v>
      </c>
      <c r="K28" s="25" t="str">
        <f>HYPERLINK(Chapur___IMG[[#This Row],[Full_Path]],Chapur___IMG[[#This Row],[Material]]&amp;" -&gt; "&amp;Chapur___IMG[[#This Row],[Descripcion]])</f>
        <v>EYG839525-BLA -&gt; Frontal Alternativa</v>
      </c>
    </row>
    <row r="29" spans="1:11" x14ac:dyDescent="0.3">
      <c r="A29" t="s">
        <v>2116</v>
      </c>
      <c r="B29">
        <v>0</v>
      </c>
      <c r="C29" t="s">
        <v>2259</v>
      </c>
      <c r="D29" t="s">
        <v>2124</v>
      </c>
      <c r="E29" t="s">
        <v>16</v>
      </c>
      <c r="F29" t="s">
        <v>4017</v>
      </c>
      <c r="G29" t="s">
        <v>2077</v>
      </c>
      <c r="H29" t="s">
        <v>42</v>
      </c>
      <c r="I29" t="s">
        <v>17</v>
      </c>
      <c r="J29" t="s">
        <v>4071</v>
      </c>
      <c r="K29" s="25" t="str">
        <f>HYPERLINK(Chapur___IMG[[#This Row],[Full_Path]],Chapur___IMG[[#This Row],[Material]]&amp;" -&gt; "&amp;Chapur___IMG[[#This Row],[Descripcion]])</f>
        <v>EYG839525-BLA -&gt; Angulo 3/4</v>
      </c>
    </row>
    <row r="30" spans="1:11" x14ac:dyDescent="0.3">
      <c r="A30" t="s">
        <v>204</v>
      </c>
      <c r="B30">
        <v>0</v>
      </c>
      <c r="C30" t="s">
        <v>2910</v>
      </c>
      <c r="D30" t="s">
        <v>2124</v>
      </c>
      <c r="E30" t="s">
        <v>20</v>
      </c>
      <c r="F30" t="s">
        <v>2909</v>
      </c>
      <c r="G30" t="s">
        <v>2077</v>
      </c>
      <c r="H30" t="s">
        <v>2096</v>
      </c>
      <c r="I30" t="s">
        <v>21</v>
      </c>
      <c r="J30" t="s">
        <v>4072</v>
      </c>
      <c r="K30" s="25" t="str">
        <f>HYPERLINK(Chapur___IMG[[#This Row],[Full_Path]],Chapur___IMG[[#This Row],[Material]]&amp;" -&gt; "&amp;Chapur___IMG[[#This Row],[Descripcion]])</f>
        <v>EYG839532-BLA -&gt; Posterior</v>
      </c>
    </row>
    <row r="31" spans="1:11" x14ac:dyDescent="0.3">
      <c r="A31" t="s">
        <v>204</v>
      </c>
      <c r="B31">
        <v>0</v>
      </c>
      <c r="C31" t="s">
        <v>2910</v>
      </c>
      <c r="D31" t="s">
        <v>2124</v>
      </c>
      <c r="E31" t="s">
        <v>18</v>
      </c>
      <c r="F31" t="s">
        <v>2921</v>
      </c>
      <c r="G31" t="s">
        <v>2077</v>
      </c>
      <c r="H31" t="s">
        <v>2095</v>
      </c>
      <c r="I31" t="s">
        <v>19</v>
      </c>
      <c r="J31" t="s">
        <v>4073</v>
      </c>
      <c r="K31" s="25" t="str">
        <f>HYPERLINK(Chapur___IMG[[#This Row],[Full_Path]],Chapur___IMG[[#This Row],[Material]]&amp;" -&gt; "&amp;Chapur___IMG[[#This Row],[Descripcion]])</f>
        <v>EYG839532-BLA -&gt; Frontal</v>
      </c>
    </row>
    <row r="32" spans="1:11" x14ac:dyDescent="0.3">
      <c r="A32" t="s">
        <v>204</v>
      </c>
      <c r="B32">
        <v>0</v>
      </c>
      <c r="C32" t="s">
        <v>2910</v>
      </c>
      <c r="D32" t="s">
        <v>2124</v>
      </c>
      <c r="E32" t="s">
        <v>22</v>
      </c>
      <c r="F32" t="s">
        <v>2922</v>
      </c>
      <c r="G32" t="s">
        <v>2077</v>
      </c>
      <c r="H32" t="s">
        <v>55</v>
      </c>
      <c r="I32" t="s">
        <v>23</v>
      </c>
      <c r="J32" t="s">
        <v>4074</v>
      </c>
      <c r="K32" s="25" t="str">
        <f>HYPERLINK(Chapur___IMG[[#This Row],[Full_Path]],Chapur___IMG[[#This Row],[Material]]&amp;" -&gt; "&amp;Chapur___IMG[[#This Row],[Descripcion]])</f>
        <v>EYG839532-BLA -&gt; Superior/Interior</v>
      </c>
    </row>
    <row r="33" spans="1:11" x14ac:dyDescent="0.3">
      <c r="A33" t="s">
        <v>204</v>
      </c>
      <c r="B33">
        <v>0</v>
      </c>
      <c r="C33" t="s">
        <v>2910</v>
      </c>
      <c r="D33" t="s">
        <v>2124</v>
      </c>
      <c r="E33" t="s">
        <v>16</v>
      </c>
      <c r="F33" t="s">
        <v>2923</v>
      </c>
      <c r="G33" t="s">
        <v>2077</v>
      </c>
      <c r="H33" t="s">
        <v>42</v>
      </c>
      <c r="I33" t="s">
        <v>17</v>
      </c>
      <c r="J33" t="s">
        <v>4075</v>
      </c>
      <c r="K33" s="25" t="str">
        <f>HYPERLINK(Chapur___IMG[[#This Row],[Full_Path]],Chapur___IMG[[#This Row],[Material]]&amp;" -&gt; "&amp;Chapur___IMG[[#This Row],[Descripcion]])</f>
        <v>EYG839532-BLA -&gt; Angulo 3/4</v>
      </c>
    </row>
    <row r="34" spans="1:11" x14ac:dyDescent="0.3">
      <c r="A34" t="s">
        <v>206</v>
      </c>
      <c r="B34">
        <v>0</v>
      </c>
      <c r="C34" t="s">
        <v>2932</v>
      </c>
      <c r="D34" t="s">
        <v>2124</v>
      </c>
      <c r="E34" t="s">
        <v>24</v>
      </c>
      <c r="F34" t="s">
        <v>3997</v>
      </c>
      <c r="G34" t="s">
        <v>2077</v>
      </c>
      <c r="H34" t="s">
        <v>61</v>
      </c>
      <c r="I34" t="s">
        <v>25</v>
      </c>
      <c r="J34" t="s">
        <v>4078</v>
      </c>
      <c r="K34" s="25" t="str">
        <f>HYPERLINK(Chapur___IMG[[#This Row],[Full_Path]],Chapur___IMG[[#This Row],[Material]]&amp;" -&gt; "&amp;Chapur___IMG[[#This Row],[Descripcion]])</f>
        <v>EYG839572-BLA -&gt; Maniqui</v>
      </c>
    </row>
    <row r="35" spans="1:11" x14ac:dyDescent="0.3">
      <c r="A35" t="s">
        <v>206</v>
      </c>
      <c r="B35">
        <v>0</v>
      </c>
      <c r="C35" t="s">
        <v>2932</v>
      </c>
      <c r="D35" t="s">
        <v>2124</v>
      </c>
      <c r="E35" t="s">
        <v>16</v>
      </c>
      <c r="F35" t="s">
        <v>2955</v>
      </c>
      <c r="G35" t="s">
        <v>2077</v>
      </c>
      <c r="H35" t="s">
        <v>42</v>
      </c>
      <c r="I35" t="s">
        <v>17</v>
      </c>
      <c r="J35" t="s">
        <v>4076</v>
      </c>
      <c r="K35" s="25" t="str">
        <f>HYPERLINK(Chapur___IMG[[#This Row],[Full_Path]],Chapur___IMG[[#This Row],[Material]]&amp;" -&gt; "&amp;Chapur___IMG[[#This Row],[Descripcion]])</f>
        <v>EYG839572-BLA -&gt; Angulo 3/4</v>
      </c>
    </row>
    <row r="36" spans="1:11" x14ac:dyDescent="0.3">
      <c r="A36" t="s">
        <v>206</v>
      </c>
      <c r="B36">
        <v>0</v>
      </c>
      <c r="C36" t="s">
        <v>2932</v>
      </c>
      <c r="D36" t="s">
        <v>2124</v>
      </c>
      <c r="E36" t="s">
        <v>22</v>
      </c>
      <c r="F36" t="s">
        <v>2954</v>
      </c>
      <c r="G36" t="s">
        <v>2077</v>
      </c>
      <c r="H36" t="s">
        <v>55</v>
      </c>
      <c r="I36" t="s">
        <v>23</v>
      </c>
      <c r="J36" t="s">
        <v>4080</v>
      </c>
      <c r="K36" s="25" t="str">
        <f>HYPERLINK(Chapur___IMG[[#This Row],[Full_Path]],Chapur___IMG[[#This Row],[Material]]&amp;" -&gt; "&amp;Chapur___IMG[[#This Row],[Descripcion]])</f>
        <v>EYG839572-BLA -&gt; Superior/Interior</v>
      </c>
    </row>
    <row r="37" spans="1:11" x14ac:dyDescent="0.3">
      <c r="A37" t="s">
        <v>206</v>
      </c>
      <c r="B37">
        <v>0</v>
      </c>
      <c r="C37" t="s">
        <v>2932</v>
      </c>
      <c r="D37" t="s">
        <v>2124</v>
      </c>
      <c r="E37" t="s">
        <v>20</v>
      </c>
      <c r="F37" t="s">
        <v>2953</v>
      </c>
      <c r="G37" t="s">
        <v>2077</v>
      </c>
      <c r="H37" t="s">
        <v>2096</v>
      </c>
      <c r="I37" t="s">
        <v>21</v>
      </c>
      <c r="J37" t="s">
        <v>4079</v>
      </c>
      <c r="K37" s="25" t="str">
        <f>HYPERLINK(Chapur___IMG[[#This Row],[Full_Path]],Chapur___IMG[[#This Row],[Material]]&amp;" -&gt; "&amp;Chapur___IMG[[#This Row],[Descripcion]])</f>
        <v>EYG839572-BLA -&gt; Posterior</v>
      </c>
    </row>
    <row r="38" spans="1:11" x14ac:dyDescent="0.3">
      <c r="A38" t="s">
        <v>206</v>
      </c>
      <c r="B38">
        <v>0</v>
      </c>
      <c r="C38" t="s">
        <v>2932</v>
      </c>
      <c r="D38" t="s">
        <v>2124</v>
      </c>
      <c r="E38" t="s">
        <v>18</v>
      </c>
      <c r="F38" t="s">
        <v>2931</v>
      </c>
      <c r="G38" t="s">
        <v>2077</v>
      </c>
      <c r="H38" t="s">
        <v>2095</v>
      </c>
      <c r="I38" t="s">
        <v>19</v>
      </c>
      <c r="J38" t="s">
        <v>4077</v>
      </c>
      <c r="K38" s="25" t="str">
        <f>HYPERLINK(Chapur___IMG[[#This Row],[Full_Path]],Chapur___IMG[[#This Row],[Material]]&amp;" -&gt; "&amp;Chapur___IMG[[#This Row],[Descripcion]])</f>
        <v>EYG839572-BLA -&gt; Frontal</v>
      </c>
    </row>
    <row r="39" spans="1:11" x14ac:dyDescent="0.3">
      <c r="A39" t="s">
        <v>3996</v>
      </c>
      <c r="B39">
        <v>0</v>
      </c>
      <c r="C39" t="s">
        <v>4039</v>
      </c>
      <c r="D39" t="s">
        <v>2122</v>
      </c>
      <c r="E39" t="s">
        <v>24</v>
      </c>
      <c r="F39" t="s">
        <v>4043</v>
      </c>
      <c r="G39" t="s">
        <v>2077</v>
      </c>
      <c r="H39" t="s">
        <v>61</v>
      </c>
      <c r="I39" t="s">
        <v>25</v>
      </c>
      <c r="J39" t="s">
        <v>4083</v>
      </c>
      <c r="K39" s="25" t="str">
        <f>HYPERLINK(Chapur___IMG[[#This Row],[Full_Path]],Chapur___IMG[[#This Row],[Material]]&amp;" -&gt; "&amp;Chapur___IMG[[#This Row],[Descripcion]])</f>
        <v>FG866522-FLT -&gt; Maniqui</v>
      </c>
    </row>
    <row r="40" spans="1:11" x14ac:dyDescent="0.3">
      <c r="A40" t="s">
        <v>3996</v>
      </c>
      <c r="B40">
        <v>0</v>
      </c>
      <c r="C40" t="s">
        <v>4039</v>
      </c>
      <c r="D40" t="s">
        <v>2122</v>
      </c>
      <c r="E40" t="s">
        <v>16</v>
      </c>
      <c r="F40" t="s">
        <v>4042</v>
      </c>
      <c r="G40" t="s">
        <v>2077</v>
      </c>
      <c r="H40" t="s">
        <v>42</v>
      </c>
      <c r="I40" t="s">
        <v>17</v>
      </c>
      <c r="J40" t="s">
        <v>4084</v>
      </c>
      <c r="K40" s="25" t="str">
        <f>HYPERLINK(Chapur___IMG[[#This Row],[Full_Path]],Chapur___IMG[[#This Row],[Material]]&amp;" -&gt; "&amp;Chapur___IMG[[#This Row],[Descripcion]])</f>
        <v>FG866522-FLT -&gt; Angulo 3/4</v>
      </c>
    </row>
    <row r="41" spans="1:11" x14ac:dyDescent="0.3">
      <c r="A41" t="s">
        <v>3996</v>
      </c>
      <c r="B41">
        <v>0</v>
      </c>
      <c r="C41" t="s">
        <v>4039</v>
      </c>
      <c r="D41" t="s">
        <v>2122</v>
      </c>
      <c r="E41" t="s">
        <v>18</v>
      </c>
      <c r="F41" t="s">
        <v>4041</v>
      </c>
      <c r="G41" t="s">
        <v>2077</v>
      </c>
      <c r="H41" t="s">
        <v>2095</v>
      </c>
      <c r="I41" t="s">
        <v>19</v>
      </c>
      <c r="J41" t="s">
        <v>4081</v>
      </c>
      <c r="K41" s="25" t="str">
        <f>HYPERLINK(Chapur___IMG[[#This Row],[Full_Path]],Chapur___IMG[[#This Row],[Material]]&amp;" -&gt; "&amp;Chapur___IMG[[#This Row],[Descripcion]])</f>
        <v>FG866522-FLT -&gt; Frontal</v>
      </c>
    </row>
    <row r="42" spans="1:11" x14ac:dyDescent="0.3">
      <c r="A42" t="s">
        <v>3996</v>
      </c>
      <c r="B42">
        <v>0</v>
      </c>
      <c r="C42" t="s">
        <v>4039</v>
      </c>
      <c r="D42" t="s">
        <v>2122</v>
      </c>
      <c r="E42" t="s">
        <v>20</v>
      </c>
      <c r="F42" t="s">
        <v>4040</v>
      </c>
      <c r="G42" t="s">
        <v>2077</v>
      </c>
      <c r="H42" t="s">
        <v>2096</v>
      </c>
      <c r="I42" t="s">
        <v>21</v>
      </c>
      <c r="J42" t="s">
        <v>4082</v>
      </c>
      <c r="K42" s="25" t="str">
        <f>HYPERLINK(Chapur___IMG[[#This Row],[Full_Path]],Chapur___IMG[[#This Row],[Material]]&amp;" -&gt; "&amp;Chapur___IMG[[#This Row],[Descripcion]])</f>
        <v>FG866522-FLT -&gt; Posterior</v>
      </c>
    </row>
    <row r="43" spans="1:11" x14ac:dyDescent="0.3">
      <c r="A43" t="s">
        <v>4095</v>
      </c>
      <c r="B43">
        <v>5</v>
      </c>
      <c r="C43" t="s">
        <v>4096</v>
      </c>
      <c r="D43" t="s">
        <v>2122</v>
      </c>
      <c r="E43" t="s">
        <v>22</v>
      </c>
      <c r="F43" t="s">
        <v>4097</v>
      </c>
      <c r="G43" t="s">
        <v>2077</v>
      </c>
      <c r="H43" t="s">
        <v>55</v>
      </c>
      <c r="I43" t="s">
        <v>23</v>
      </c>
      <c r="J43" t="s">
        <v>4098</v>
      </c>
      <c r="K43" s="25" t="str">
        <f>HYPERLINK(Chapur___IMG[[#This Row],[Full_Path]],Chapur___IMG[[#This Row],[Material]]&amp;" -&gt; "&amp;Chapur___IMG[[#This Row],[Descripcion]])</f>
        <v>FG866877-FLT -&gt; Superior/Interior</v>
      </c>
    </row>
    <row r="44" spans="1:11" x14ac:dyDescent="0.3">
      <c r="A44" t="s">
        <v>4095</v>
      </c>
      <c r="B44">
        <v>5</v>
      </c>
      <c r="C44" t="s">
        <v>4096</v>
      </c>
      <c r="D44" t="s">
        <v>2122</v>
      </c>
      <c r="E44" t="s">
        <v>18</v>
      </c>
      <c r="F44" t="s">
        <v>4099</v>
      </c>
      <c r="G44" t="s">
        <v>2077</v>
      </c>
      <c r="H44" t="s">
        <v>2095</v>
      </c>
      <c r="I44" t="s">
        <v>19</v>
      </c>
      <c r="J44" t="s">
        <v>4100</v>
      </c>
      <c r="K44" s="25" t="str">
        <f>HYPERLINK(Chapur___IMG[[#This Row],[Full_Path]],Chapur___IMG[[#This Row],[Material]]&amp;" -&gt; "&amp;Chapur___IMG[[#This Row],[Descripcion]])</f>
        <v>FG866877-FLT -&gt; Frontal</v>
      </c>
    </row>
    <row r="45" spans="1:11" x14ac:dyDescent="0.3">
      <c r="A45" t="s">
        <v>4095</v>
      </c>
      <c r="B45">
        <v>5</v>
      </c>
      <c r="C45" t="s">
        <v>4096</v>
      </c>
      <c r="D45" t="s">
        <v>2122</v>
      </c>
      <c r="E45" t="s">
        <v>20</v>
      </c>
      <c r="F45" t="s">
        <v>4101</v>
      </c>
      <c r="G45" t="s">
        <v>2077</v>
      </c>
      <c r="H45" t="s">
        <v>2096</v>
      </c>
      <c r="I45" t="s">
        <v>21</v>
      </c>
      <c r="J45" t="s">
        <v>4102</v>
      </c>
      <c r="K45" s="25" t="str">
        <f>HYPERLINK(Chapur___IMG[[#This Row],[Full_Path]],Chapur___IMG[[#This Row],[Material]]&amp;" -&gt; "&amp;Chapur___IMG[[#This Row],[Descripcion]])</f>
        <v>FG866877-FLT -&gt; Posterior</v>
      </c>
    </row>
    <row r="46" spans="1:11" x14ac:dyDescent="0.3">
      <c r="A46" t="s">
        <v>4095</v>
      </c>
      <c r="B46">
        <v>5</v>
      </c>
      <c r="C46" t="s">
        <v>4096</v>
      </c>
      <c r="D46" t="s">
        <v>2122</v>
      </c>
      <c r="E46" t="s">
        <v>24</v>
      </c>
      <c r="F46" t="s">
        <v>4103</v>
      </c>
      <c r="G46" t="s">
        <v>2077</v>
      </c>
      <c r="H46" t="s">
        <v>61</v>
      </c>
      <c r="I46" t="s">
        <v>25</v>
      </c>
      <c r="J46" t="s">
        <v>4104</v>
      </c>
      <c r="K46" s="25" t="str">
        <f>HYPERLINK(Chapur___IMG[[#This Row],[Full_Path]],Chapur___IMG[[#This Row],[Material]]&amp;" -&gt; "&amp;Chapur___IMG[[#This Row],[Descripcion]])</f>
        <v>FG866877-FLT -&gt; Maniqui</v>
      </c>
    </row>
    <row r="47" spans="1:11" x14ac:dyDescent="0.3">
      <c r="A47" t="s">
        <v>4095</v>
      </c>
      <c r="B47">
        <v>5</v>
      </c>
      <c r="C47" t="s">
        <v>4096</v>
      </c>
      <c r="D47" t="s">
        <v>2122</v>
      </c>
      <c r="E47" t="s">
        <v>16</v>
      </c>
      <c r="F47" t="s">
        <v>4105</v>
      </c>
      <c r="G47" t="s">
        <v>2077</v>
      </c>
      <c r="H47" t="s">
        <v>42</v>
      </c>
      <c r="I47" t="s">
        <v>17</v>
      </c>
      <c r="J47" t="s">
        <v>4106</v>
      </c>
      <c r="K47" s="25" t="str">
        <f>HYPERLINK(Chapur___IMG[[#This Row],[Full_Path]],Chapur___IMG[[#This Row],[Material]]&amp;" -&gt; "&amp;Chapur___IMG[[#This Row],[Descripcion]])</f>
        <v>FG866877-FLT -&gt; Angulo 3/4</v>
      </c>
    </row>
    <row r="48" spans="1:11" x14ac:dyDescent="0.3">
      <c r="A48" t="s">
        <v>2246</v>
      </c>
      <c r="B48">
        <v>0</v>
      </c>
      <c r="C48" t="s">
        <v>2254</v>
      </c>
      <c r="D48" t="s">
        <v>2136</v>
      </c>
      <c r="E48" t="s">
        <v>20</v>
      </c>
      <c r="F48" t="s">
        <v>4003</v>
      </c>
      <c r="G48" t="s">
        <v>2077</v>
      </c>
      <c r="H48" t="s">
        <v>2096</v>
      </c>
      <c r="I48" t="s">
        <v>21</v>
      </c>
      <c r="J48" t="s">
        <v>4085</v>
      </c>
      <c r="K48" s="25" t="str">
        <f>HYPERLINK(Chapur___IMG[[#This Row],[Full_Path]],Chapur___IMG[[#This Row],[Material]]&amp;" -&gt; "&amp;Chapur___IMG[[#This Row],[Descripcion]])</f>
        <v>TV949622-BLO -&gt; Posterior</v>
      </c>
    </row>
    <row r="49" spans="1:11" x14ac:dyDescent="0.3">
      <c r="A49" t="s">
        <v>2246</v>
      </c>
      <c r="B49">
        <v>0</v>
      </c>
      <c r="C49" t="s">
        <v>2254</v>
      </c>
      <c r="D49" t="s">
        <v>2136</v>
      </c>
      <c r="E49" t="s">
        <v>18</v>
      </c>
      <c r="F49" t="s">
        <v>4004</v>
      </c>
      <c r="G49" t="s">
        <v>2077</v>
      </c>
      <c r="H49" t="s">
        <v>2095</v>
      </c>
      <c r="I49" t="s">
        <v>19</v>
      </c>
      <c r="J49" t="s">
        <v>4086</v>
      </c>
      <c r="K49" s="25" t="str">
        <f>HYPERLINK(Chapur___IMG[[#This Row],[Full_Path]],Chapur___IMG[[#This Row],[Material]]&amp;" -&gt; "&amp;Chapur___IMG[[#This Row],[Descripcion]])</f>
        <v>TV949622-BLO -&gt; Frontal</v>
      </c>
    </row>
    <row r="50" spans="1:11" x14ac:dyDescent="0.3">
      <c r="A50" t="s">
        <v>2246</v>
      </c>
      <c r="B50">
        <v>0</v>
      </c>
      <c r="C50" t="s">
        <v>2254</v>
      </c>
      <c r="D50" t="s">
        <v>2136</v>
      </c>
      <c r="E50" t="s">
        <v>22</v>
      </c>
      <c r="F50" t="s">
        <v>4005</v>
      </c>
      <c r="G50" t="s">
        <v>2077</v>
      </c>
      <c r="H50" t="s">
        <v>55</v>
      </c>
      <c r="I50" t="s">
        <v>23</v>
      </c>
      <c r="J50" t="s">
        <v>4087</v>
      </c>
      <c r="K50" s="25" t="str">
        <f>HYPERLINK(Chapur___IMG[[#This Row],[Full_Path]],Chapur___IMG[[#This Row],[Material]]&amp;" -&gt; "&amp;Chapur___IMG[[#This Row],[Descripcion]])</f>
        <v>TV949622-BLO -&gt; Superior/Interior</v>
      </c>
    </row>
    <row r="51" spans="1:11" x14ac:dyDescent="0.3">
      <c r="A51" t="s">
        <v>2246</v>
      </c>
      <c r="B51">
        <v>0</v>
      </c>
      <c r="C51" t="s">
        <v>2254</v>
      </c>
      <c r="D51" t="s">
        <v>2136</v>
      </c>
      <c r="E51" t="s">
        <v>16</v>
      </c>
      <c r="F51" t="s">
        <v>4006</v>
      </c>
      <c r="G51" t="s">
        <v>2077</v>
      </c>
      <c r="H51" t="s">
        <v>42</v>
      </c>
      <c r="I51" t="s">
        <v>17</v>
      </c>
      <c r="J51" t="s">
        <v>4088</v>
      </c>
      <c r="K51" s="25" t="str">
        <f>HYPERLINK(Chapur___IMG[[#This Row],[Full_Path]],Chapur___IMG[[#This Row],[Material]]&amp;" -&gt; "&amp;Chapur___IMG[[#This Row],[Descripcion]])</f>
        <v>TV949622-BLO -&gt; Angulo 3/4</v>
      </c>
    </row>
    <row r="52" spans="1:11" x14ac:dyDescent="0.3">
      <c r="A52" t="s">
        <v>2246</v>
      </c>
      <c r="B52">
        <v>0</v>
      </c>
      <c r="C52" t="s">
        <v>2254</v>
      </c>
      <c r="D52" t="s">
        <v>2136</v>
      </c>
      <c r="E52" t="s">
        <v>24</v>
      </c>
      <c r="F52" t="s">
        <v>4007</v>
      </c>
      <c r="G52" t="s">
        <v>2077</v>
      </c>
      <c r="H52" t="s">
        <v>61</v>
      </c>
      <c r="I52" t="s">
        <v>25</v>
      </c>
      <c r="J52" t="s">
        <v>4089</v>
      </c>
      <c r="K52" s="25" t="str">
        <f>HYPERLINK(Chapur___IMG[[#This Row],[Full_Path]],Chapur___IMG[[#This Row],[Material]]&amp;" -&gt; "&amp;Chapur___IMG[[#This Row],[Descripcion]])</f>
        <v>TV949622-BLO -&gt; Maniqui</v>
      </c>
    </row>
    <row r="53" spans="1:11" x14ac:dyDescent="0.3">
      <c r="A53" t="s">
        <v>2248</v>
      </c>
      <c r="B53">
        <v>0</v>
      </c>
      <c r="C53" t="s">
        <v>2254</v>
      </c>
      <c r="D53" t="s">
        <v>2136</v>
      </c>
      <c r="E53" t="s">
        <v>20</v>
      </c>
      <c r="F53" t="s">
        <v>4008</v>
      </c>
      <c r="G53" t="s">
        <v>2077</v>
      </c>
      <c r="H53" t="s">
        <v>2096</v>
      </c>
      <c r="I53" t="s">
        <v>21</v>
      </c>
      <c r="J53" t="s">
        <v>4090</v>
      </c>
      <c r="K53" s="25" t="str">
        <f>HYPERLINK(Chapur___IMG[[#This Row],[Full_Path]],Chapur___IMG[[#This Row],[Material]]&amp;" -&gt; "&amp;Chapur___IMG[[#This Row],[Descripcion]])</f>
        <v>TV949622-PWL -&gt; Posterior</v>
      </c>
    </row>
    <row r="54" spans="1:11" x14ac:dyDescent="0.3">
      <c r="A54" t="s">
        <v>2248</v>
      </c>
      <c r="B54">
        <v>0</v>
      </c>
      <c r="C54" t="s">
        <v>2254</v>
      </c>
      <c r="D54" t="s">
        <v>2136</v>
      </c>
      <c r="E54" t="s">
        <v>18</v>
      </c>
      <c r="F54" t="s">
        <v>4009</v>
      </c>
      <c r="G54" t="s">
        <v>2077</v>
      </c>
      <c r="H54" t="s">
        <v>2095</v>
      </c>
      <c r="I54" t="s">
        <v>19</v>
      </c>
      <c r="J54" t="s">
        <v>4091</v>
      </c>
      <c r="K54" s="25" t="str">
        <f>HYPERLINK(Chapur___IMG[[#This Row],[Full_Path]],Chapur___IMG[[#This Row],[Material]]&amp;" -&gt; "&amp;Chapur___IMG[[#This Row],[Descripcion]])</f>
        <v>TV949622-PWL -&gt; Frontal</v>
      </c>
    </row>
    <row r="55" spans="1:11" x14ac:dyDescent="0.3">
      <c r="A55" t="s">
        <v>2248</v>
      </c>
      <c r="B55">
        <v>0</v>
      </c>
      <c r="C55" t="s">
        <v>2254</v>
      </c>
      <c r="D55" t="s">
        <v>2136</v>
      </c>
      <c r="E55" t="s">
        <v>22</v>
      </c>
      <c r="F55" t="s">
        <v>4010</v>
      </c>
      <c r="G55" t="s">
        <v>2077</v>
      </c>
      <c r="H55" t="s">
        <v>55</v>
      </c>
      <c r="I55" t="s">
        <v>23</v>
      </c>
      <c r="J55" t="s">
        <v>4092</v>
      </c>
      <c r="K55" s="25" t="str">
        <f>HYPERLINK(Chapur___IMG[[#This Row],[Full_Path]],Chapur___IMG[[#This Row],[Material]]&amp;" -&gt; "&amp;Chapur___IMG[[#This Row],[Descripcion]])</f>
        <v>TV949622-PWL -&gt; Superior/Interior</v>
      </c>
    </row>
    <row r="56" spans="1:11" x14ac:dyDescent="0.3">
      <c r="A56" t="s">
        <v>2248</v>
      </c>
      <c r="B56">
        <v>0</v>
      </c>
      <c r="C56" t="s">
        <v>2254</v>
      </c>
      <c r="D56" t="s">
        <v>2136</v>
      </c>
      <c r="E56" t="s">
        <v>16</v>
      </c>
      <c r="F56" t="s">
        <v>4011</v>
      </c>
      <c r="G56" t="s">
        <v>2077</v>
      </c>
      <c r="H56" t="s">
        <v>42</v>
      </c>
      <c r="I56" t="s">
        <v>17</v>
      </c>
      <c r="J56" t="s">
        <v>4093</v>
      </c>
      <c r="K56" s="25" t="str">
        <f>HYPERLINK(Chapur___IMG[[#This Row],[Full_Path]],Chapur___IMG[[#This Row],[Material]]&amp;" -&gt; "&amp;Chapur___IMG[[#This Row],[Descripcion]])</f>
        <v>TV949622-PWL -&gt; Angulo 3/4</v>
      </c>
    </row>
    <row r="57" spans="1:11" x14ac:dyDescent="0.3">
      <c r="A57" t="s">
        <v>2248</v>
      </c>
      <c r="B57">
        <v>0</v>
      </c>
      <c r="C57" t="s">
        <v>2254</v>
      </c>
      <c r="D57" t="s">
        <v>2136</v>
      </c>
      <c r="E57" t="s">
        <v>24</v>
      </c>
      <c r="F57" t="s">
        <v>4012</v>
      </c>
      <c r="G57" t="s">
        <v>2077</v>
      </c>
      <c r="H57" t="s">
        <v>61</v>
      </c>
      <c r="I57" t="s">
        <v>25</v>
      </c>
      <c r="J57" t="s">
        <v>4094</v>
      </c>
      <c r="K57" s="25" t="str">
        <f>HYPERLINK(Chapur___IMG[[#This Row],[Full_Path]],Chapur___IMG[[#This Row],[Material]]&amp;" -&gt; "&amp;Chapur___IMG[[#This Row],[Descripcion]])</f>
        <v>TV949622-PWL -&gt; Maniqui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D0D-0CC1-4D35-B3CD-583FF41185F4}">
  <sheetPr>
    <tabColor rgb="FF00B0F0"/>
  </sheetPr>
  <dimension ref="A1:C13"/>
  <sheetViews>
    <sheetView zoomScale="115" zoomScaleNormal="115" workbookViewId="0">
      <pane ySplit="1" topLeftCell="A2" activePane="bottomLeft" state="frozen"/>
      <selection pane="bottomLeft" activeCell="E13" sqref="E13"/>
    </sheetView>
  </sheetViews>
  <sheetFormatPr baseColWidth="10" defaultRowHeight="14.4" x14ac:dyDescent="0.3"/>
  <cols>
    <col min="1" max="1" width="14.44140625" bestFit="1" customWidth="1"/>
  </cols>
  <sheetData>
    <row r="1" spans="1:3" ht="33" customHeight="1" thickBot="1" x14ac:dyDescent="0.35">
      <c r="A1" s="10" t="s">
        <v>0</v>
      </c>
      <c r="B1" s="10" t="s">
        <v>2073</v>
      </c>
      <c r="C1" s="19" t="str">
        <f>"Imágenes totales: "&amp;SUM(Chapur[Imágenes])</f>
        <v>Imágenes totales: 56</v>
      </c>
    </row>
    <row r="2" spans="1:3" x14ac:dyDescent="0.3">
      <c r="A2" t="s">
        <v>4095</v>
      </c>
      <c r="B2" s="3">
        <f>COUNTIF(Chapur___IMG[Material],Chapur[[#This Row],[Material]])</f>
        <v>5</v>
      </c>
    </row>
    <row r="3" spans="1:3" x14ac:dyDescent="0.3">
      <c r="A3" t="s">
        <v>2246</v>
      </c>
      <c r="B3" s="3">
        <f>COUNTIF(Chapur___IMG[Material],Chapur[[#This Row],[Material]])</f>
        <v>5</v>
      </c>
    </row>
    <row r="4" spans="1:3" x14ac:dyDescent="0.3">
      <c r="A4" t="s">
        <v>2248</v>
      </c>
      <c r="B4" s="3">
        <f>COUNTIF(Chapur___IMG[Material],Chapur[[#This Row],[Material]])</f>
        <v>5</v>
      </c>
    </row>
    <row r="5" spans="1:3" x14ac:dyDescent="0.3">
      <c r="A5" t="s">
        <v>2116</v>
      </c>
      <c r="B5" s="3">
        <f>COUNTIF(Chapur___IMG[Material],Chapur[[#This Row],[Material]])</f>
        <v>5</v>
      </c>
    </row>
    <row r="6" spans="1:3" x14ac:dyDescent="0.3">
      <c r="A6" t="s">
        <v>204</v>
      </c>
      <c r="B6" s="3">
        <f>COUNTIF(Chapur___IMG[Material],Chapur[[#This Row],[Material]])</f>
        <v>4</v>
      </c>
    </row>
    <row r="7" spans="1:3" x14ac:dyDescent="0.3">
      <c r="A7" t="s">
        <v>206</v>
      </c>
      <c r="B7" s="3">
        <f>COUNTIF(Chapur___IMG[Material],Chapur[[#This Row],[Material]])</f>
        <v>5</v>
      </c>
    </row>
    <row r="8" spans="1:3" x14ac:dyDescent="0.3">
      <c r="A8" t="s">
        <v>3991</v>
      </c>
      <c r="B8" s="3">
        <f>COUNTIF(Chapur___IMG[Material],Chapur[[#This Row],[Material]])</f>
        <v>5</v>
      </c>
    </row>
    <row r="9" spans="1:3" x14ac:dyDescent="0.3">
      <c r="A9" t="s">
        <v>3992</v>
      </c>
      <c r="B9" s="3">
        <f>COUNTIF(Chapur___IMG[Material],Chapur[[#This Row],[Material]])</f>
        <v>5</v>
      </c>
    </row>
    <row r="10" spans="1:3" x14ac:dyDescent="0.3">
      <c r="A10" t="s">
        <v>3993</v>
      </c>
      <c r="B10" s="3">
        <f>COUNTIF(Chapur___IMG[Material],Chapur[[#This Row],[Material]])</f>
        <v>5</v>
      </c>
    </row>
    <row r="11" spans="1:3" x14ac:dyDescent="0.3">
      <c r="A11" t="s">
        <v>3994</v>
      </c>
      <c r="B11" s="3">
        <f>COUNTIF(Chapur___IMG[Material],Chapur[[#This Row],[Material]])</f>
        <v>4</v>
      </c>
    </row>
    <row r="12" spans="1:3" x14ac:dyDescent="0.3">
      <c r="A12" t="s">
        <v>3995</v>
      </c>
      <c r="B12" s="3">
        <f>COUNTIF(Chapur___IMG[Material],Chapur[[#This Row],[Material]])</f>
        <v>4</v>
      </c>
    </row>
    <row r="13" spans="1:3" x14ac:dyDescent="0.3">
      <c r="A13" t="s">
        <v>3996</v>
      </c>
      <c r="B13" s="3">
        <f>COUNTIF(Chapur___IMG[Material],Chapur[[#This Row],[Material]])</f>
        <v>4</v>
      </c>
    </row>
  </sheetData>
  <conditionalFormatting sqref="A2:A13">
    <cfRule type="duplicateValues" dxfId="11" priority="3"/>
  </conditionalFormatting>
  <conditionalFormatting sqref="B2:B13">
    <cfRule type="cellIs" dxfId="10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J401"/>
  <sheetViews>
    <sheetView workbookViewId="0"/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7" bestFit="1" customWidth="1"/>
    <col min="4" max="4" width="28" bestFit="1" customWidth="1"/>
    <col min="5" max="5" width="80.88671875" bestFit="1" customWidth="1"/>
    <col min="6" max="6" width="14.44140625" bestFit="1" customWidth="1"/>
    <col min="7" max="7" width="12.6640625" bestFit="1" customWidth="1"/>
    <col min="8" max="8" width="16.21875" bestFit="1" customWidth="1"/>
    <col min="9" max="9" width="11.5546875" customWidth="1"/>
    <col min="10" max="11" width="15" bestFit="1" customWidth="1"/>
  </cols>
  <sheetData>
    <row r="1" spans="1:10" x14ac:dyDescent="0.3">
      <c r="A1" t="s">
        <v>0</v>
      </c>
      <c r="B1" t="s">
        <v>1028</v>
      </c>
      <c r="C1" t="s">
        <v>9</v>
      </c>
      <c r="D1" t="s">
        <v>2075</v>
      </c>
      <c r="E1" t="s">
        <v>2074</v>
      </c>
      <c r="F1" t="s">
        <v>2076</v>
      </c>
      <c r="G1" t="s">
        <v>2244</v>
      </c>
      <c r="H1" t="s">
        <v>31</v>
      </c>
      <c r="I1" t="s">
        <v>40</v>
      </c>
      <c r="J1" t="s">
        <v>76</v>
      </c>
    </row>
    <row r="2" spans="1:10" x14ac:dyDescent="0.3">
      <c r="A2" t="s">
        <v>1253</v>
      </c>
      <c r="B2" t="s">
        <v>1254</v>
      </c>
      <c r="C2" t="s">
        <v>20</v>
      </c>
      <c r="D2" t="s">
        <v>2077</v>
      </c>
      <c r="E2" t="s">
        <v>2901</v>
      </c>
      <c r="F2" t="s">
        <v>2902</v>
      </c>
      <c r="G2" t="s">
        <v>2903</v>
      </c>
      <c r="H2" t="s">
        <v>2096</v>
      </c>
      <c r="I2" t="s">
        <v>1050</v>
      </c>
      <c r="J2" t="s">
        <v>1290</v>
      </c>
    </row>
    <row r="3" spans="1:10" x14ac:dyDescent="0.3">
      <c r="A3" t="s">
        <v>1253</v>
      </c>
      <c r="B3" t="s">
        <v>1254</v>
      </c>
      <c r="C3" t="s">
        <v>18</v>
      </c>
      <c r="D3" t="s">
        <v>2077</v>
      </c>
      <c r="E3" t="s">
        <v>2911</v>
      </c>
      <c r="F3" t="s">
        <v>2902</v>
      </c>
      <c r="G3" t="s">
        <v>2903</v>
      </c>
      <c r="H3" t="s">
        <v>2095</v>
      </c>
      <c r="I3" t="s">
        <v>1049</v>
      </c>
      <c r="J3" t="s">
        <v>1285</v>
      </c>
    </row>
    <row r="4" spans="1:10" x14ac:dyDescent="0.3">
      <c r="A4" t="s">
        <v>1253</v>
      </c>
      <c r="B4" t="s">
        <v>1254</v>
      </c>
      <c r="C4" t="s">
        <v>22</v>
      </c>
      <c r="D4" t="s">
        <v>2077</v>
      </c>
      <c r="E4" t="s">
        <v>2914</v>
      </c>
      <c r="F4" t="s">
        <v>2902</v>
      </c>
      <c r="G4" t="s">
        <v>2903</v>
      </c>
      <c r="H4" t="s">
        <v>55</v>
      </c>
      <c r="I4" t="s">
        <v>1051</v>
      </c>
      <c r="J4" t="s">
        <v>1291</v>
      </c>
    </row>
    <row r="5" spans="1:10" x14ac:dyDescent="0.3">
      <c r="A5" t="s">
        <v>1253</v>
      </c>
      <c r="B5" t="s">
        <v>1254</v>
      </c>
      <c r="C5" t="s">
        <v>16</v>
      </c>
      <c r="D5" t="s">
        <v>2077</v>
      </c>
      <c r="E5" t="s">
        <v>2917</v>
      </c>
      <c r="F5" t="s">
        <v>2902</v>
      </c>
      <c r="G5" t="s">
        <v>2903</v>
      </c>
      <c r="H5" t="s">
        <v>42</v>
      </c>
      <c r="I5" t="s">
        <v>1048</v>
      </c>
      <c r="J5" t="s">
        <v>1292</v>
      </c>
    </row>
    <row r="6" spans="1:10" x14ac:dyDescent="0.3">
      <c r="A6" t="s">
        <v>1208</v>
      </c>
      <c r="B6" t="s">
        <v>1209</v>
      </c>
      <c r="C6" t="s">
        <v>20</v>
      </c>
      <c r="D6" t="s">
        <v>2077</v>
      </c>
      <c r="E6" t="s">
        <v>3291</v>
      </c>
      <c r="F6" t="s">
        <v>2132</v>
      </c>
      <c r="G6" t="s">
        <v>3292</v>
      </c>
      <c r="H6" t="s">
        <v>2096</v>
      </c>
      <c r="I6" t="s">
        <v>1050</v>
      </c>
      <c r="J6" t="s">
        <v>1534</v>
      </c>
    </row>
    <row r="7" spans="1:10" x14ac:dyDescent="0.3">
      <c r="A7" t="s">
        <v>1208</v>
      </c>
      <c r="B7" t="s">
        <v>1209</v>
      </c>
      <c r="C7" t="s">
        <v>18</v>
      </c>
      <c r="D7" t="s">
        <v>2077</v>
      </c>
      <c r="E7" t="s">
        <v>3293</v>
      </c>
      <c r="F7" t="s">
        <v>2132</v>
      </c>
      <c r="G7" t="s">
        <v>3292</v>
      </c>
      <c r="H7" t="s">
        <v>2095</v>
      </c>
      <c r="I7" t="s">
        <v>1049</v>
      </c>
      <c r="J7" t="s">
        <v>1535</v>
      </c>
    </row>
    <row r="8" spans="1:10" x14ac:dyDescent="0.3">
      <c r="A8" t="s">
        <v>1208</v>
      </c>
      <c r="B8" t="s">
        <v>1209</v>
      </c>
      <c r="C8" t="s">
        <v>22</v>
      </c>
      <c r="D8" t="s">
        <v>2077</v>
      </c>
      <c r="E8" t="s">
        <v>3294</v>
      </c>
      <c r="F8" t="s">
        <v>2132</v>
      </c>
      <c r="G8" t="s">
        <v>3292</v>
      </c>
      <c r="H8" t="s">
        <v>55</v>
      </c>
      <c r="I8" t="s">
        <v>1051</v>
      </c>
      <c r="J8" t="s">
        <v>1536</v>
      </c>
    </row>
    <row r="9" spans="1:10" x14ac:dyDescent="0.3">
      <c r="A9" t="s">
        <v>1210</v>
      </c>
      <c r="B9" t="s">
        <v>1211</v>
      </c>
      <c r="C9" t="s">
        <v>20</v>
      </c>
      <c r="D9" t="s">
        <v>2077</v>
      </c>
      <c r="E9" t="s">
        <v>3295</v>
      </c>
      <c r="F9" t="s">
        <v>2132</v>
      </c>
      <c r="G9" t="s">
        <v>3292</v>
      </c>
      <c r="H9" t="s">
        <v>2096</v>
      </c>
      <c r="I9" t="s">
        <v>1050</v>
      </c>
      <c r="J9" t="s">
        <v>1537</v>
      </c>
    </row>
    <row r="10" spans="1:10" x14ac:dyDescent="0.3">
      <c r="A10" t="s">
        <v>1210</v>
      </c>
      <c r="B10" t="s">
        <v>1211</v>
      </c>
      <c r="C10" t="s">
        <v>18</v>
      </c>
      <c r="D10" t="s">
        <v>2077</v>
      </c>
      <c r="E10" t="s">
        <v>3296</v>
      </c>
      <c r="F10" t="s">
        <v>2132</v>
      </c>
      <c r="G10" t="s">
        <v>3292</v>
      </c>
      <c r="H10" t="s">
        <v>2095</v>
      </c>
      <c r="I10" t="s">
        <v>1049</v>
      </c>
      <c r="J10" t="s">
        <v>1538</v>
      </c>
    </row>
    <row r="11" spans="1:10" x14ac:dyDescent="0.3">
      <c r="A11" t="s">
        <v>1210</v>
      </c>
      <c r="B11" t="s">
        <v>1211</v>
      </c>
      <c r="C11" t="s">
        <v>22</v>
      </c>
      <c r="D11" t="s">
        <v>2077</v>
      </c>
      <c r="E11" t="s">
        <v>3297</v>
      </c>
      <c r="F11" t="s">
        <v>2132</v>
      </c>
      <c r="G11" t="s">
        <v>3292</v>
      </c>
      <c r="H11" t="s">
        <v>55</v>
      </c>
      <c r="I11" t="s">
        <v>1051</v>
      </c>
      <c r="J11" t="s">
        <v>1539</v>
      </c>
    </row>
    <row r="12" spans="1:10" x14ac:dyDescent="0.3">
      <c r="A12" t="s">
        <v>1214</v>
      </c>
      <c r="B12" t="s">
        <v>1215</v>
      </c>
      <c r="C12" t="s">
        <v>20</v>
      </c>
      <c r="D12" t="s">
        <v>2077</v>
      </c>
      <c r="E12" t="s">
        <v>3298</v>
      </c>
      <c r="F12" t="s">
        <v>2132</v>
      </c>
      <c r="G12" t="s">
        <v>3292</v>
      </c>
      <c r="H12" t="s">
        <v>2096</v>
      </c>
      <c r="I12" t="s">
        <v>1050</v>
      </c>
      <c r="J12" t="s">
        <v>1540</v>
      </c>
    </row>
    <row r="13" spans="1:10" x14ac:dyDescent="0.3">
      <c r="A13" t="s">
        <v>1214</v>
      </c>
      <c r="B13" t="s">
        <v>1215</v>
      </c>
      <c r="C13" t="s">
        <v>18</v>
      </c>
      <c r="D13" t="s">
        <v>2077</v>
      </c>
      <c r="E13" t="s">
        <v>3299</v>
      </c>
      <c r="F13" t="s">
        <v>2132</v>
      </c>
      <c r="G13" t="s">
        <v>3292</v>
      </c>
      <c r="H13" t="s">
        <v>2095</v>
      </c>
      <c r="I13" t="s">
        <v>1049</v>
      </c>
      <c r="J13" t="s">
        <v>1541</v>
      </c>
    </row>
    <row r="14" spans="1:10" x14ac:dyDescent="0.3">
      <c r="A14" t="s">
        <v>1214</v>
      </c>
      <c r="B14" t="s">
        <v>1215</v>
      </c>
      <c r="C14" t="s">
        <v>22</v>
      </c>
      <c r="D14" t="s">
        <v>2077</v>
      </c>
      <c r="E14" t="s">
        <v>3300</v>
      </c>
      <c r="F14" t="s">
        <v>2132</v>
      </c>
      <c r="G14" t="s">
        <v>3292</v>
      </c>
      <c r="H14" t="s">
        <v>55</v>
      </c>
      <c r="I14" t="s">
        <v>1051</v>
      </c>
      <c r="J14" t="s">
        <v>1542</v>
      </c>
    </row>
    <row r="15" spans="1:10" x14ac:dyDescent="0.3">
      <c r="A15" t="s">
        <v>1216</v>
      </c>
      <c r="B15" t="s">
        <v>1217</v>
      </c>
      <c r="C15" t="s">
        <v>20</v>
      </c>
      <c r="D15" t="s">
        <v>2077</v>
      </c>
      <c r="E15" t="s">
        <v>2884</v>
      </c>
      <c r="F15" t="s">
        <v>2132</v>
      </c>
      <c r="G15" t="s">
        <v>2850</v>
      </c>
      <c r="H15" t="s">
        <v>2096</v>
      </c>
      <c r="I15" t="s">
        <v>1050</v>
      </c>
      <c r="J15" t="s">
        <v>1543</v>
      </c>
    </row>
    <row r="16" spans="1:10" x14ac:dyDescent="0.3">
      <c r="A16" t="s">
        <v>1216</v>
      </c>
      <c r="B16" t="s">
        <v>1217</v>
      </c>
      <c r="C16" t="s">
        <v>18</v>
      </c>
      <c r="D16" t="s">
        <v>2077</v>
      </c>
      <c r="E16" t="s">
        <v>2883</v>
      </c>
      <c r="F16" t="s">
        <v>2132</v>
      </c>
      <c r="G16" t="s">
        <v>2850</v>
      </c>
      <c r="H16" t="s">
        <v>2095</v>
      </c>
      <c r="I16" t="s">
        <v>1049</v>
      </c>
      <c r="J16" t="s">
        <v>1544</v>
      </c>
    </row>
    <row r="17" spans="1:10" x14ac:dyDescent="0.3">
      <c r="A17" t="s">
        <v>1216</v>
      </c>
      <c r="B17" t="s">
        <v>1217</v>
      </c>
      <c r="C17" t="s">
        <v>22</v>
      </c>
      <c r="D17" t="s">
        <v>2077</v>
      </c>
      <c r="E17" t="s">
        <v>2882</v>
      </c>
      <c r="F17" t="s">
        <v>2132</v>
      </c>
      <c r="G17" t="s">
        <v>2850</v>
      </c>
      <c r="H17" t="s">
        <v>55</v>
      </c>
      <c r="I17" t="s">
        <v>1051</v>
      </c>
      <c r="J17" t="s">
        <v>1545</v>
      </c>
    </row>
    <row r="18" spans="1:10" x14ac:dyDescent="0.3">
      <c r="A18" t="s">
        <v>1218</v>
      </c>
      <c r="B18" t="s">
        <v>1219</v>
      </c>
      <c r="C18" t="s">
        <v>20</v>
      </c>
      <c r="D18" t="s">
        <v>2077</v>
      </c>
      <c r="E18" t="s">
        <v>3301</v>
      </c>
      <c r="F18" t="s">
        <v>2132</v>
      </c>
      <c r="G18" t="s">
        <v>2850</v>
      </c>
      <c r="H18" t="s">
        <v>2096</v>
      </c>
      <c r="I18" t="s">
        <v>1050</v>
      </c>
      <c r="J18" t="s">
        <v>1546</v>
      </c>
    </row>
    <row r="19" spans="1:10" x14ac:dyDescent="0.3">
      <c r="A19" t="s">
        <v>1218</v>
      </c>
      <c r="B19" t="s">
        <v>1219</v>
      </c>
      <c r="C19" t="s">
        <v>18</v>
      </c>
      <c r="D19" t="s">
        <v>2077</v>
      </c>
      <c r="E19" t="s">
        <v>3302</v>
      </c>
      <c r="F19" t="s">
        <v>2132</v>
      </c>
      <c r="G19" t="s">
        <v>2850</v>
      </c>
      <c r="H19" t="s">
        <v>2095</v>
      </c>
      <c r="I19" t="s">
        <v>1049</v>
      </c>
      <c r="J19" t="s">
        <v>1547</v>
      </c>
    </row>
    <row r="20" spans="1:10" x14ac:dyDescent="0.3">
      <c r="A20" t="s">
        <v>1218</v>
      </c>
      <c r="B20" t="s">
        <v>1219</v>
      </c>
      <c r="C20" t="s">
        <v>22</v>
      </c>
      <c r="D20" t="s">
        <v>2077</v>
      </c>
      <c r="E20" t="s">
        <v>3303</v>
      </c>
      <c r="F20" t="s">
        <v>2132</v>
      </c>
      <c r="G20" t="s">
        <v>2850</v>
      </c>
      <c r="H20" t="s">
        <v>55</v>
      </c>
      <c r="I20" t="s">
        <v>1051</v>
      </c>
      <c r="J20" t="s">
        <v>1548</v>
      </c>
    </row>
    <row r="21" spans="1:10" x14ac:dyDescent="0.3">
      <c r="A21" t="s">
        <v>186</v>
      </c>
      <c r="B21" t="s">
        <v>1018</v>
      </c>
      <c r="C21" t="s">
        <v>20</v>
      </c>
      <c r="D21" t="s">
        <v>2077</v>
      </c>
      <c r="E21" t="s">
        <v>2981</v>
      </c>
      <c r="F21" t="s">
        <v>2120</v>
      </c>
      <c r="G21" t="s">
        <v>2982</v>
      </c>
      <c r="H21" t="s">
        <v>2096</v>
      </c>
      <c r="I21" t="s">
        <v>1050</v>
      </c>
      <c r="J21" t="s">
        <v>1090</v>
      </c>
    </row>
    <row r="22" spans="1:10" x14ac:dyDescent="0.3">
      <c r="A22" t="s">
        <v>186</v>
      </c>
      <c r="B22" t="s">
        <v>1018</v>
      </c>
      <c r="C22" t="s">
        <v>18</v>
      </c>
      <c r="D22" t="s">
        <v>2077</v>
      </c>
      <c r="E22" t="s">
        <v>2983</v>
      </c>
      <c r="F22" t="s">
        <v>2120</v>
      </c>
      <c r="G22" t="s">
        <v>2982</v>
      </c>
      <c r="H22" t="s">
        <v>2095</v>
      </c>
      <c r="I22" t="s">
        <v>1049</v>
      </c>
      <c r="J22" t="s">
        <v>1091</v>
      </c>
    </row>
    <row r="23" spans="1:10" x14ac:dyDescent="0.3">
      <c r="A23" t="s">
        <v>186</v>
      </c>
      <c r="B23" t="s">
        <v>1018</v>
      </c>
      <c r="C23" t="s">
        <v>22</v>
      </c>
      <c r="D23" t="s">
        <v>2077</v>
      </c>
      <c r="E23" t="s">
        <v>2984</v>
      </c>
      <c r="F23" t="s">
        <v>2120</v>
      </c>
      <c r="G23" t="s">
        <v>2982</v>
      </c>
      <c r="H23" t="s">
        <v>55</v>
      </c>
      <c r="I23" t="s">
        <v>1051</v>
      </c>
      <c r="J23" t="s">
        <v>1092</v>
      </c>
    </row>
    <row r="24" spans="1:10" x14ac:dyDescent="0.3">
      <c r="A24" t="s">
        <v>186</v>
      </c>
      <c r="B24" t="s">
        <v>1018</v>
      </c>
      <c r="C24" t="s">
        <v>16</v>
      </c>
      <c r="D24" t="s">
        <v>2077</v>
      </c>
      <c r="E24" t="s">
        <v>2985</v>
      </c>
      <c r="F24" t="s">
        <v>2120</v>
      </c>
      <c r="G24" t="s">
        <v>2982</v>
      </c>
      <c r="H24" t="s">
        <v>42</v>
      </c>
      <c r="I24" t="s">
        <v>1048</v>
      </c>
      <c r="J24" t="s">
        <v>1093</v>
      </c>
    </row>
    <row r="25" spans="1:10" x14ac:dyDescent="0.3">
      <c r="A25" t="s">
        <v>1040</v>
      </c>
      <c r="B25" t="s">
        <v>1183</v>
      </c>
      <c r="C25" t="s">
        <v>20</v>
      </c>
      <c r="D25" t="s">
        <v>2077</v>
      </c>
      <c r="E25" t="s">
        <v>2933</v>
      </c>
      <c r="F25" t="s">
        <v>2907</v>
      </c>
      <c r="G25" t="s">
        <v>2934</v>
      </c>
      <c r="H25" t="s">
        <v>2096</v>
      </c>
      <c r="I25" t="s">
        <v>1050</v>
      </c>
      <c r="J25" t="s">
        <v>1479</v>
      </c>
    </row>
    <row r="26" spans="1:10" x14ac:dyDescent="0.3">
      <c r="A26" t="s">
        <v>1040</v>
      </c>
      <c r="B26" t="s">
        <v>1183</v>
      </c>
      <c r="C26" t="s">
        <v>18</v>
      </c>
      <c r="D26" t="s">
        <v>2077</v>
      </c>
      <c r="E26" t="s">
        <v>2935</v>
      </c>
      <c r="F26" t="s">
        <v>2907</v>
      </c>
      <c r="G26" t="s">
        <v>2934</v>
      </c>
      <c r="H26" t="s">
        <v>2095</v>
      </c>
      <c r="I26" t="s">
        <v>1049</v>
      </c>
      <c r="J26" t="s">
        <v>1288</v>
      </c>
    </row>
    <row r="27" spans="1:10" x14ac:dyDescent="0.3">
      <c r="A27" t="s">
        <v>1040</v>
      </c>
      <c r="B27" t="s">
        <v>1183</v>
      </c>
      <c r="C27" t="s">
        <v>22</v>
      </c>
      <c r="D27" t="s">
        <v>2077</v>
      </c>
      <c r="E27" t="s">
        <v>2936</v>
      </c>
      <c r="F27" t="s">
        <v>2907</v>
      </c>
      <c r="G27" t="s">
        <v>2934</v>
      </c>
      <c r="H27" t="s">
        <v>55</v>
      </c>
      <c r="I27" t="s">
        <v>1051</v>
      </c>
      <c r="J27" t="s">
        <v>1480</v>
      </c>
    </row>
    <row r="28" spans="1:10" x14ac:dyDescent="0.3">
      <c r="A28" t="s">
        <v>1040</v>
      </c>
      <c r="B28" t="s">
        <v>1183</v>
      </c>
      <c r="C28" t="s">
        <v>16</v>
      </c>
      <c r="D28" t="s">
        <v>2077</v>
      </c>
      <c r="E28" t="s">
        <v>2937</v>
      </c>
      <c r="F28" t="s">
        <v>2907</v>
      </c>
      <c r="G28" t="s">
        <v>2934</v>
      </c>
      <c r="H28" t="s">
        <v>42</v>
      </c>
      <c r="I28" t="s">
        <v>1048</v>
      </c>
      <c r="J28" t="s">
        <v>1481</v>
      </c>
    </row>
    <row r="29" spans="1:10" x14ac:dyDescent="0.3">
      <c r="A29" t="s">
        <v>1041</v>
      </c>
      <c r="B29" t="s">
        <v>1184</v>
      </c>
      <c r="C29" t="s">
        <v>20</v>
      </c>
      <c r="D29" t="s">
        <v>2077</v>
      </c>
      <c r="E29" t="s">
        <v>2938</v>
      </c>
      <c r="F29" t="s">
        <v>2907</v>
      </c>
      <c r="G29" t="s">
        <v>2934</v>
      </c>
      <c r="H29" t="s">
        <v>2096</v>
      </c>
      <c r="I29" t="s">
        <v>1050</v>
      </c>
      <c r="J29" t="s">
        <v>1482</v>
      </c>
    </row>
    <row r="30" spans="1:10" x14ac:dyDescent="0.3">
      <c r="A30" t="s">
        <v>1041</v>
      </c>
      <c r="B30" t="s">
        <v>1184</v>
      </c>
      <c r="C30" t="s">
        <v>18</v>
      </c>
      <c r="D30" t="s">
        <v>2077</v>
      </c>
      <c r="E30" t="s">
        <v>2939</v>
      </c>
      <c r="F30" t="s">
        <v>2907</v>
      </c>
      <c r="G30" t="s">
        <v>2934</v>
      </c>
      <c r="H30" t="s">
        <v>2095</v>
      </c>
      <c r="I30" t="s">
        <v>1049</v>
      </c>
      <c r="J30" t="s">
        <v>1289</v>
      </c>
    </row>
    <row r="31" spans="1:10" x14ac:dyDescent="0.3">
      <c r="A31" t="s">
        <v>1041</v>
      </c>
      <c r="B31" t="s">
        <v>1184</v>
      </c>
      <c r="C31" t="s">
        <v>22</v>
      </c>
      <c r="D31" t="s">
        <v>2077</v>
      </c>
      <c r="E31" t="s">
        <v>2940</v>
      </c>
      <c r="F31" t="s">
        <v>2907</v>
      </c>
      <c r="G31" t="s">
        <v>2934</v>
      </c>
      <c r="H31" t="s">
        <v>55</v>
      </c>
      <c r="I31" t="s">
        <v>1051</v>
      </c>
      <c r="J31" t="s">
        <v>1483</v>
      </c>
    </row>
    <row r="32" spans="1:10" x14ac:dyDescent="0.3">
      <c r="A32" t="s">
        <v>1041</v>
      </c>
      <c r="B32" t="s">
        <v>1184</v>
      </c>
      <c r="C32" t="s">
        <v>16</v>
      </c>
      <c r="D32" t="s">
        <v>2077</v>
      </c>
      <c r="E32" t="s">
        <v>2941</v>
      </c>
      <c r="F32" t="s">
        <v>2907</v>
      </c>
      <c r="G32" t="s">
        <v>2934</v>
      </c>
      <c r="H32" t="s">
        <v>42</v>
      </c>
      <c r="I32" t="s">
        <v>1048</v>
      </c>
      <c r="J32" t="s">
        <v>1484</v>
      </c>
    </row>
    <row r="33" spans="1:10" x14ac:dyDescent="0.3">
      <c r="A33" t="s">
        <v>200</v>
      </c>
      <c r="B33" t="s">
        <v>1019</v>
      </c>
      <c r="C33" t="s">
        <v>20</v>
      </c>
      <c r="D33" t="s">
        <v>2077</v>
      </c>
      <c r="E33" t="s">
        <v>2942</v>
      </c>
      <c r="F33" t="s">
        <v>2907</v>
      </c>
      <c r="G33" t="s">
        <v>2943</v>
      </c>
      <c r="H33" t="s">
        <v>2096</v>
      </c>
      <c r="I33" t="s">
        <v>1050</v>
      </c>
      <c r="J33" t="s">
        <v>1074</v>
      </c>
    </row>
    <row r="34" spans="1:10" x14ac:dyDescent="0.3">
      <c r="A34" t="s">
        <v>200</v>
      </c>
      <c r="B34" t="s">
        <v>1019</v>
      </c>
      <c r="C34" t="s">
        <v>18</v>
      </c>
      <c r="D34" t="s">
        <v>2077</v>
      </c>
      <c r="E34" t="s">
        <v>2944</v>
      </c>
      <c r="F34" t="s">
        <v>2907</v>
      </c>
      <c r="G34" t="s">
        <v>2943</v>
      </c>
      <c r="H34" t="s">
        <v>2095</v>
      </c>
      <c r="I34" t="s">
        <v>1049</v>
      </c>
      <c r="J34" t="s">
        <v>1058</v>
      </c>
    </row>
    <row r="35" spans="1:10" x14ac:dyDescent="0.3">
      <c r="A35" t="s">
        <v>200</v>
      </c>
      <c r="B35" t="s">
        <v>1019</v>
      </c>
      <c r="C35" t="s">
        <v>144</v>
      </c>
      <c r="D35" t="s">
        <v>2077</v>
      </c>
      <c r="E35" t="s">
        <v>2945</v>
      </c>
      <c r="F35" t="s">
        <v>2907</v>
      </c>
      <c r="G35" t="s">
        <v>2943</v>
      </c>
      <c r="H35" t="s">
        <v>2097</v>
      </c>
      <c r="I35" t="s">
        <v>1053</v>
      </c>
      <c r="J35" t="s">
        <v>1075</v>
      </c>
    </row>
    <row r="36" spans="1:10" x14ac:dyDescent="0.3">
      <c r="A36" t="s">
        <v>200</v>
      </c>
      <c r="B36" t="s">
        <v>1019</v>
      </c>
      <c r="C36" t="s">
        <v>22</v>
      </c>
      <c r="D36" t="s">
        <v>2077</v>
      </c>
      <c r="E36" t="s">
        <v>2946</v>
      </c>
      <c r="F36" t="s">
        <v>2907</v>
      </c>
      <c r="G36" t="s">
        <v>2943</v>
      </c>
      <c r="H36" t="s">
        <v>55</v>
      </c>
      <c r="I36" t="s">
        <v>1051</v>
      </c>
      <c r="J36" t="s">
        <v>1076</v>
      </c>
    </row>
    <row r="37" spans="1:10" x14ac:dyDescent="0.3">
      <c r="A37" t="s">
        <v>200</v>
      </c>
      <c r="B37" t="s">
        <v>1019</v>
      </c>
      <c r="C37" t="s">
        <v>16</v>
      </c>
      <c r="D37" t="s">
        <v>2077</v>
      </c>
      <c r="E37" t="s">
        <v>2947</v>
      </c>
      <c r="F37" t="s">
        <v>2907</v>
      </c>
      <c r="G37" t="s">
        <v>2943</v>
      </c>
      <c r="H37" t="s">
        <v>42</v>
      </c>
      <c r="I37" t="s">
        <v>1048</v>
      </c>
      <c r="J37" t="s">
        <v>1077</v>
      </c>
    </row>
    <row r="38" spans="1:10" x14ac:dyDescent="0.3">
      <c r="A38" t="s">
        <v>201</v>
      </c>
      <c r="B38" t="s">
        <v>1020</v>
      </c>
      <c r="C38" t="s">
        <v>20</v>
      </c>
      <c r="D38" t="s">
        <v>2077</v>
      </c>
      <c r="E38" t="s">
        <v>2948</v>
      </c>
      <c r="F38" t="s">
        <v>2907</v>
      </c>
      <c r="G38" t="s">
        <v>2943</v>
      </c>
      <c r="H38" t="s">
        <v>2096</v>
      </c>
      <c r="I38" t="s">
        <v>1050</v>
      </c>
      <c r="J38" t="s">
        <v>1078</v>
      </c>
    </row>
    <row r="39" spans="1:10" x14ac:dyDescent="0.3">
      <c r="A39" t="s">
        <v>201</v>
      </c>
      <c r="B39" t="s">
        <v>1020</v>
      </c>
      <c r="C39" t="s">
        <v>18</v>
      </c>
      <c r="D39" t="s">
        <v>2077</v>
      </c>
      <c r="E39" t="s">
        <v>2949</v>
      </c>
      <c r="F39" t="s">
        <v>2907</v>
      </c>
      <c r="G39" t="s">
        <v>2943</v>
      </c>
      <c r="H39" t="s">
        <v>2095</v>
      </c>
      <c r="I39" t="s">
        <v>1049</v>
      </c>
      <c r="J39" t="s">
        <v>1059</v>
      </c>
    </row>
    <row r="40" spans="1:10" x14ac:dyDescent="0.3">
      <c r="A40" t="s">
        <v>201</v>
      </c>
      <c r="B40" t="s">
        <v>1020</v>
      </c>
      <c r="C40" t="s">
        <v>144</v>
      </c>
      <c r="D40" t="s">
        <v>2077</v>
      </c>
      <c r="E40" t="s">
        <v>2950</v>
      </c>
      <c r="F40" t="s">
        <v>2907</v>
      </c>
      <c r="G40" t="s">
        <v>2943</v>
      </c>
      <c r="H40" t="s">
        <v>2097</v>
      </c>
      <c r="I40" t="s">
        <v>1053</v>
      </c>
      <c r="J40" t="s">
        <v>1079</v>
      </c>
    </row>
    <row r="41" spans="1:10" x14ac:dyDescent="0.3">
      <c r="A41" t="s">
        <v>201</v>
      </c>
      <c r="B41" t="s">
        <v>1020</v>
      </c>
      <c r="C41" t="s">
        <v>22</v>
      </c>
      <c r="D41" t="s">
        <v>2077</v>
      </c>
      <c r="E41" t="s">
        <v>2951</v>
      </c>
      <c r="F41" t="s">
        <v>2907</v>
      </c>
      <c r="G41" t="s">
        <v>2943</v>
      </c>
      <c r="H41" t="s">
        <v>55</v>
      </c>
      <c r="I41" t="s">
        <v>1051</v>
      </c>
      <c r="J41" t="s">
        <v>1080</v>
      </c>
    </row>
    <row r="42" spans="1:10" x14ac:dyDescent="0.3">
      <c r="A42" t="s">
        <v>201</v>
      </c>
      <c r="B42" t="s">
        <v>1020</v>
      </c>
      <c r="C42" t="s">
        <v>16</v>
      </c>
      <c r="D42" t="s">
        <v>2077</v>
      </c>
      <c r="E42" t="s">
        <v>2952</v>
      </c>
      <c r="F42" t="s">
        <v>2907</v>
      </c>
      <c r="G42" t="s">
        <v>2943</v>
      </c>
      <c r="H42" t="s">
        <v>42</v>
      </c>
      <c r="I42" t="s">
        <v>1048</v>
      </c>
      <c r="J42" t="s">
        <v>1081</v>
      </c>
    </row>
    <row r="43" spans="1:10" x14ac:dyDescent="0.3">
      <c r="A43" t="s">
        <v>1044</v>
      </c>
      <c r="B43" t="s">
        <v>1187</v>
      </c>
      <c r="C43" t="s">
        <v>20</v>
      </c>
      <c r="D43" t="s">
        <v>2077</v>
      </c>
      <c r="E43" t="s">
        <v>3247</v>
      </c>
      <c r="F43" t="s">
        <v>3248</v>
      </c>
      <c r="G43" t="s">
        <v>3249</v>
      </c>
      <c r="H43" t="s">
        <v>2096</v>
      </c>
      <c r="I43" t="s">
        <v>1050</v>
      </c>
      <c r="J43" t="s">
        <v>1492</v>
      </c>
    </row>
    <row r="44" spans="1:10" x14ac:dyDescent="0.3">
      <c r="A44" t="s">
        <v>1044</v>
      </c>
      <c r="B44" t="s">
        <v>1187</v>
      </c>
      <c r="C44" t="s">
        <v>18</v>
      </c>
      <c r="D44" t="s">
        <v>2077</v>
      </c>
      <c r="E44" t="s">
        <v>3250</v>
      </c>
      <c r="F44" t="s">
        <v>3248</v>
      </c>
      <c r="G44" t="s">
        <v>3249</v>
      </c>
      <c r="H44" t="s">
        <v>2095</v>
      </c>
      <c r="I44" t="s">
        <v>1049</v>
      </c>
      <c r="J44" t="s">
        <v>1493</v>
      </c>
    </row>
    <row r="45" spans="1:10" x14ac:dyDescent="0.3">
      <c r="A45" t="s">
        <v>1044</v>
      </c>
      <c r="B45" t="s">
        <v>1187</v>
      </c>
      <c r="C45" t="s">
        <v>22</v>
      </c>
      <c r="D45" t="s">
        <v>2077</v>
      </c>
      <c r="E45" t="s">
        <v>3251</v>
      </c>
      <c r="F45" t="s">
        <v>3248</v>
      </c>
      <c r="G45" t="s">
        <v>3249</v>
      </c>
      <c r="H45" t="s">
        <v>55</v>
      </c>
      <c r="I45" t="s">
        <v>1051</v>
      </c>
      <c r="J45" t="s">
        <v>1494</v>
      </c>
    </row>
    <row r="46" spans="1:10" x14ac:dyDescent="0.3">
      <c r="A46" t="s">
        <v>1044</v>
      </c>
      <c r="B46" t="s">
        <v>1187</v>
      </c>
      <c r="C46" t="s">
        <v>16</v>
      </c>
      <c r="D46" t="s">
        <v>2077</v>
      </c>
      <c r="E46" t="s">
        <v>3252</v>
      </c>
      <c r="F46" t="s">
        <v>3248</v>
      </c>
      <c r="G46" t="s">
        <v>3249</v>
      </c>
      <c r="H46" t="s">
        <v>42</v>
      </c>
      <c r="I46" t="s">
        <v>1048</v>
      </c>
      <c r="J46" t="s">
        <v>1495</v>
      </c>
    </row>
    <row r="47" spans="1:10" x14ac:dyDescent="0.3">
      <c r="A47" t="s">
        <v>1042</v>
      </c>
      <c r="B47" t="s">
        <v>1185</v>
      </c>
      <c r="C47" t="s">
        <v>20</v>
      </c>
      <c r="D47" t="s">
        <v>2077</v>
      </c>
      <c r="E47" t="s">
        <v>2924</v>
      </c>
      <c r="F47" t="s">
        <v>2907</v>
      </c>
      <c r="G47" t="s">
        <v>2925</v>
      </c>
      <c r="H47" t="s">
        <v>2096</v>
      </c>
      <c r="I47" t="s">
        <v>1050</v>
      </c>
      <c r="J47" t="s">
        <v>1485</v>
      </c>
    </row>
    <row r="48" spans="1:10" x14ac:dyDescent="0.3">
      <c r="A48" t="s">
        <v>1042</v>
      </c>
      <c r="B48" t="s">
        <v>1185</v>
      </c>
      <c r="C48" t="s">
        <v>18</v>
      </c>
      <c r="D48" t="s">
        <v>2077</v>
      </c>
      <c r="E48" t="s">
        <v>2926</v>
      </c>
      <c r="F48" t="s">
        <v>2907</v>
      </c>
      <c r="G48" t="s">
        <v>2925</v>
      </c>
      <c r="H48" t="s">
        <v>2095</v>
      </c>
      <c r="I48" t="s">
        <v>1049</v>
      </c>
      <c r="J48" t="s">
        <v>1287</v>
      </c>
    </row>
    <row r="49" spans="1:10" x14ac:dyDescent="0.3">
      <c r="A49" t="s">
        <v>1042</v>
      </c>
      <c r="B49" t="s">
        <v>1185</v>
      </c>
      <c r="C49" t="s">
        <v>22</v>
      </c>
      <c r="D49" t="s">
        <v>2077</v>
      </c>
      <c r="E49" t="s">
        <v>2927</v>
      </c>
      <c r="F49" t="s">
        <v>2907</v>
      </c>
      <c r="G49" t="s">
        <v>2925</v>
      </c>
      <c r="H49" t="s">
        <v>55</v>
      </c>
      <c r="I49" t="s">
        <v>1051</v>
      </c>
      <c r="J49" t="s">
        <v>1486</v>
      </c>
    </row>
    <row r="50" spans="1:10" x14ac:dyDescent="0.3">
      <c r="A50" t="s">
        <v>1042</v>
      </c>
      <c r="B50" t="s">
        <v>1185</v>
      </c>
      <c r="C50" t="s">
        <v>16</v>
      </c>
      <c r="D50" t="s">
        <v>2077</v>
      </c>
      <c r="E50" t="s">
        <v>2928</v>
      </c>
      <c r="F50" t="s">
        <v>2907</v>
      </c>
      <c r="G50" t="s">
        <v>2925</v>
      </c>
      <c r="H50" t="s">
        <v>42</v>
      </c>
      <c r="I50" t="s">
        <v>1048</v>
      </c>
      <c r="J50" t="s">
        <v>1487</v>
      </c>
    </row>
    <row r="51" spans="1:10" x14ac:dyDescent="0.3">
      <c r="A51" t="s">
        <v>1042</v>
      </c>
      <c r="B51" t="s">
        <v>1185</v>
      </c>
      <c r="C51" t="s">
        <v>144</v>
      </c>
      <c r="D51" t="s">
        <v>2077</v>
      </c>
      <c r="E51" t="s">
        <v>2929</v>
      </c>
      <c r="F51" t="s">
        <v>2907</v>
      </c>
      <c r="G51" t="s">
        <v>2925</v>
      </c>
      <c r="H51" t="s">
        <v>2097</v>
      </c>
      <c r="I51" t="s">
        <v>1053</v>
      </c>
      <c r="J51" t="s">
        <v>2930</v>
      </c>
    </row>
    <row r="52" spans="1:10" x14ac:dyDescent="0.3">
      <c r="A52" t="s">
        <v>202</v>
      </c>
      <c r="B52" t="s">
        <v>1021</v>
      </c>
      <c r="C52" t="s">
        <v>20</v>
      </c>
      <c r="D52" t="s">
        <v>2077</v>
      </c>
      <c r="E52" t="s">
        <v>2906</v>
      </c>
      <c r="F52" t="s">
        <v>2907</v>
      </c>
      <c r="G52" t="s">
        <v>2908</v>
      </c>
      <c r="H52" t="s">
        <v>2096</v>
      </c>
      <c r="I52" t="s">
        <v>1050</v>
      </c>
      <c r="J52" t="s">
        <v>1082</v>
      </c>
    </row>
    <row r="53" spans="1:10" x14ac:dyDescent="0.3">
      <c r="A53" t="s">
        <v>202</v>
      </c>
      <c r="B53" t="s">
        <v>1021</v>
      </c>
      <c r="C53" t="s">
        <v>18</v>
      </c>
      <c r="D53" t="s">
        <v>2077</v>
      </c>
      <c r="E53" t="s">
        <v>2913</v>
      </c>
      <c r="F53" t="s">
        <v>2907</v>
      </c>
      <c r="G53" t="s">
        <v>2908</v>
      </c>
      <c r="H53" t="s">
        <v>2095</v>
      </c>
      <c r="I53" t="s">
        <v>1049</v>
      </c>
      <c r="J53" t="s">
        <v>1055</v>
      </c>
    </row>
    <row r="54" spans="1:10" x14ac:dyDescent="0.3">
      <c r="A54" t="s">
        <v>202</v>
      </c>
      <c r="B54" t="s">
        <v>1021</v>
      </c>
      <c r="C54" t="s">
        <v>22</v>
      </c>
      <c r="D54" t="s">
        <v>2077</v>
      </c>
      <c r="E54" t="s">
        <v>2916</v>
      </c>
      <c r="F54" t="s">
        <v>2907</v>
      </c>
      <c r="G54" t="s">
        <v>2908</v>
      </c>
      <c r="H54" t="s">
        <v>55</v>
      </c>
      <c r="I54" t="s">
        <v>1051</v>
      </c>
      <c r="J54" t="s">
        <v>1084</v>
      </c>
    </row>
    <row r="55" spans="1:10" x14ac:dyDescent="0.3">
      <c r="A55" t="s">
        <v>202</v>
      </c>
      <c r="B55" t="s">
        <v>1021</v>
      </c>
      <c r="C55" t="s">
        <v>16</v>
      </c>
      <c r="D55" t="s">
        <v>2077</v>
      </c>
      <c r="E55" t="s">
        <v>2919</v>
      </c>
      <c r="F55" t="s">
        <v>2907</v>
      </c>
      <c r="G55" t="s">
        <v>2908</v>
      </c>
      <c r="H55" t="s">
        <v>42</v>
      </c>
      <c r="I55" t="s">
        <v>1048</v>
      </c>
      <c r="J55" t="s">
        <v>1085</v>
      </c>
    </row>
    <row r="56" spans="1:10" x14ac:dyDescent="0.3">
      <c r="A56" t="s">
        <v>202</v>
      </c>
      <c r="B56" t="s">
        <v>1021</v>
      </c>
      <c r="C56" t="s">
        <v>144</v>
      </c>
      <c r="D56" t="s">
        <v>2077</v>
      </c>
      <c r="E56" t="s">
        <v>2920</v>
      </c>
      <c r="F56" t="s">
        <v>2907</v>
      </c>
      <c r="G56" t="s">
        <v>2908</v>
      </c>
      <c r="H56" t="s">
        <v>2097</v>
      </c>
      <c r="I56" t="s">
        <v>1053</v>
      </c>
      <c r="J56" t="s">
        <v>1083</v>
      </c>
    </row>
    <row r="57" spans="1:10" x14ac:dyDescent="0.3">
      <c r="A57" t="s">
        <v>1043</v>
      </c>
      <c r="B57" t="s">
        <v>1186</v>
      </c>
      <c r="C57" t="s">
        <v>20</v>
      </c>
      <c r="D57" t="s">
        <v>2077</v>
      </c>
      <c r="E57" t="s">
        <v>3242</v>
      </c>
      <c r="F57" t="s">
        <v>2124</v>
      </c>
      <c r="G57" t="s">
        <v>3243</v>
      </c>
      <c r="H57" t="s">
        <v>2096</v>
      </c>
      <c r="I57" t="s">
        <v>1050</v>
      </c>
      <c r="J57" t="s">
        <v>1488</v>
      </c>
    </row>
    <row r="58" spans="1:10" x14ac:dyDescent="0.3">
      <c r="A58" t="s">
        <v>1043</v>
      </c>
      <c r="B58" t="s">
        <v>1186</v>
      </c>
      <c r="C58" t="s">
        <v>18</v>
      </c>
      <c r="D58" t="s">
        <v>2077</v>
      </c>
      <c r="E58" t="s">
        <v>3244</v>
      </c>
      <c r="F58" t="s">
        <v>2124</v>
      </c>
      <c r="G58" t="s">
        <v>3243</v>
      </c>
      <c r="H58" t="s">
        <v>2095</v>
      </c>
      <c r="I58" t="s">
        <v>1049</v>
      </c>
      <c r="J58" t="s">
        <v>1489</v>
      </c>
    </row>
    <row r="59" spans="1:10" x14ac:dyDescent="0.3">
      <c r="A59" t="s">
        <v>1043</v>
      </c>
      <c r="B59" t="s">
        <v>1186</v>
      </c>
      <c r="C59" t="s">
        <v>22</v>
      </c>
      <c r="D59" t="s">
        <v>2077</v>
      </c>
      <c r="E59" t="s">
        <v>3245</v>
      </c>
      <c r="F59" t="s">
        <v>2124</v>
      </c>
      <c r="G59" t="s">
        <v>3243</v>
      </c>
      <c r="H59" t="s">
        <v>55</v>
      </c>
      <c r="I59" t="s">
        <v>1051</v>
      </c>
      <c r="J59" t="s">
        <v>1490</v>
      </c>
    </row>
    <row r="60" spans="1:10" x14ac:dyDescent="0.3">
      <c r="A60" t="s">
        <v>1043</v>
      </c>
      <c r="B60" t="s">
        <v>1186</v>
      </c>
      <c r="C60" t="s">
        <v>16</v>
      </c>
      <c r="D60" t="s">
        <v>2077</v>
      </c>
      <c r="E60" t="s">
        <v>3246</v>
      </c>
      <c r="F60" t="s">
        <v>2124</v>
      </c>
      <c r="G60" t="s">
        <v>3243</v>
      </c>
      <c r="H60" t="s">
        <v>42</v>
      </c>
      <c r="I60" t="s">
        <v>1048</v>
      </c>
      <c r="J60" t="s">
        <v>1491</v>
      </c>
    </row>
    <row r="61" spans="1:10" x14ac:dyDescent="0.3">
      <c r="A61" t="s">
        <v>203</v>
      </c>
      <c r="B61" t="s">
        <v>1022</v>
      </c>
      <c r="C61" t="s">
        <v>20</v>
      </c>
      <c r="D61" t="s">
        <v>2077</v>
      </c>
      <c r="E61" t="s">
        <v>2976</v>
      </c>
      <c r="F61" t="s">
        <v>2124</v>
      </c>
      <c r="G61" t="s">
        <v>2977</v>
      </c>
      <c r="H61" t="s">
        <v>2096</v>
      </c>
      <c r="I61" t="s">
        <v>1050</v>
      </c>
      <c r="J61" t="s">
        <v>1086</v>
      </c>
    </row>
    <row r="62" spans="1:10" x14ac:dyDescent="0.3">
      <c r="A62" t="s">
        <v>203</v>
      </c>
      <c r="B62" t="s">
        <v>1022</v>
      </c>
      <c r="C62" t="s">
        <v>18</v>
      </c>
      <c r="D62" t="s">
        <v>2077</v>
      </c>
      <c r="E62" t="s">
        <v>2978</v>
      </c>
      <c r="F62" t="s">
        <v>2124</v>
      </c>
      <c r="G62" t="s">
        <v>2977</v>
      </c>
      <c r="H62" t="s">
        <v>2095</v>
      </c>
      <c r="I62" t="s">
        <v>1049</v>
      </c>
      <c r="J62" t="s">
        <v>1087</v>
      </c>
    </row>
    <row r="63" spans="1:10" x14ac:dyDescent="0.3">
      <c r="A63" t="s">
        <v>203</v>
      </c>
      <c r="B63" t="s">
        <v>1022</v>
      </c>
      <c r="C63" t="s">
        <v>22</v>
      </c>
      <c r="D63" t="s">
        <v>2077</v>
      </c>
      <c r="E63" t="s">
        <v>2979</v>
      </c>
      <c r="F63" t="s">
        <v>2124</v>
      </c>
      <c r="G63" t="s">
        <v>2977</v>
      </c>
      <c r="H63" t="s">
        <v>55</v>
      </c>
      <c r="I63" t="s">
        <v>1051</v>
      </c>
      <c r="J63" t="s">
        <v>1088</v>
      </c>
    </row>
    <row r="64" spans="1:10" x14ac:dyDescent="0.3">
      <c r="A64" t="s">
        <v>203</v>
      </c>
      <c r="B64" t="s">
        <v>1022</v>
      </c>
      <c r="C64" t="s">
        <v>16</v>
      </c>
      <c r="D64" t="s">
        <v>2077</v>
      </c>
      <c r="E64" t="s">
        <v>2980</v>
      </c>
      <c r="F64" t="s">
        <v>2124</v>
      </c>
      <c r="G64" t="s">
        <v>2977</v>
      </c>
      <c r="H64" t="s">
        <v>42</v>
      </c>
      <c r="I64" t="s">
        <v>1048</v>
      </c>
      <c r="J64" t="s">
        <v>1089</v>
      </c>
    </row>
    <row r="65" spans="1:10" x14ac:dyDescent="0.3">
      <c r="A65" t="s">
        <v>204</v>
      </c>
      <c r="B65" t="s">
        <v>1023</v>
      </c>
      <c r="C65" t="s">
        <v>20</v>
      </c>
      <c r="D65" t="s">
        <v>2077</v>
      </c>
      <c r="E65" t="s">
        <v>2909</v>
      </c>
      <c r="F65" t="s">
        <v>2124</v>
      </c>
      <c r="G65" t="s">
        <v>2910</v>
      </c>
      <c r="H65" t="s">
        <v>2096</v>
      </c>
      <c r="I65" t="s">
        <v>1050</v>
      </c>
      <c r="J65" t="s">
        <v>1061</v>
      </c>
    </row>
    <row r="66" spans="1:10" x14ac:dyDescent="0.3">
      <c r="A66" t="s">
        <v>204</v>
      </c>
      <c r="B66" t="s">
        <v>1023</v>
      </c>
      <c r="C66" t="s">
        <v>18</v>
      </c>
      <c r="D66" t="s">
        <v>2077</v>
      </c>
      <c r="E66" t="s">
        <v>2921</v>
      </c>
      <c r="F66" t="s">
        <v>2124</v>
      </c>
      <c r="G66" t="s">
        <v>2910</v>
      </c>
      <c r="H66" t="s">
        <v>2095</v>
      </c>
      <c r="I66" t="s">
        <v>1049</v>
      </c>
      <c r="J66" t="s">
        <v>1056</v>
      </c>
    </row>
    <row r="67" spans="1:10" x14ac:dyDescent="0.3">
      <c r="A67" t="s">
        <v>204</v>
      </c>
      <c r="B67" t="s">
        <v>1023</v>
      </c>
      <c r="C67" t="s">
        <v>22</v>
      </c>
      <c r="D67" t="s">
        <v>2077</v>
      </c>
      <c r="E67" t="s">
        <v>2922</v>
      </c>
      <c r="F67" t="s">
        <v>2124</v>
      </c>
      <c r="G67" t="s">
        <v>2910</v>
      </c>
      <c r="H67" t="s">
        <v>55</v>
      </c>
      <c r="I67" t="s">
        <v>1051</v>
      </c>
      <c r="J67" t="s">
        <v>1063</v>
      </c>
    </row>
    <row r="68" spans="1:10" x14ac:dyDescent="0.3">
      <c r="A68" t="s">
        <v>204</v>
      </c>
      <c r="B68" t="s">
        <v>1023</v>
      </c>
      <c r="C68" t="s">
        <v>16</v>
      </c>
      <c r="D68" t="s">
        <v>2077</v>
      </c>
      <c r="E68" t="s">
        <v>2923</v>
      </c>
      <c r="F68" t="s">
        <v>2124</v>
      </c>
      <c r="G68" t="s">
        <v>2910</v>
      </c>
      <c r="H68" t="s">
        <v>42</v>
      </c>
      <c r="I68" t="s">
        <v>1048</v>
      </c>
      <c r="J68" t="s">
        <v>1060</v>
      </c>
    </row>
    <row r="69" spans="1:10" x14ac:dyDescent="0.3">
      <c r="A69" t="s">
        <v>206</v>
      </c>
      <c r="B69" t="s">
        <v>1024</v>
      </c>
      <c r="C69" t="s">
        <v>18</v>
      </c>
      <c r="D69" t="s">
        <v>2077</v>
      </c>
      <c r="E69" t="s">
        <v>2931</v>
      </c>
      <c r="F69" t="s">
        <v>2124</v>
      </c>
      <c r="G69" t="s">
        <v>2932</v>
      </c>
      <c r="H69" t="s">
        <v>2095</v>
      </c>
      <c r="I69" t="s">
        <v>1049</v>
      </c>
      <c r="J69" t="s">
        <v>1057</v>
      </c>
    </row>
    <row r="70" spans="1:10" x14ac:dyDescent="0.3">
      <c r="A70" t="s">
        <v>206</v>
      </c>
      <c r="B70" t="s">
        <v>1024</v>
      </c>
      <c r="C70" t="s">
        <v>20</v>
      </c>
      <c r="D70" t="s">
        <v>2077</v>
      </c>
      <c r="E70" t="s">
        <v>2953</v>
      </c>
      <c r="F70" t="s">
        <v>2124</v>
      </c>
      <c r="G70" t="s">
        <v>2932</v>
      </c>
      <c r="H70" t="s">
        <v>2096</v>
      </c>
      <c r="I70" t="s">
        <v>1050</v>
      </c>
      <c r="J70" t="s">
        <v>1062</v>
      </c>
    </row>
    <row r="71" spans="1:10" x14ac:dyDescent="0.3">
      <c r="A71" t="s">
        <v>206</v>
      </c>
      <c r="B71" t="s">
        <v>1024</v>
      </c>
      <c r="C71" t="s">
        <v>22</v>
      </c>
      <c r="D71" t="s">
        <v>2077</v>
      </c>
      <c r="E71" t="s">
        <v>2954</v>
      </c>
      <c r="F71" t="s">
        <v>2124</v>
      </c>
      <c r="G71" t="s">
        <v>2932</v>
      </c>
      <c r="H71" t="s">
        <v>55</v>
      </c>
      <c r="I71" t="s">
        <v>1051</v>
      </c>
      <c r="J71" t="s">
        <v>1064</v>
      </c>
    </row>
    <row r="72" spans="1:10" x14ac:dyDescent="0.3">
      <c r="A72" t="s">
        <v>206</v>
      </c>
      <c r="B72" t="s">
        <v>1024</v>
      </c>
      <c r="C72" t="s">
        <v>16</v>
      </c>
      <c r="D72" t="s">
        <v>2077</v>
      </c>
      <c r="E72" t="s">
        <v>2955</v>
      </c>
      <c r="F72" t="s">
        <v>2124</v>
      </c>
      <c r="G72" t="s">
        <v>2932</v>
      </c>
      <c r="H72" t="s">
        <v>42</v>
      </c>
      <c r="I72" t="s">
        <v>1048</v>
      </c>
      <c r="J72" t="s">
        <v>1065</v>
      </c>
    </row>
    <row r="73" spans="1:10" x14ac:dyDescent="0.3">
      <c r="A73" t="s">
        <v>1220</v>
      </c>
      <c r="B73" t="s">
        <v>1221</v>
      </c>
      <c r="C73" t="s">
        <v>20</v>
      </c>
      <c r="D73" t="s">
        <v>2077</v>
      </c>
      <c r="E73" t="s">
        <v>3304</v>
      </c>
      <c r="F73" t="s">
        <v>2132</v>
      </c>
      <c r="G73" t="s">
        <v>3305</v>
      </c>
      <c r="H73" t="s">
        <v>2096</v>
      </c>
      <c r="I73" t="s">
        <v>1050</v>
      </c>
      <c r="J73" t="s">
        <v>1549</v>
      </c>
    </row>
    <row r="74" spans="1:10" x14ac:dyDescent="0.3">
      <c r="A74" t="s">
        <v>1220</v>
      </c>
      <c r="B74" t="s">
        <v>1221</v>
      </c>
      <c r="C74" t="s">
        <v>18</v>
      </c>
      <c r="D74" t="s">
        <v>2077</v>
      </c>
      <c r="E74" t="s">
        <v>3306</v>
      </c>
      <c r="F74" t="s">
        <v>2132</v>
      </c>
      <c r="G74" t="s">
        <v>3305</v>
      </c>
      <c r="H74" t="s">
        <v>2095</v>
      </c>
      <c r="I74" t="s">
        <v>1049</v>
      </c>
      <c r="J74" t="s">
        <v>1550</v>
      </c>
    </row>
    <row r="75" spans="1:10" x14ac:dyDescent="0.3">
      <c r="A75" t="s">
        <v>1220</v>
      </c>
      <c r="B75" t="s">
        <v>1221</v>
      </c>
      <c r="C75" t="s">
        <v>22</v>
      </c>
      <c r="D75" t="s">
        <v>2077</v>
      </c>
      <c r="E75" t="s">
        <v>3307</v>
      </c>
      <c r="F75" t="s">
        <v>2132</v>
      </c>
      <c r="G75" t="s">
        <v>3305</v>
      </c>
      <c r="H75" t="s">
        <v>55</v>
      </c>
      <c r="I75" t="s">
        <v>1051</v>
      </c>
      <c r="J75" t="s">
        <v>1551</v>
      </c>
    </row>
    <row r="76" spans="1:10" x14ac:dyDescent="0.3">
      <c r="A76" t="s">
        <v>1222</v>
      </c>
      <c r="B76" t="s">
        <v>1223</v>
      </c>
      <c r="C76" t="s">
        <v>20</v>
      </c>
      <c r="D76" t="s">
        <v>2077</v>
      </c>
      <c r="E76" t="s">
        <v>3308</v>
      </c>
      <c r="F76" t="s">
        <v>2132</v>
      </c>
      <c r="G76" t="s">
        <v>3309</v>
      </c>
      <c r="H76" t="s">
        <v>2096</v>
      </c>
      <c r="I76" t="s">
        <v>1050</v>
      </c>
      <c r="J76" t="s">
        <v>1552</v>
      </c>
    </row>
    <row r="77" spans="1:10" x14ac:dyDescent="0.3">
      <c r="A77" t="s">
        <v>1222</v>
      </c>
      <c r="B77" t="s">
        <v>1223</v>
      </c>
      <c r="C77" t="s">
        <v>18</v>
      </c>
      <c r="D77" t="s">
        <v>2077</v>
      </c>
      <c r="E77" t="s">
        <v>3310</v>
      </c>
      <c r="F77" t="s">
        <v>2132</v>
      </c>
      <c r="G77" t="s">
        <v>3309</v>
      </c>
      <c r="H77" t="s">
        <v>2095</v>
      </c>
      <c r="I77" t="s">
        <v>1049</v>
      </c>
      <c r="J77" t="s">
        <v>1553</v>
      </c>
    </row>
    <row r="78" spans="1:10" x14ac:dyDescent="0.3">
      <c r="A78" t="s">
        <v>1222</v>
      </c>
      <c r="B78" t="s">
        <v>1223</v>
      </c>
      <c r="C78" t="s">
        <v>22</v>
      </c>
      <c r="D78" t="s">
        <v>2077</v>
      </c>
      <c r="E78" t="s">
        <v>3311</v>
      </c>
      <c r="F78" t="s">
        <v>2132</v>
      </c>
      <c r="G78" t="s">
        <v>3309</v>
      </c>
      <c r="H78" t="s">
        <v>55</v>
      </c>
      <c r="I78" t="s">
        <v>1051</v>
      </c>
      <c r="J78" t="s">
        <v>1554</v>
      </c>
    </row>
    <row r="79" spans="1:10" x14ac:dyDescent="0.3">
      <c r="A79" t="s">
        <v>1224</v>
      </c>
      <c r="B79" t="s">
        <v>1225</v>
      </c>
      <c r="C79" t="s">
        <v>20</v>
      </c>
      <c r="D79" t="s">
        <v>2077</v>
      </c>
      <c r="E79" t="s">
        <v>3312</v>
      </c>
      <c r="F79" t="s">
        <v>2132</v>
      </c>
      <c r="G79" t="s">
        <v>3313</v>
      </c>
      <c r="H79" t="s">
        <v>2096</v>
      </c>
      <c r="I79" t="s">
        <v>1050</v>
      </c>
      <c r="J79" t="s">
        <v>1555</v>
      </c>
    </row>
    <row r="80" spans="1:10" x14ac:dyDescent="0.3">
      <c r="A80" t="s">
        <v>1224</v>
      </c>
      <c r="B80" t="s">
        <v>1225</v>
      </c>
      <c r="C80" t="s">
        <v>18</v>
      </c>
      <c r="D80" t="s">
        <v>2077</v>
      </c>
      <c r="E80" t="s">
        <v>3314</v>
      </c>
      <c r="F80" t="s">
        <v>2132</v>
      </c>
      <c r="G80" t="s">
        <v>3313</v>
      </c>
      <c r="H80" t="s">
        <v>2095</v>
      </c>
      <c r="I80" t="s">
        <v>1049</v>
      </c>
      <c r="J80" t="s">
        <v>1556</v>
      </c>
    </row>
    <row r="81" spans="1:10" x14ac:dyDescent="0.3">
      <c r="A81" t="s">
        <v>1224</v>
      </c>
      <c r="B81" t="s">
        <v>1225</v>
      </c>
      <c r="C81" t="s">
        <v>22</v>
      </c>
      <c r="D81" t="s">
        <v>2077</v>
      </c>
      <c r="E81" t="s">
        <v>3315</v>
      </c>
      <c r="F81" t="s">
        <v>2132</v>
      </c>
      <c r="G81" t="s">
        <v>3313</v>
      </c>
      <c r="H81" t="s">
        <v>55</v>
      </c>
      <c r="I81" t="s">
        <v>1051</v>
      </c>
      <c r="J81" t="s">
        <v>1557</v>
      </c>
    </row>
    <row r="82" spans="1:10" x14ac:dyDescent="0.3">
      <c r="A82" t="s">
        <v>1226</v>
      </c>
      <c r="B82" t="s">
        <v>1227</v>
      </c>
      <c r="C82" t="s">
        <v>20</v>
      </c>
      <c r="D82" t="s">
        <v>2077</v>
      </c>
      <c r="E82" t="s">
        <v>3316</v>
      </c>
      <c r="F82" t="s">
        <v>2132</v>
      </c>
      <c r="G82" t="s">
        <v>3317</v>
      </c>
      <c r="H82" t="s">
        <v>2096</v>
      </c>
      <c r="I82" t="s">
        <v>1050</v>
      </c>
      <c r="J82" t="s">
        <v>1558</v>
      </c>
    </row>
    <row r="83" spans="1:10" x14ac:dyDescent="0.3">
      <c r="A83" t="s">
        <v>1226</v>
      </c>
      <c r="B83" t="s">
        <v>1227</v>
      </c>
      <c r="C83" t="s">
        <v>18</v>
      </c>
      <c r="D83" t="s">
        <v>2077</v>
      </c>
      <c r="E83" t="s">
        <v>3318</v>
      </c>
      <c r="F83" t="s">
        <v>2132</v>
      </c>
      <c r="G83" t="s">
        <v>3317</v>
      </c>
      <c r="H83" t="s">
        <v>2095</v>
      </c>
      <c r="I83" t="s">
        <v>1049</v>
      </c>
      <c r="J83" t="s">
        <v>1559</v>
      </c>
    </row>
    <row r="84" spans="1:10" x14ac:dyDescent="0.3">
      <c r="A84" t="s">
        <v>1226</v>
      </c>
      <c r="B84" t="s">
        <v>1227</v>
      </c>
      <c r="C84" t="s">
        <v>22</v>
      </c>
      <c r="D84" t="s">
        <v>2077</v>
      </c>
      <c r="E84" t="s">
        <v>3319</v>
      </c>
      <c r="F84" t="s">
        <v>2132</v>
      </c>
      <c r="G84" t="s">
        <v>3317</v>
      </c>
      <c r="H84" t="s">
        <v>55</v>
      </c>
      <c r="I84" t="s">
        <v>1051</v>
      </c>
      <c r="J84" t="s">
        <v>1560</v>
      </c>
    </row>
    <row r="85" spans="1:10" x14ac:dyDescent="0.3">
      <c r="A85" t="s">
        <v>1228</v>
      </c>
      <c r="B85" t="s">
        <v>1229</v>
      </c>
      <c r="C85" t="s">
        <v>20</v>
      </c>
      <c r="D85" t="s">
        <v>2077</v>
      </c>
      <c r="E85" t="s">
        <v>3320</v>
      </c>
      <c r="F85" t="s">
        <v>2132</v>
      </c>
      <c r="G85" t="s">
        <v>3321</v>
      </c>
      <c r="H85" t="s">
        <v>2096</v>
      </c>
      <c r="I85" t="s">
        <v>1050</v>
      </c>
      <c r="J85" t="s">
        <v>1561</v>
      </c>
    </row>
    <row r="86" spans="1:10" x14ac:dyDescent="0.3">
      <c r="A86" t="s">
        <v>1228</v>
      </c>
      <c r="B86" t="s">
        <v>1229</v>
      </c>
      <c r="C86" t="s">
        <v>18</v>
      </c>
      <c r="D86" t="s">
        <v>2077</v>
      </c>
      <c r="E86" t="s">
        <v>3322</v>
      </c>
      <c r="F86" t="s">
        <v>2132</v>
      </c>
      <c r="G86" t="s">
        <v>3321</v>
      </c>
      <c r="H86" t="s">
        <v>2095</v>
      </c>
      <c r="I86" t="s">
        <v>1049</v>
      </c>
      <c r="J86" t="s">
        <v>1562</v>
      </c>
    </row>
    <row r="87" spans="1:10" x14ac:dyDescent="0.3">
      <c r="A87" t="s">
        <v>1228</v>
      </c>
      <c r="B87" t="s">
        <v>1229</v>
      </c>
      <c r="C87" t="s">
        <v>22</v>
      </c>
      <c r="D87" t="s">
        <v>2077</v>
      </c>
      <c r="E87" t="s">
        <v>3323</v>
      </c>
      <c r="F87" t="s">
        <v>2132</v>
      </c>
      <c r="G87" t="s">
        <v>3321</v>
      </c>
      <c r="H87" t="s">
        <v>55</v>
      </c>
      <c r="I87" t="s">
        <v>1051</v>
      </c>
      <c r="J87" t="s">
        <v>1563</v>
      </c>
    </row>
    <row r="88" spans="1:10" x14ac:dyDescent="0.3">
      <c r="A88" t="s">
        <v>1230</v>
      </c>
      <c r="B88" t="s">
        <v>1231</v>
      </c>
      <c r="C88" t="s">
        <v>20</v>
      </c>
      <c r="D88" t="s">
        <v>2077</v>
      </c>
      <c r="E88" t="s">
        <v>3324</v>
      </c>
      <c r="F88" t="s">
        <v>2132</v>
      </c>
      <c r="G88" t="s">
        <v>3325</v>
      </c>
      <c r="H88" t="s">
        <v>2096</v>
      </c>
      <c r="I88" t="s">
        <v>1050</v>
      </c>
      <c r="J88" t="s">
        <v>1564</v>
      </c>
    </row>
    <row r="89" spans="1:10" x14ac:dyDescent="0.3">
      <c r="A89" t="s">
        <v>1230</v>
      </c>
      <c r="B89" t="s">
        <v>1231</v>
      </c>
      <c r="C89" t="s">
        <v>18</v>
      </c>
      <c r="D89" t="s">
        <v>2077</v>
      </c>
      <c r="E89" t="s">
        <v>3326</v>
      </c>
      <c r="F89" t="s">
        <v>2132</v>
      </c>
      <c r="G89" t="s">
        <v>3325</v>
      </c>
      <c r="H89" t="s">
        <v>2095</v>
      </c>
      <c r="I89" t="s">
        <v>1049</v>
      </c>
      <c r="J89" t="s">
        <v>1565</v>
      </c>
    </row>
    <row r="90" spans="1:10" x14ac:dyDescent="0.3">
      <c r="A90" t="s">
        <v>1230</v>
      </c>
      <c r="B90" t="s">
        <v>1231</v>
      </c>
      <c r="C90" t="s">
        <v>22</v>
      </c>
      <c r="D90" t="s">
        <v>2077</v>
      </c>
      <c r="E90" t="s">
        <v>3327</v>
      </c>
      <c r="F90" t="s">
        <v>2132</v>
      </c>
      <c r="G90" t="s">
        <v>3325</v>
      </c>
      <c r="H90" t="s">
        <v>55</v>
      </c>
      <c r="I90" t="s">
        <v>1051</v>
      </c>
      <c r="J90" t="s">
        <v>1566</v>
      </c>
    </row>
    <row r="91" spans="1:10" x14ac:dyDescent="0.3">
      <c r="A91" t="s">
        <v>1033</v>
      </c>
      <c r="B91" t="s">
        <v>1169</v>
      </c>
      <c r="C91" t="s">
        <v>20</v>
      </c>
      <c r="D91" t="s">
        <v>2077</v>
      </c>
      <c r="E91" t="s">
        <v>3000</v>
      </c>
      <c r="F91" t="s">
        <v>3001</v>
      </c>
      <c r="G91" t="s">
        <v>3002</v>
      </c>
      <c r="H91" t="s">
        <v>2096</v>
      </c>
      <c r="I91" t="s">
        <v>1050</v>
      </c>
      <c r="J91" t="s">
        <v>1316</v>
      </c>
    </row>
    <row r="92" spans="1:10" x14ac:dyDescent="0.3">
      <c r="A92" t="s">
        <v>1033</v>
      </c>
      <c r="B92" t="s">
        <v>1169</v>
      </c>
      <c r="C92" t="s">
        <v>18</v>
      </c>
      <c r="D92" t="s">
        <v>2077</v>
      </c>
      <c r="E92" t="s">
        <v>3003</v>
      </c>
      <c r="F92" t="s">
        <v>3001</v>
      </c>
      <c r="G92" t="s">
        <v>3002</v>
      </c>
      <c r="H92" t="s">
        <v>2095</v>
      </c>
      <c r="I92" t="s">
        <v>1049</v>
      </c>
      <c r="J92" t="s">
        <v>1317</v>
      </c>
    </row>
    <row r="93" spans="1:10" x14ac:dyDescent="0.3">
      <c r="A93" t="s">
        <v>1033</v>
      </c>
      <c r="B93" t="s">
        <v>1169</v>
      </c>
      <c r="C93" t="s">
        <v>22</v>
      </c>
      <c r="D93" t="s">
        <v>2077</v>
      </c>
      <c r="E93" t="s">
        <v>3004</v>
      </c>
      <c r="F93" t="s">
        <v>3001</v>
      </c>
      <c r="G93" t="s">
        <v>3002</v>
      </c>
      <c r="H93" t="s">
        <v>55</v>
      </c>
      <c r="I93" t="s">
        <v>1051</v>
      </c>
      <c r="J93" t="s">
        <v>1318</v>
      </c>
    </row>
    <row r="94" spans="1:10" x14ac:dyDescent="0.3">
      <c r="A94" t="s">
        <v>1033</v>
      </c>
      <c r="B94" t="s">
        <v>1169</v>
      </c>
      <c r="C94" t="s">
        <v>16</v>
      </c>
      <c r="D94" t="s">
        <v>2077</v>
      </c>
      <c r="E94" t="s">
        <v>3005</v>
      </c>
      <c r="F94" t="s">
        <v>3001</v>
      </c>
      <c r="G94" t="s">
        <v>3002</v>
      </c>
      <c r="H94" t="s">
        <v>42</v>
      </c>
      <c r="I94" t="s">
        <v>1048</v>
      </c>
      <c r="J94" t="s">
        <v>1319</v>
      </c>
    </row>
    <row r="95" spans="1:10" x14ac:dyDescent="0.3">
      <c r="A95" t="s">
        <v>1034</v>
      </c>
      <c r="B95" t="s">
        <v>1170</v>
      </c>
      <c r="C95" t="s">
        <v>20</v>
      </c>
      <c r="D95" t="s">
        <v>2077</v>
      </c>
      <c r="E95" t="s">
        <v>3174</v>
      </c>
      <c r="F95" t="s">
        <v>3001</v>
      </c>
      <c r="G95" t="s">
        <v>3175</v>
      </c>
      <c r="H95" t="s">
        <v>2096</v>
      </c>
      <c r="I95" t="s">
        <v>1050</v>
      </c>
      <c r="J95" t="s">
        <v>1427</v>
      </c>
    </row>
    <row r="96" spans="1:10" x14ac:dyDescent="0.3">
      <c r="A96" t="s">
        <v>1034</v>
      </c>
      <c r="B96" t="s">
        <v>1170</v>
      </c>
      <c r="C96" t="s">
        <v>18</v>
      </c>
      <c r="D96" t="s">
        <v>2077</v>
      </c>
      <c r="E96" t="s">
        <v>3176</v>
      </c>
      <c r="F96" t="s">
        <v>3001</v>
      </c>
      <c r="G96" t="s">
        <v>3175</v>
      </c>
      <c r="H96" t="s">
        <v>2095</v>
      </c>
      <c r="I96" t="s">
        <v>1049</v>
      </c>
      <c r="J96" t="s">
        <v>1428</v>
      </c>
    </row>
    <row r="97" spans="1:10" x14ac:dyDescent="0.3">
      <c r="A97" t="s">
        <v>1034</v>
      </c>
      <c r="B97" t="s">
        <v>1170</v>
      </c>
      <c r="C97" t="s">
        <v>22</v>
      </c>
      <c r="D97" t="s">
        <v>2077</v>
      </c>
      <c r="E97" t="s">
        <v>3177</v>
      </c>
      <c r="F97" t="s">
        <v>3001</v>
      </c>
      <c r="G97" t="s">
        <v>3175</v>
      </c>
      <c r="H97" t="s">
        <v>55</v>
      </c>
      <c r="I97" t="s">
        <v>1051</v>
      </c>
      <c r="J97" t="s">
        <v>1429</v>
      </c>
    </row>
    <row r="98" spans="1:10" x14ac:dyDescent="0.3">
      <c r="A98" t="s">
        <v>1034</v>
      </c>
      <c r="B98" t="s">
        <v>1170</v>
      </c>
      <c r="C98" t="s">
        <v>16</v>
      </c>
      <c r="D98" t="s">
        <v>2077</v>
      </c>
      <c r="E98" t="s">
        <v>3178</v>
      </c>
      <c r="F98" t="s">
        <v>3001</v>
      </c>
      <c r="G98" t="s">
        <v>3175</v>
      </c>
      <c r="H98" t="s">
        <v>42</v>
      </c>
      <c r="I98" t="s">
        <v>1048</v>
      </c>
      <c r="J98" t="s">
        <v>1430</v>
      </c>
    </row>
    <row r="99" spans="1:10" x14ac:dyDescent="0.3">
      <c r="A99" t="s">
        <v>1035</v>
      </c>
      <c r="B99" t="s">
        <v>1171</v>
      </c>
      <c r="C99" t="s">
        <v>20</v>
      </c>
      <c r="D99" t="s">
        <v>2077</v>
      </c>
      <c r="E99" t="s">
        <v>3179</v>
      </c>
      <c r="F99" t="s">
        <v>3001</v>
      </c>
      <c r="G99" t="s">
        <v>3175</v>
      </c>
      <c r="H99" t="s">
        <v>2096</v>
      </c>
      <c r="I99" t="s">
        <v>1050</v>
      </c>
      <c r="J99" t="s">
        <v>1431</v>
      </c>
    </row>
    <row r="100" spans="1:10" x14ac:dyDescent="0.3">
      <c r="A100" t="s">
        <v>1035</v>
      </c>
      <c r="B100" t="s">
        <v>1171</v>
      </c>
      <c r="C100" t="s">
        <v>18</v>
      </c>
      <c r="D100" t="s">
        <v>2077</v>
      </c>
      <c r="E100" t="s">
        <v>3180</v>
      </c>
      <c r="F100" t="s">
        <v>3001</v>
      </c>
      <c r="G100" t="s">
        <v>3175</v>
      </c>
      <c r="H100" t="s">
        <v>2095</v>
      </c>
      <c r="I100" t="s">
        <v>1049</v>
      </c>
      <c r="J100" t="s">
        <v>1432</v>
      </c>
    </row>
    <row r="101" spans="1:10" x14ac:dyDescent="0.3">
      <c r="A101" t="s">
        <v>1035</v>
      </c>
      <c r="B101" t="s">
        <v>1171</v>
      </c>
      <c r="C101" t="s">
        <v>22</v>
      </c>
      <c r="D101" t="s">
        <v>2077</v>
      </c>
      <c r="E101" t="s">
        <v>3181</v>
      </c>
      <c r="F101" t="s">
        <v>3001</v>
      </c>
      <c r="G101" t="s">
        <v>3175</v>
      </c>
      <c r="H101" t="s">
        <v>55</v>
      </c>
      <c r="I101" t="s">
        <v>1051</v>
      </c>
      <c r="J101" t="s">
        <v>1433</v>
      </c>
    </row>
    <row r="102" spans="1:10" x14ac:dyDescent="0.3">
      <c r="A102" t="s">
        <v>1035</v>
      </c>
      <c r="B102" t="s">
        <v>1171</v>
      </c>
      <c r="C102" t="s">
        <v>16</v>
      </c>
      <c r="D102" t="s">
        <v>2077</v>
      </c>
      <c r="E102" t="s">
        <v>3182</v>
      </c>
      <c r="F102" t="s">
        <v>3001</v>
      </c>
      <c r="G102" t="s">
        <v>3175</v>
      </c>
      <c r="H102" t="s">
        <v>42</v>
      </c>
      <c r="I102" t="s">
        <v>1048</v>
      </c>
      <c r="J102" t="s">
        <v>1434</v>
      </c>
    </row>
    <row r="103" spans="1:10" x14ac:dyDescent="0.3">
      <c r="A103" t="s">
        <v>1036</v>
      </c>
      <c r="B103" t="s">
        <v>1172</v>
      </c>
      <c r="C103" t="s">
        <v>20</v>
      </c>
      <c r="D103" t="s">
        <v>2077</v>
      </c>
      <c r="E103" t="s">
        <v>3183</v>
      </c>
      <c r="F103" t="s">
        <v>3001</v>
      </c>
      <c r="G103" t="s">
        <v>3175</v>
      </c>
      <c r="H103" t="s">
        <v>2096</v>
      </c>
      <c r="I103" t="s">
        <v>1050</v>
      </c>
      <c r="J103" t="s">
        <v>1435</v>
      </c>
    </row>
    <row r="104" spans="1:10" x14ac:dyDescent="0.3">
      <c r="A104" t="s">
        <v>1036</v>
      </c>
      <c r="B104" t="s">
        <v>1172</v>
      </c>
      <c r="C104" t="s">
        <v>18</v>
      </c>
      <c r="D104" t="s">
        <v>2077</v>
      </c>
      <c r="E104" t="s">
        <v>3184</v>
      </c>
      <c r="F104" t="s">
        <v>3001</v>
      </c>
      <c r="G104" t="s">
        <v>3175</v>
      </c>
      <c r="H104" t="s">
        <v>2095</v>
      </c>
      <c r="I104" t="s">
        <v>1049</v>
      </c>
      <c r="J104" t="s">
        <v>1436</v>
      </c>
    </row>
    <row r="105" spans="1:10" x14ac:dyDescent="0.3">
      <c r="A105" t="s">
        <v>1036</v>
      </c>
      <c r="B105" t="s">
        <v>1172</v>
      </c>
      <c r="C105" t="s">
        <v>22</v>
      </c>
      <c r="D105" t="s">
        <v>2077</v>
      </c>
      <c r="E105" t="s">
        <v>3185</v>
      </c>
      <c r="F105" t="s">
        <v>3001</v>
      </c>
      <c r="G105" t="s">
        <v>3175</v>
      </c>
      <c r="H105" t="s">
        <v>55</v>
      </c>
      <c r="I105" t="s">
        <v>1051</v>
      </c>
      <c r="J105" t="s">
        <v>1437</v>
      </c>
    </row>
    <row r="106" spans="1:10" x14ac:dyDescent="0.3">
      <c r="A106" t="s">
        <v>1036</v>
      </c>
      <c r="B106" t="s">
        <v>1172</v>
      </c>
      <c r="C106" t="s">
        <v>16</v>
      </c>
      <c r="D106" t="s">
        <v>2077</v>
      </c>
      <c r="E106" t="s">
        <v>3186</v>
      </c>
      <c r="F106" t="s">
        <v>3001</v>
      </c>
      <c r="G106" t="s">
        <v>3175</v>
      </c>
      <c r="H106" t="s">
        <v>42</v>
      </c>
      <c r="I106" t="s">
        <v>1048</v>
      </c>
      <c r="J106" t="s">
        <v>1438</v>
      </c>
    </row>
    <row r="107" spans="1:10" x14ac:dyDescent="0.3">
      <c r="A107" t="s">
        <v>1037</v>
      </c>
      <c r="B107" t="s">
        <v>1177</v>
      </c>
      <c r="C107" t="s">
        <v>20</v>
      </c>
      <c r="D107" t="s">
        <v>2077</v>
      </c>
      <c r="E107" t="s">
        <v>3200</v>
      </c>
      <c r="F107" t="s">
        <v>2136</v>
      </c>
      <c r="G107" t="s">
        <v>3201</v>
      </c>
      <c r="H107" t="s">
        <v>2096</v>
      </c>
      <c r="I107" t="s">
        <v>1050</v>
      </c>
      <c r="J107" t="s">
        <v>1443</v>
      </c>
    </row>
    <row r="108" spans="1:10" x14ac:dyDescent="0.3">
      <c r="A108" t="s">
        <v>1037</v>
      </c>
      <c r="B108" t="s">
        <v>1177</v>
      </c>
      <c r="C108" t="s">
        <v>18</v>
      </c>
      <c r="D108" t="s">
        <v>2077</v>
      </c>
      <c r="E108" t="s">
        <v>3202</v>
      </c>
      <c r="F108" t="s">
        <v>2136</v>
      </c>
      <c r="G108" t="s">
        <v>3201</v>
      </c>
      <c r="H108" t="s">
        <v>2095</v>
      </c>
      <c r="I108" t="s">
        <v>1049</v>
      </c>
      <c r="J108" t="s">
        <v>1444</v>
      </c>
    </row>
    <row r="109" spans="1:10" x14ac:dyDescent="0.3">
      <c r="A109" t="s">
        <v>1037</v>
      </c>
      <c r="B109" t="s">
        <v>1177</v>
      </c>
      <c r="C109" t="s">
        <v>22</v>
      </c>
      <c r="D109" t="s">
        <v>2077</v>
      </c>
      <c r="E109" t="s">
        <v>3203</v>
      </c>
      <c r="F109" t="s">
        <v>2136</v>
      </c>
      <c r="G109" t="s">
        <v>3201</v>
      </c>
      <c r="H109" t="s">
        <v>55</v>
      </c>
      <c r="I109" t="s">
        <v>1051</v>
      </c>
      <c r="J109" t="s">
        <v>1445</v>
      </c>
    </row>
    <row r="110" spans="1:10" x14ac:dyDescent="0.3">
      <c r="A110" t="s">
        <v>1037</v>
      </c>
      <c r="B110" t="s">
        <v>1177</v>
      </c>
      <c r="C110" t="s">
        <v>16</v>
      </c>
      <c r="D110" t="s">
        <v>2077</v>
      </c>
      <c r="E110" t="s">
        <v>3204</v>
      </c>
      <c r="F110" t="s">
        <v>2136</v>
      </c>
      <c r="G110" t="s">
        <v>3201</v>
      </c>
      <c r="H110" t="s">
        <v>42</v>
      </c>
      <c r="I110" t="s">
        <v>1048</v>
      </c>
      <c r="J110" t="s">
        <v>1446</v>
      </c>
    </row>
    <row r="111" spans="1:10" x14ac:dyDescent="0.3">
      <c r="A111" t="s">
        <v>1038</v>
      </c>
      <c r="B111" t="s">
        <v>1178</v>
      </c>
      <c r="C111" t="s">
        <v>20</v>
      </c>
      <c r="D111" t="s">
        <v>2077</v>
      </c>
      <c r="E111" t="s">
        <v>3205</v>
      </c>
      <c r="F111" t="s">
        <v>2136</v>
      </c>
      <c r="G111" t="s">
        <v>3201</v>
      </c>
      <c r="H111" t="s">
        <v>2096</v>
      </c>
      <c r="I111" t="s">
        <v>1050</v>
      </c>
      <c r="J111" t="s">
        <v>1447</v>
      </c>
    </row>
    <row r="112" spans="1:10" x14ac:dyDescent="0.3">
      <c r="A112" t="s">
        <v>1038</v>
      </c>
      <c r="B112" t="s">
        <v>1178</v>
      </c>
      <c r="C112" t="s">
        <v>18</v>
      </c>
      <c r="D112" t="s">
        <v>2077</v>
      </c>
      <c r="E112" t="s">
        <v>3206</v>
      </c>
      <c r="F112" t="s">
        <v>2136</v>
      </c>
      <c r="G112" t="s">
        <v>3201</v>
      </c>
      <c r="H112" t="s">
        <v>2095</v>
      </c>
      <c r="I112" t="s">
        <v>1049</v>
      </c>
      <c r="J112" t="s">
        <v>1448</v>
      </c>
    </row>
    <row r="113" spans="1:10" x14ac:dyDescent="0.3">
      <c r="A113" t="s">
        <v>1038</v>
      </c>
      <c r="B113" t="s">
        <v>1178</v>
      </c>
      <c r="C113" t="s">
        <v>22</v>
      </c>
      <c r="D113" t="s">
        <v>2077</v>
      </c>
      <c r="E113" t="s">
        <v>3207</v>
      </c>
      <c r="F113" t="s">
        <v>2136</v>
      </c>
      <c r="G113" t="s">
        <v>3201</v>
      </c>
      <c r="H113" t="s">
        <v>55</v>
      </c>
      <c r="I113" t="s">
        <v>1051</v>
      </c>
      <c r="J113" t="s">
        <v>1449</v>
      </c>
    </row>
    <row r="114" spans="1:10" x14ac:dyDescent="0.3">
      <c r="A114" t="s">
        <v>1038</v>
      </c>
      <c r="B114" t="s">
        <v>1178</v>
      </c>
      <c r="C114" t="s">
        <v>16</v>
      </c>
      <c r="D114" t="s">
        <v>2077</v>
      </c>
      <c r="E114" t="s">
        <v>3208</v>
      </c>
      <c r="F114" t="s">
        <v>2136</v>
      </c>
      <c r="G114" t="s">
        <v>3201</v>
      </c>
      <c r="H114" t="s">
        <v>42</v>
      </c>
      <c r="I114" t="s">
        <v>1048</v>
      </c>
      <c r="J114" t="s">
        <v>1450</v>
      </c>
    </row>
    <row r="115" spans="1:10" x14ac:dyDescent="0.3">
      <c r="A115" t="s">
        <v>1039</v>
      </c>
      <c r="B115" t="s">
        <v>1179</v>
      </c>
      <c r="C115" t="s">
        <v>20</v>
      </c>
      <c r="D115" t="s">
        <v>2077</v>
      </c>
      <c r="E115" t="s">
        <v>3209</v>
      </c>
      <c r="F115" t="s">
        <v>2136</v>
      </c>
      <c r="G115" t="s">
        <v>3201</v>
      </c>
      <c r="H115" t="s">
        <v>2096</v>
      </c>
      <c r="I115" t="s">
        <v>1050</v>
      </c>
      <c r="J115" t="s">
        <v>1451</v>
      </c>
    </row>
    <row r="116" spans="1:10" x14ac:dyDescent="0.3">
      <c r="A116" t="s">
        <v>1039</v>
      </c>
      <c r="B116" t="s">
        <v>1179</v>
      </c>
      <c r="C116" t="s">
        <v>18</v>
      </c>
      <c r="D116" t="s">
        <v>2077</v>
      </c>
      <c r="E116" t="s">
        <v>3210</v>
      </c>
      <c r="F116" t="s">
        <v>2136</v>
      </c>
      <c r="G116" t="s">
        <v>3201</v>
      </c>
      <c r="H116" t="s">
        <v>2095</v>
      </c>
      <c r="I116" t="s">
        <v>1049</v>
      </c>
      <c r="J116" t="s">
        <v>1452</v>
      </c>
    </row>
    <row r="117" spans="1:10" x14ac:dyDescent="0.3">
      <c r="A117" t="s">
        <v>1039</v>
      </c>
      <c r="B117" t="s">
        <v>1179</v>
      </c>
      <c r="C117" t="s">
        <v>22</v>
      </c>
      <c r="D117" t="s">
        <v>2077</v>
      </c>
      <c r="E117" t="s">
        <v>3211</v>
      </c>
      <c r="F117" t="s">
        <v>2136</v>
      </c>
      <c r="G117" t="s">
        <v>3201</v>
      </c>
      <c r="H117" t="s">
        <v>55</v>
      </c>
      <c r="I117" t="s">
        <v>1051</v>
      </c>
      <c r="J117" t="s">
        <v>1453</v>
      </c>
    </row>
    <row r="118" spans="1:10" x14ac:dyDescent="0.3">
      <c r="A118" t="s">
        <v>1039</v>
      </c>
      <c r="B118" t="s">
        <v>1179</v>
      </c>
      <c r="C118" t="s">
        <v>16</v>
      </c>
      <c r="D118" t="s">
        <v>2077</v>
      </c>
      <c r="E118" t="s">
        <v>3212</v>
      </c>
      <c r="F118" t="s">
        <v>2136</v>
      </c>
      <c r="G118" t="s">
        <v>3201</v>
      </c>
      <c r="H118" t="s">
        <v>42</v>
      </c>
      <c r="I118" t="s">
        <v>1048</v>
      </c>
      <c r="J118" t="s">
        <v>1454</v>
      </c>
    </row>
    <row r="119" spans="1:10" x14ac:dyDescent="0.3">
      <c r="A119" t="s">
        <v>1200</v>
      </c>
      <c r="B119" t="s">
        <v>1201</v>
      </c>
      <c r="C119" t="s">
        <v>20</v>
      </c>
      <c r="D119" t="s">
        <v>2077</v>
      </c>
      <c r="E119" t="s">
        <v>3280</v>
      </c>
      <c r="F119" t="s">
        <v>2137</v>
      </c>
      <c r="G119" t="s">
        <v>3281</v>
      </c>
      <c r="H119" t="s">
        <v>2096</v>
      </c>
      <c r="I119" t="s">
        <v>1050</v>
      </c>
      <c r="J119" t="s">
        <v>1518</v>
      </c>
    </row>
    <row r="120" spans="1:10" x14ac:dyDescent="0.3">
      <c r="A120" t="s">
        <v>1200</v>
      </c>
      <c r="B120" t="s">
        <v>1201</v>
      </c>
      <c r="C120" t="s">
        <v>18</v>
      </c>
      <c r="D120" t="s">
        <v>2077</v>
      </c>
      <c r="E120" t="s">
        <v>3282</v>
      </c>
      <c r="F120" t="s">
        <v>2137</v>
      </c>
      <c r="G120" t="s">
        <v>3281</v>
      </c>
      <c r="H120" t="s">
        <v>2095</v>
      </c>
      <c r="I120" t="s">
        <v>1049</v>
      </c>
      <c r="J120" t="s">
        <v>1519</v>
      </c>
    </row>
    <row r="121" spans="1:10" x14ac:dyDescent="0.3">
      <c r="A121" t="s">
        <v>1200</v>
      </c>
      <c r="B121" t="s">
        <v>1201</v>
      </c>
      <c r="C121" t="s">
        <v>22</v>
      </c>
      <c r="D121" t="s">
        <v>2077</v>
      </c>
      <c r="E121" t="s">
        <v>3283</v>
      </c>
      <c r="F121" t="s">
        <v>2137</v>
      </c>
      <c r="G121" t="s">
        <v>3281</v>
      </c>
      <c r="H121" t="s">
        <v>55</v>
      </c>
      <c r="I121" t="s">
        <v>1051</v>
      </c>
      <c r="J121" t="s">
        <v>1520</v>
      </c>
    </row>
    <row r="122" spans="1:10" x14ac:dyDescent="0.3">
      <c r="A122" t="s">
        <v>1200</v>
      </c>
      <c r="B122" t="s">
        <v>1201</v>
      </c>
      <c r="C122" t="s">
        <v>16</v>
      </c>
      <c r="D122" t="s">
        <v>2077</v>
      </c>
      <c r="E122" t="s">
        <v>3284</v>
      </c>
      <c r="F122" t="s">
        <v>2137</v>
      </c>
      <c r="G122" t="s">
        <v>3281</v>
      </c>
      <c r="H122" t="s">
        <v>42</v>
      </c>
      <c r="I122" t="s">
        <v>1048</v>
      </c>
      <c r="J122" t="s">
        <v>1521</v>
      </c>
    </row>
    <row r="123" spans="1:10" x14ac:dyDescent="0.3">
      <c r="A123" t="s">
        <v>1202</v>
      </c>
      <c r="B123" t="s">
        <v>1203</v>
      </c>
      <c r="C123" t="s">
        <v>20</v>
      </c>
      <c r="D123" t="s">
        <v>2077</v>
      </c>
      <c r="E123" t="s">
        <v>3285</v>
      </c>
      <c r="F123" t="s">
        <v>2137</v>
      </c>
      <c r="G123" t="s">
        <v>3286</v>
      </c>
      <c r="H123" t="s">
        <v>2096</v>
      </c>
      <c r="I123" t="s">
        <v>1050</v>
      </c>
      <c r="J123" t="s">
        <v>1522</v>
      </c>
    </row>
    <row r="124" spans="1:10" x14ac:dyDescent="0.3">
      <c r="A124" t="s">
        <v>1202</v>
      </c>
      <c r="B124" t="s">
        <v>1203</v>
      </c>
      <c r="C124" t="s">
        <v>18</v>
      </c>
      <c r="D124" t="s">
        <v>2077</v>
      </c>
      <c r="E124" t="s">
        <v>3287</v>
      </c>
      <c r="F124" t="s">
        <v>2137</v>
      </c>
      <c r="G124" t="s">
        <v>3286</v>
      </c>
      <c r="H124" t="s">
        <v>2095</v>
      </c>
      <c r="I124" t="s">
        <v>1049</v>
      </c>
      <c r="J124" t="s">
        <v>1523</v>
      </c>
    </row>
    <row r="125" spans="1:10" x14ac:dyDescent="0.3">
      <c r="A125" t="s">
        <v>1202</v>
      </c>
      <c r="B125" t="s">
        <v>1203</v>
      </c>
      <c r="C125" t="s">
        <v>22</v>
      </c>
      <c r="D125" t="s">
        <v>2077</v>
      </c>
      <c r="E125" t="s">
        <v>3288</v>
      </c>
      <c r="F125" t="s">
        <v>2137</v>
      </c>
      <c r="G125" t="s">
        <v>3286</v>
      </c>
      <c r="H125" t="s">
        <v>55</v>
      </c>
      <c r="I125" t="s">
        <v>1051</v>
      </c>
      <c r="J125" t="s">
        <v>1524</v>
      </c>
    </row>
    <row r="126" spans="1:10" x14ac:dyDescent="0.3">
      <c r="A126" t="s">
        <v>1202</v>
      </c>
      <c r="B126" t="s">
        <v>1203</v>
      </c>
      <c r="C126" t="s">
        <v>16</v>
      </c>
      <c r="D126" t="s">
        <v>2077</v>
      </c>
      <c r="E126" t="s">
        <v>3289</v>
      </c>
      <c r="F126" t="s">
        <v>2137</v>
      </c>
      <c r="G126" t="s">
        <v>3286</v>
      </c>
      <c r="H126" t="s">
        <v>42</v>
      </c>
      <c r="I126" t="s">
        <v>1048</v>
      </c>
      <c r="J126" t="s">
        <v>1525</v>
      </c>
    </row>
    <row r="127" spans="1:10" x14ac:dyDescent="0.3">
      <c r="A127" t="s">
        <v>1190</v>
      </c>
      <c r="B127" t="s">
        <v>1191</v>
      </c>
      <c r="C127" t="s">
        <v>20</v>
      </c>
      <c r="D127" t="s">
        <v>2077</v>
      </c>
      <c r="E127" t="s">
        <v>3260</v>
      </c>
      <c r="F127" t="s">
        <v>3261</v>
      </c>
      <c r="G127" t="s">
        <v>3262</v>
      </c>
      <c r="H127" t="s">
        <v>2096</v>
      </c>
      <c r="I127" t="s">
        <v>1050</v>
      </c>
      <c r="J127" t="s">
        <v>1502</v>
      </c>
    </row>
    <row r="128" spans="1:10" x14ac:dyDescent="0.3">
      <c r="A128" t="s">
        <v>1190</v>
      </c>
      <c r="B128" t="s">
        <v>1191</v>
      </c>
      <c r="C128" t="s">
        <v>18</v>
      </c>
      <c r="D128" t="s">
        <v>2077</v>
      </c>
      <c r="E128" t="s">
        <v>3263</v>
      </c>
      <c r="F128" t="s">
        <v>3261</v>
      </c>
      <c r="G128" t="s">
        <v>3262</v>
      </c>
      <c r="H128" t="s">
        <v>2095</v>
      </c>
      <c r="I128" t="s">
        <v>1049</v>
      </c>
      <c r="J128" t="s">
        <v>1503</v>
      </c>
    </row>
    <row r="129" spans="1:10" x14ac:dyDescent="0.3">
      <c r="A129" t="s">
        <v>1190</v>
      </c>
      <c r="B129" t="s">
        <v>1191</v>
      </c>
      <c r="C129" t="s">
        <v>22</v>
      </c>
      <c r="D129" t="s">
        <v>2077</v>
      </c>
      <c r="E129" t="s">
        <v>3264</v>
      </c>
      <c r="F129" t="s">
        <v>3261</v>
      </c>
      <c r="G129" t="s">
        <v>3262</v>
      </c>
      <c r="H129" t="s">
        <v>55</v>
      </c>
      <c r="I129" t="s">
        <v>1051</v>
      </c>
      <c r="J129" t="s">
        <v>1504</v>
      </c>
    </row>
    <row r="130" spans="1:10" x14ac:dyDescent="0.3">
      <c r="A130" t="s">
        <v>1190</v>
      </c>
      <c r="B130" t="s">
        <v>1191</v>
      </c>
      <c r="C130" t="s">
        <v>16</v>
      </c>
      <c r="D130" t="s">
        <v>2077</v>
      </c>
      <c r="E130" t="s">
        <v>3265</v>
      </c>
      <c r="F130" t="s">
        <v>3261</v>
      </c>
      <c r="G130" t="s">
        <v>3262</v>
      </c>
      <c r="H130" t="s">
        <v>42</v>
      </c>
      <c r="I130" t="s">
        <v>1048</v>
      </c>
      <c r="J130" t="s">
        <v>1505</v>
      </c>
    </row>
    <row r="131" spans="1:10" x14ac:dyDescent="0.3">
      <c r="A131" t="s">
        <v>1192</v>
      </c>
      <c r="B131" t="s">
        <v>1193</v>
      </c>
      <c r="C131" t="s">
        <v>20</v>
      </c>
      <c r="D131" t="s">
        <v>2077</v>
      </c>
      <c r="E131" t="s">
        <v>3266</v>
      </c>
      <c r="F131" t="s">
        <v>3261</v>
      </c>
      <c r="G131" t="s">
        <v>3267</v>
      </c>
      <c r="H131" t="s">
        <v>2096</v>
      </c>
      <c r="I131" t="s">
        <v>1050</v>
      </c>
      <c r="J131" t="s">
        <v>1506</v>
      </c>
    </row>
    <row r="132" spans="1:10" x14ac:dyDescent="0.3">
      <c r="A132" t="s">
        <v>1192</v>
      </c>
      <c r="B132" t="s">
        <v>1193</v>
      </c>
      <c r="C132" t="s">
        <v>18</v>
      </c>
      <c r="D132" t="s">
        <v>2077</v>
      </c>
      <c r="E132" t="s">
        <v>3268</v>
      </c>
      <c r="F132" t="s">
        <v>3261</v>
      </c>
      <c r="G132" t="s">
        <v>3267</v>
      </c>
      <c r="H132" t="s">
        <v>2095</v>
      </c>
      <c r="I132" t="s">
        <v>1049</v>
      </c>
      <c r="J132" t="s">
        <v>1507</v>
      </c>
    </row>
    <row r="133" spans="1:10" x14ac:dyDescent="0.3">
      <c r="A133" t="s">
        <v>1192</v>
      </c>
      <c r="B133" t="s">
        <v>1193</v>
      </c>
      <c r="C133" t="s">
        <v>22</v>
      </c>
      <c r="D133" t="s">
        <v>2077</v>
      </c>
      <c r="E133" t="s">
        <v>3269</v>
      </c>
      <c r="F133" t="s">
        <v>3261</v>
      </c>
      <c r="G133" t="s">
        <v>3267</v>
      </c>
      <c r="H133" t="s">
        <v>55</v>
      </c>
      <c r="I133" t="s">
        <v>1051</v>
      </c>
      <c r="J133" t="s">
        <v>1508</v>
      </c>
    </row>
    <row r="134" spans="1:10" x14ac:dyDescent="0.3">
      <c r="A134" t="s">
        <v>1194</v>
      </c>
      <c r="B134" t="s">
        <v>1195</v>
      </c>
      <c r="C134" t="s">
        <v>20</v>
      </c>
      <c r="D134" t="s">
        <v>2077</v>
      </c>
      <c r="E134" t="s">
        <v>3270</v>
      </c>
      <c r="F134" t="s">
        <v>3261</v>
      </c>
      <c r="G134" t="s">
        <v>3271</v>
      </c>
      <c r="H134" t="s">
        <v>2096</v>
      </c>
      <c r="I134" t="s">
        <v>1050</v>
      </c>
      <c r="J134" t="s">
        <v>1509</v>
      </c>
    </row>
    <row r="135" spans="1:10" x14ac:dyDescent="0.3">
      <c r="A135" t="s">
        <v>1194</v>
      </c>
      <c r="B135" t="s">
        <v>1195</v>
      </c>
      <c r="C135" t="s">
        <v>18</v>
      </c>
      <c r="D135" t="s">
        <v>2077</v>
      </c>
      <c r="E135" t="s">
        <v>3272</v>
      </c>
      <c r="F135" t="s">
        <v>3261</v>
      </c>
      <c r="G135" t="s">
        <v>3271</v>
      </c>
      <c r="H135" t="s">
        <v>2095</v>
      </c>
      <c r="I135" t="s">
        <v>1049</v>
      </c>
      <c r="J135" t="s">
        <v>1510</v>
      </c>
    </row>
    <row r="136" spans="1:10" x14ac:dyDescent="0.3">
      <c r="A136" t="s">
        <v>1194</v>
      </c>
      <c r="B136" t="s">
        <v>1195</v>
      </c>
      <c r="C136" t="s">
        <v>22</v>
      </c>
      <c r="D136" t="s">
        <v>2077</v>
      </c>
      <c r="E136" t="s">
        <v>3273</v>
      </c>
      <c r="F136" t="s">
        <v>3261</v>
      </c>
      <c r="G136" t="s">
        <v>3271</v>
      </c>
      <c r="H136" t="s">
        <v>55</v>
      </c>
      <c r="I136" t="s">
        <v>1051</v>
      </c>
      <c r="J136" t="s">
        <v>1511</v>
      </c>
    </row>
    <row r="137" spans="1:10" x14ac:dyDescent="0.3">
      <c r="A137" t="s">
        <v>1196</v>
      </c>
      <c r="B137" t="s">
        <v>1197</v>
      </c>
      <c r="C137" t="s">
        <v>20</v>
      </c>
      <c r="D137" t="s">
        <v>2077</v>
      </c>
      <c r="E137" t="s">
        <v>3274</v>
      </c>
      <c r="F137" t="s">
        <v>3261</v>
      </c>
      <c r="G137" t="s">
        <v>3271</v>
      </c>
      <c r="H137" t="s">
        <v>2096</v>
      </c>
      <c r="I137" t="s">
        <v>1050</v>
      </c>
      <c r="J137" t="s">
        <v>1512</v>
      </c>
    </row>
    <row r="138" spans="1:10" x14ac:dyDescent="0.3">
      <c r="A138" t="s">
        <v>1196</v>
      </c>
      <c r="B138" t="s">
        <v>1197</v>
      </c>
      <c r="C138" t="s">
        <v>18</v>
      </c>
      <c r="D138" t="s">
        <v>2077</v>
      </c>
      <c r="E138" t="s">
        <v>3275</v>
      </c>
      <c r="F138" t="s">
        <v>3261</v>
      </c>
      <c r="G138" t="s">
        <v>3271</v>
      </c>
      <c r="H138" t="s">
        <v>2095</v>
      </c>
      <c r="I138" t="s">
        <v>1049</v>
      </c>
      <c r="J138" t="s">
        <v>1513</v>
      </c>
    </row>
    <row r="139" spans="1:10" x14ac:dyDescent="0.3">
      <c r="A139" t="s">
        <v>1196</v>
      </c>
      <c r="B139" t="s">
        <v>1197</v>
      </c>
      <c r="C139" t="s">
        <v>22</v>
      </c>
      <c r="D139" t="s">
        <v>2077</v>
      </c>
      <c r="E139" t="s">
        <v>3276</v>
      </c>
      <c r="F139" t="s">
        <v>3261</v>
      </c>
      <c r="G139" t="s">
        <v>3271</v>
      </c>
      <c r="H139" t="s">
        <v>55</v>
      </c>
      <c r="I139" t="s">
        <v>1051</v>
      </c>
      <c r="J139" t="s">
        <v>1514</v>
      </c>
    </row>
    <row r="140" spans="1:10" x14ac:dyDescent="0.3">
      <c r="A140" t="s">
        <v>1198</v>
      </c>
      <c r="B140" t="s">
        <v>1199</v>
      </c>
      <c r="C140" t="s">
        <v>20</v>
      </c>
      <c r="D140" t="s">
        <v>2077</v>
      </c>
      <c r="E140" t="s">
        <v>3277</v>
      </c>
      <c r="F140" t="s">
        <v>3261</v>
      </c>
      <c r="G140" t="s">
        <v>3271</v>
      </c>
      <c r="H140" t="s">
        <v>2096</v>
      </c>
      <c r="I140" t="s">
        <v>1050</v>
      </c>
      <c r="J140" t="s">
        <v>1515</v>
      </c>
    </row>
    <row r="141" spans="1:10" x14ac:dyDescent="0.3">
      <c r="A141" t="s">
        <v>1198</v>
      </c>
      <c r="B141" t="s">
        <v>1199</v>
      </c>
      <c r="C141" t="s">
        <v>18</v>
      </c>
      <c r="D141" t="s">
        <v>2077</v>
      </c>
      <c r="E141" t="s">
        <v>3278</v>
      </c>
      <c r="F141" t="s">
        <v>3261</v>
      </c>
      <c r="G141" t="s">
        <v>3271</v>
      </c>
      <c r="H141" t="s">
        <v>2095</v>
      </c>
      <c r="I141" t="s">
        <v>1049</v>
      </c>
      <c r="J141" t="s">
        <v>1516</v>
      </c>
    </row>
    <row r="142" spans="1:10" x14ac:dyDescent="0.3">
      <c r="A142" t="s">
        <v>1198</v>
      </c>
      <c r="B142" t="s">
        <v>1199</v>
      </c>
      <c r="C142" t="s">
        <v>22</v>
      </c>
      <c r="D142" t="s">
        <v>2077</v>
      </c>
      <c r="E142" t="s">
        <v>3279</v>
      </c>
      <c r="F142" t="s">
        <v>3261</v>
      </c>
      <c r="G142" t="s">
        <v>3271</v>
      </c>
      <c r="H142" t="s">
        <v>55</v>
      </c>
      <c r="I142" t="s">
        <v>1051</v>
      </c>
      <c r="J142" t="s">
        <v>1517</v>
      </c>
    </row>
    <row r="143" spans="1:10" x14ac:dyDescent="0.3">
      <c r="A143" t="s">
        <v>1275</v>
      </c>
      <c r="B143" t="s">
        <v>1276</v>
      </c>
      <c r="C143" t="s">
        <v>20</v>
      </c>
      <c r="D143" t="s">
        <v>2077</v>
      </c>
      <c r="E143" t="s">
        <v>3349</v>
      </c>
      <c r="F143" t="s">
        <v>2078</v>
      </c>
      <c r="G143" t="s">
        <v>3350</v>
      </c>
      <c r="H143" t="s">
        <v>2096</v>
      </c>
      <c r="I143" t="s">
        <v>1050</v>
      </c>
      <c r="J143" t="s">
        <v>1579</v>
      </c>
    </row>
    <row r="144" spans="1:10" x14ac:dyDescent="0.3">
      <c r="A144" t="s">
        <v>1275</v>
      </c>
      <c r="B144" t="s">
        <v>1276</v>
      </c>
      <c r="C144" t="s">
        <v>18</v>
      </c>
      <c r="D144" t="s">
        <v>2077</v>
      </c>
      <c r="E144" t="s">
        <v>3351</v>
      </c>
      <c r="F144" t="s">
        <v>2078</v>
      </c>
      <c r="G144" t="s">
        <v>3350</v>
      </c>
      <c r="H144" t="s">
        <v>2095</v>
      </c>
      <c r="I144" t="s">
        <v>1049</v>
      </c>
      <c r="J144" t="s">
        <v>1580</v>
      </c>
    </row>
    <row r="145" spans="1:10" x14ac:dyDescent="0.3">
      <c r="A145" t="s">
        <v>1275</v>
      </c>
      <c r="B145" t="s">
        <v>1276</v>
      </c>
      <c r="C145" t="s">
        <v>22</v>
      </c>
      <c r="D145" t="s">
        <v>2077</v>
      </c>
      <c r="E145" t="s">
        <v>3352</v>
      </c>
      <c r="F145" t="s">
        <v>2078</v>
      </c>
      <c r="G145" t="s">
        <v>3350</v>
      </c>
      <c r="H145" t="s">
        <v>55</v>
      </c>
      <c r="I145" t="s">
        <v>1051</v>
      </c>
      <c r="J145" t="s">
        <v>1581</v>
      </c>
    </row>
    <row r="146" spans="1:10" x14ac:dyDescent="0.3">
      <c r="A146" t="s">
        <v>1275</v>
      </c>
      <c r="B146" t="s">
        <v>1276</v>
      </c>
      <c r="C146" t="s">
        <v>16</v>
      </c>
      <c r="D146" t="s">
        <v>2077</v>
      </c>
      <c r="E146" t="s">
        <v>3353</v>
      </c>
      <c r="F146" t="s">
        <v>2078</v>
      </c>
      <c r="G146" t="s">
        <v>3350</v>
      </c>
      <c r="H146" t="s">
        <v>42</v>
      </c>
      <c r="I146" t="s">
        <v>1048</v>
      </c>
      <c r="J146" t="s">
        <v>1582</v>
      </c>
    </row>
    <row r="147" spans="1:10" x14ac:dyDescent="0.3">
      <c r="A147" t="s">
        <v>1277</v>
      </c>
      <c r="B147" t="s">
        <v>1278</v>
      </c>
      <c r="C147" t="s">
        <v>20</v>
      </c>
      <c r="D147" t="s">
        <v>2077</v>
      </c>
      <c r="E147" t="s">
        <v>3354</v>
      </c>
      <c r="F147" t="s">
        <v>2078</v>
      </c>
      <c r="G147" t="s">
        <v>3350</v>
      </c>
      <c r="H147" t="s">
        <v>2096</v>
      </c>
      <c r="I147" t="s">
        <v>1050</v>
      </c>
      <c r="J147" t="s">
        <v>1583</v>
      </c>
    </row>
    <row r="148" spans="1:10" x14ac:dyDescent="0.3">
      <c r="A148" t="s">
        <v>1277</v>
      </c>
      <c r="B148" t="s">
        <v>1278</v>
      </c>
      <c r="C148" t="s">
        <v>18</v>
      </c>
      <c r="D148" t="s">
        <v>2077</v>
      </c>
      <c r="E148" t="s">
        <v>3355</v>
      </c>
      <c r="F148" t="s">
        <v>2078</v>
      </c>
      <c r="G148" t="s">
        <v>3350</v>
      </c>
      <c r="H148" t="s">
        <v>2095</v>
      </c>
      <c r="I148" t="s">
        <v>1049</v>
      </c>
      <c r="J148" t="s">
        <v>1584</v>
      </c>
    </row>
    <row r="149" spans="1:10" x14ac:dyDescent="0.3">
      <c r="A149" t="s">
        <v>1277</v>
      </c>
      <c r="B149" t="s">
        <v>1278</v>
      </c>
      <c r="C149" t="s">
        <v>22</v>
      </c>
      <c r="D149" t="s">
        <v>2077</v>
      </c>
      <c r="E149" t="s">
        <v>3356</v>
      </c>
      <c r="F149" t="s">
        <v>2078</v>
      </c>
      <c r="G149" t="s">
        <v>3350</v>
      </c>
      <c r="H149" t="s">
        <v>55</v>
      </c>
      <c r="I149" t="s">
        <v>1051</v>
      </c>
      <c r="J149" t="s">
        <v>1585</v>
      </c>
    </row>
    <row r="150" spans="1:10" x14ac:dyDescent="0.3">
      <c r="A150" t="s">
        <v>1277</v>
      </c>
      <c r="B150" t="s">
        <v>1278</v>
      </c>
      <c r="C150" t="s">
        <v>16</v>
      </c>
      <c r="D150" t="s">
        <v>2077</v>
      </c>
      <c r="E150" t="s">
        <v>3357</v>
      </c>
      <c r="F150" t="s">
        <v>2078</v>
      </c>
      <c r="G150" t="s">
        <v>3350</v>
      </c>
      <c r="H150" t="s">
        <v>42</v>
      </c>
      <c r="I150" t="s">
        <v>1048</v>
      </c>
      <c r="J150" t="s">
        <v>1586</v>
      </c>
    </row>
    <row r="151" spans="1:10" x14ac:dyDescent="0.3">
      <c r="A151" t="s">
        <v>1232</v>
      </c>
      <c r="B151" t="s">
        <v>1233</v>
      </c>
      <c r="C151" t="s">
        <v>20</v>
      </c>
      <c r="D151" t="s">
        <v>2077</v>
      </c>
      <c r="E151" t="s">
        <v>3328</v>
      </c>
      <c r="F151" t="s">
        <v>2132</v>
      </c>
      <c r="G151" t="s">
        <v>3329</v>
      </c>
      <c r="H151" t="s">
        <v>2096</v>
      </c>
      <c r="I151" t="s">
        <v>1050</v>
      </c>
      <c r="J151" t="s">
        <v>1567</v>
      </c>
    </row>
    <row r="152" spans="1:10" x14ac:dyDescent="0.3">
      <c r="A152" t="s">
        <v>1232</v>
      </c>
      <c r="B152" t="s">
        <v>1233</v>
      </c>
      <c r="C152" t="s">
        <v>18</v>
      </c>
      <c r="D152" t="s">
        <v>2077</v>
      </c>
      <c r="E152" t="s">
        <v>3330</v>
      </c>
      <c r="F152" t="s">
        <v>2132</v>
      </c>
      <c r="G152" t="s">
        <v>3329</v>
      </c>
      <c r="H152" t="s">
        <v>2095</v>
      </c>
      <c r="I152" t="s">
        <v>1049</v>
      </c>
      <c r="J152" t="s">
        <v>1568</v>
      </c>
    </row>
    <row r="153" spans="1:10" x14ac:dyDescent="0.3">
      <c r="A153" t="s">
        <v>1232</v>
      </c>
      <c r="B153" t="s">
        <v>1233</v>
      </c>
      <c r="C153" t="s">
        <v>22</v>
      </c>
      <c r="D153" t="s">
        <v>2077</v>
      </c>
      <c r="E153" t="s">
        <v>3331</v>
      </c>
      <c r="F153" t="s">
        <v>2132</v>
      </c>
      <c r="G153" t="s">
        <v>3329</v>
      </c>
      <c r="H153" t="s">
        <v>55</v>
      </c>
      <c r="I153" t="s">
        <v>1051</v>
      </c>
      <c r="J153" t="s">
        <v>1569</v>
      </c>
    </row>
    <row r="154" spans="1:10" x14ac:dyDescent="0.3">
      <c r="A154" t="s">
        <v>1234</v>
      </c>
      <c r="B154" t="s">
        <v>1235</v>
      </c>
      <c r="C154" t="s">
        <v>20</v>
      </c>
      <c r="D154" t="s">
        <v>2077</v>
      </c>
      <c r="E154" t="s">
        <v>3332</v>
      </c>
      <c r="F154" t="s">
        <v>2132</v>
      </c>
      <c r="G154" t="s">
        <v>3329</v>
      </c>
      <c r="H154" t="s">
        <v>2096</v>
      </c>
      <c r="I154" t="s">
        <v>1050</v>
      </c>
      <c r="J154" t="s">
        <v>1570</v>
      </c>
    </row>
    <row r="155" spans="1:10" x14ac:dyDescent="0.3">
      <c r="A155" t="s">
        <v>1234</v>
      </c>
      <c r="B155" t="s">
        <v>1235</v>
      </c>
      <c r="C155" t="s">
        <v>18</v>
      </c>
      <c r="D155" t="s">
        <v>2077</v>
      </c>
      <c r="E155" t="s">
        <v>3333</v>
      </c>
      <c r="F155" t="s">
        <v>2132</v>
      </c>
      <c r="G155" t="s">
        <v>3329</v>
      </c>
      <c r="H155" t="s">
        <v>2095</v>
      </c>
      <c r="I155" t="s">
        <v>1049</v>
      </c>
      <c r="J155" t="s">
        <v>1571</v>
      </c>
    </row>
    <row r="156" spans="1:10" x14ac:dyDescent="0.3">
      <c r="A156" t="s">
        <v>1234</v>
      </c>
      <c r="B156" t="s">
        <v>1235</v>
      </c>
      <c r="C156" t="s">
        <v>22</v>
      </c>
      <c r="D156" t="s">
        <v>2077</v>
      </c>
      <c r="E156" t="s">
        <v>3334</v>
      </c>
      <c r="F156" t="s">
        <v>2132</v>
      </c>
      <c r="G156" t="s">
        <v>3329</v>
      </c>
      <c r="H156" t="s">
        <v>55</v>
      </c>
      <c r="I156" t="s">
        <v>1051</v>
      </c>
      <c r="J156" t="s">
        <v>1572</v>
      </c>
    </row>
    <row r="157" spans="1:10" x14ac:dyDescent="0.3">
      <c r="A157" t="s">
        <v>1154</v>
      </c>
      <c r="B157" t="s">
        <v>1155</v>
      </c>
      <c r="C157" t="s">
        <v>20</v>
      </c>
      <c r="D157" t="s">
        <v>2077</v>
      </c>
      <c r="E157" t="s">
        <v>3118</v>
      </c>
      <c r="F157" t="s">
        <v>2987</v>
      </c>
      <c r="G157" t="s">
        <v>3119</v>
      </c>
      <c r="H157" t="s">
        <v>2096</v>
      </c>
      <c r="I157" t="s">
        <v>1050</v>
      </c>
      <c r="J157" t="s">
        <v>1383</v>
      </c>
    </row>
    <row r="158" spans="1:10" x14ac:dyDescent="0.3">
      <c r="A158" t="s">
        <v>1154</v>
      </c>
      <c r="B158" t="s">
        <v>1155</v>
      </c>
      <c r="C158" t="s">
        <v>18</v>
      </c>
      <c r="D158" t="s">
        <v>2077</v>
      </c>
      <c r="E158" t="s">
        <v>3120</v>
      </c>
      <c r="F158" t="s">
        <v>2987</v>
      </c>
      <c r="G158" t="s">
        <v>3119</v>
      </c>
      <c r="H158" t="s">
        <v>2095</v>
      </c>
      <c r="I158" t="s">
        <v>1049</v>
      </c>
      <c r="J158" t="s">
        <v>1384</v>
      </c>
    </row>
    <row r="159" spans="1:10" x14ac:dyDescent="0.3">
      <c r="A159" t="s">
        <v>1154</v>
      </c>
      <c r="B159" t="s">
        <v>1155</v>
      </c>
      <c r="C159" t="s">
        <v>22</v>
      </c>
      <c r="D159" t="s">
        <v>2077</v>
      </c>
      <c r="E159" t="s">
        <v>3121</v>
      </c>
      <c r="F159" t="s">
        <v>2987</v>
      </c>
      <c r="G159" t="s">
        <v>3119</v>
      </c>
      <c r="H159" t="s">
        <v>55</v>
      </c>
      <c r="I159" t="s">
        <v>1051</v>
      </c>
      <c r="J159" t="s">
        <v>1385</v>
      </c>
    </row>
    <row r="160" spans="1:10" x14ac:dyDescent="0.3">
      <c r="A160" t="s">
        <v>1154</v>
      </c>
      <c r="B160" t="s">
        <v>1155</v>
      </c>
      <c r="C160" t="s">
        <v>16</v>
      </c>
      <c r="D160" t="s">
        <v>2077</v>
      </c>
      <c r="E160" t="s">
        <v>3122</v>
      </c>
      <c r="F160" t="s">
        <v>2987</v>
      </c>
      <c r="G160" t="s">
        <v>3119</v>
      </c>
      <c r="H160" t="s">
        <v>42</v>
      </c>
      <c r="I160" t="s">
        <v>1048</v>
      </c>
      <c r="J160" t="s">
        <v>1386</v>
      </c>
    </row>
    <row r="161" spans="1:10" x14ac:dyDescent="0.3">
      <c r="A161" t="s">
        <v>1032</v>
      </c>
      <c r="B161" t="s">
        <v>1156</v>
      </c>
      <c r="C161" t="s">
        <v>20</v>
      </c>
      <c r="D161" t="s">
        <v>2077</v>
      </c>
      <c r="E161" t="s">
        <v>3123</v>
      </c>
      <c r="F161" t="s">
        <v>2987</v>
      </c>
      <c r="G161" t="s">
        <v>3119</v>
      </c>
      <c r="H161" t="s">
        <v>2096</v>
      </c>
      <c r="I161" t="s">
        <v>1050</v>
      </c>
      <c r="J161" t="s">
        <v>1387</v>
      </c>
    </row>
    <row r="162" spans="1:10" x14ac:dyDescent="0.3">
      <c r="A162" t="s">
        <v>1032</v>
      </c>
      <c r="B162" t="s">
        <v>1156</v>
      </c>
      <c r="C162" t="s">
        <v>18</v>
      </c>
      <c r="D162" t="s">
        <v>2077</v>
      </c>
      <c r="E162" t="s">
        <v>3124</v>
      </c>
      <c r="F162" t="s">
        <v>2987</v>
      </c>
      <c r="G162" t="s">
        <v>3119</v>
      </c>
      <c r="H162" t="s">
        <v>2095</v>
      </c>
      <c r="I162" t="s">
        <v>1049</v>
      </c>
      <c r="J162" t="s">
        <v>1388</v>
      </c>
    </row>
    <row r="163" spans="1:10" x14ac:dyDescent="0.3">
      <c r="A163" t="s">
        <v>1032</v>
      </c>
      <c r="B163" t="s">
        <v>1156</v>
      </c>
      <c r="C163" t="s">
        <v>22</v>
      </c>
      <c r="D163" t="s">
        <v>2077</v>
      </c>
      <c r="E163" t="s">
        <v>3125</v>
      </c>
      <c r="F163" t="s">
        <v>2987</v>
      </c>
      <c r="G163" t="s">
        <v>3119</v>
      </c>
      <c r="H163" t="s">
        <v>55</v>
      </c>
      <c r="I163" t="s">
        <v>1051</v>
      </c>
      <c r="J163" t="s">
        <v>1389</v>
      </c>
    </row>
    <row r="164" spans="1:10" x14ac:dyDescent="0.3">
      <c r="A164" t="s">
        <v>1032</v>
      </c>
      <c r="B164" t="s">
        <v>1156</v>
      </c>
      <c r="C164" t="s">
        <v>16</v>
      </c>
      <c r="D164" t="s">
        <v>2077</v>
      </c>
      <c r="E164" t="s">
        <v>3126</v>
      </c>
      <c r="F164" t="s">
        <v>2987</v>
      </c>
      <c r="G164" t="s">
        <v>3119</v>
      </c>
      <c r="H164" t="s">
        <v>42</v>
      </c>
      <c r="I164" t="s">
        <v>1048</v>
      </c>
      <c r="J164" t="s">
        <v>1390</v>
      </c>
    </row>
    <row r="165" spans="1:10" x14ac:dyDescent="0.3">
      <c r="A165" t="s">
        <v>1157</v>
      </c>
      <c r="B165" t="s">
        <v>1158</v>
      </c>
      <c r="C165" t="s">
        <v>20</v>
      </c>
      <c r="D165" t="s">
        <v>2077</v>
      </c>
      <c r="E165" t="s">
        <v>3127</v>
      </c>
      <c r="F165" t="s">
        <v>2987</v>
      </c>
      <c r="G165" t="s">
        <v>3128</v>
      </c>
      <c r="H165" t="s">
        <v>2096</v>
      </c>
      <c r="I165" t="s">
        <v>1050</v>
      </c>
      <c r="J165" t="s">
        <v>1391</v>
      </c>
    </row>
    <row r="166" spans="1:10" x14ac:dyDescent="0.3">
      <c r="A166" t="s">
        <v>1157</v>
      </c>
      <c r="B166" t="s">
        <v>1158</v>
      </c>
      <c r="C166" t="s">
        <v>18</v>
      </c>
      <c r="D166" t="s">
        <v>2077</v>
      </c>
      <c r="E166" t="s">
        <v>3129</v>
      </c>
      <c r="F166" t="s">
        <v>2987</v>
      </c>
      <c r="G166" t="s">
        <v>3128</v>
      </c>
      <c r="H166" t="s">
        <v>2095</v>
      </c>
      <c r="I166" t="s">
        <v>1049</v>
      </c>
      <c r="J166" t="s">
        <v>1392</v>
      </c>
    </row>
    <row r="167" spans="1:10" x14ac:dyDescent="0.3">
      <c r="A167" t="s">
        <v>1157</v>
      </c>
      <c r="B167" t="s">
        <v>1158</v>
      </c>
      <c r="C167" t="s">
        <v>144</v>
      </c>
      <c r="D167" t="s">
        <v>2077</v>
      </c>
      <c r="E167" t="s">
        <v>3130</v>
      </c>
      <c r="F167" t="s">
        <v>2987</v>
      </c>
      <c r="G167" t="s">
        <v>3128</v>
      </c>
      <c r="H167" t="s">
        <v>2097</v>
      </c>
      <c r="I167" t="s">
        <v>1053</v>
      </c>
      <c r="J167" t="s">
        <v>1393</v>
      </c>
    </row>
    <row r="168" spans="1:10" x14ac:dyDescent="0.3">
      <c r="A168" t="s">
        <v>1157</v>
      </c>
      <c r="B168" t="s">
        <v>1158</v>
      </c>
      <c r="C168" t="s">
        <v>145</v>
      </c>
      <c r="D168" t="s">
        <v>2077</v>
      </c>
      <c r="E168" t="s">
        <v>3131</v>
      </c>
      <c r="F168" t="s">
        <v>2987</v>
      </c>
      <c r="G168" t="s">
        <v>3128</v>
      </c>
      <c r="H168" t="s">
        <v>2097</v>
      </c>
      <c r="I168" t="s">
        <v>1054</v>
      </c>
      <c r="J168" t="s">
        <v>1394</v>
      </c>
    </row>
    <row r="169" spans="1:10" x14ac:dyDescent="0.3">
      <c r="A169" t="s">
        <v>1157</v>
      </c>
      <c r="B169" t="s">
        <v>1158</v>
      </c>
      <c r="C169" t="s">
        <v>22</v>
      </c>
      <c r="D169" t="s">
        <v>2077</v>
      </c>
      <c r="E169" t="s">
        <v>3132</v>
      </c>
      <c r="F169" t="s">
        <v>2987</v>
      </c>
      <c r="G169" t="s">
        <v>3128</v>
      </c>
      <c r="H169" t="s">
        <v>55</v>
      </c>
      <c r="I169" t="s">
        <v>1051</v>
      </c>
      <c r="J169" t="s">
        <v>1395</v>
      </c>
    </row>
    <row r="170" spans="1:10" x14ac:dyDescent="0.3">
      <c r="A170" t="s">
        <v>1157</v>
      </c>
      <c r="B170" t="s">
        <v>1158</v>
      </c>
      <c r="C170" t="s">
        <v>16</v>
      </c>
      <c r="D170" t="s">
        <v>2077</v>
      </c>
      <c r="E170" t="s">
        <v>3133</v>
      </c>
      <c r="F170" t="s">
        <v>2987</v>
      </c>
      <c r="G170" t="s">
        <v>3128</v>
      </c>
      <c r="H170" t="s">
        <v>42</v>
      </c>
      <c r="I170" t="s">
        <v>1048</v>
      </c>
      <c r="J170" t="s">
        <v>1396</v>
      </c>
    </row>
    <row r="171" spans="1:10" x14ac:dyDescent="0.3">
      <c r="A171" t="s">
        <v>1159</v>
      </c>
      <c r="B171" t="s">
        <v>1160</v>
      </c>
      <c r="C171" t="s">
        <v>20</v>
      </c>
      <c r="D171" t="s">
        <v>2077</v>
      </c>
      <c r="E171" t="s">
        <v>3134</v>
      </c>
      <c r="F171" t="s">
        <v>2987</v>
      </c>
      <c r="G171" t="s">
        <v>3128</v>
      </c>
      <c r="H171" t="s">
        <v>2096</v>
      </c>
      <c r="I171" t="s">
        <v>1050</v>
      </c>
      <c r="J171" t="s">
        <v>1397</v>
      </c>
    </row>
    <row r="172" spans="1:10" x14ac:dyDescent="0.3">
      <c r="A172" t="s">
        <v>1159</v>
      </c>
      <c r="B172" t="s">
        <v>1160</v>
      </c>
      <c r="C172" t="s">
        <v>18</v>
      </c>
      <c r="D172" t="s">
        <v>2077</v>
      </c>
      <c r="E172" t="s">
        <v>3135</v>
      </c>
      <c r="F172" t="s">
        <v>2987</v>
      </c>
      <c r="G172" t="s">
        <v>3128</v>
      </c>
      <c r="H172" t="s">
        <v>2095</v>
      </c>
      <c r="I172" t="s">
        <v>1049</v>
      </c>
      <c r="J172" t="s">
        <v>1398</v>
      </c>
    </row>
    <row r="173" spans="1:10" x14ac:dyDescent="0.3">
      <c r="A173" t="s">
        <v>1159</v>
      </c>
      <c r="B173" t="s">
        <v>1160</v>
      </c>
      <c r="C173" t="s">
        <v>144</v>
      </c>
      <c r="D173" t="s">
        <v>2077</v>
      </c>
      <c r="E173" t="s">
        <v>3136</v>
      </c>
      <c r="F173" t="s">
        <v>2987</v>
      </c>
      <c r="G173" t="s">
        <v>3128</v>
      </c>
      <c r="H173" t="s">
        <v>2097</v>
      </c>
      <c r="I173" t="s">
        <v>1053</v>
      </c>
      <c r="J173" t="s">
        <v>1399</v>
      </c>
    </row>
    <row r="174" spans="1:10" x14ac:dyDescent="0.3">
      <c r="A174" t="s">
        <v>1159</v>
      </c>
      <c r="B174" t="s">
        <v>1160</v>
      </c>
      <c r="C174" t="s">
        <v>145</v>
      </c>
      <c r="D174" t="s">
        <v>2077</v>
      </c>
      <c r="E174" t="s">
        <v>3137</v>
      </c>
      <c r="F174" t="s">
        <v>2987</v>
      </c>
      <c r="G174" t="s">
        <v>3128</v>
      </c>
      <c r="H174" t="s">
        <v>2097</v>
      </c>
      <c r="I174" t="s">
        <v>1054</v>
      </c>
      <c r="J174" t="s">
        <v>1400</v>
      </c>
    </row>
    <row r="175" spans="1:10" x14ac:dyDescent="0.3">
      <c r="A175" t="s">
        <v>1159</v>
      </c>
      <c r="B175" t="s">
        <v>1160</v>
      </c>
      <c r="C175" t="s">
        <v>22</v>
      </c>
      <c r="D175" t="s">
        <v>2077</v>
      </c>
      <c r="E175" t="s">
        <v>3138</v>
      </c>
      <c r="F175" t="s">
        <v>2987</v>
      </c>
      <c r="G175" t="s">
        <v>3128</v>
      </c>
      <c r="H175" t="s">
        <v>55</v>
      </c>
      <c r="I175" t="s">
        <v>1051</v>
      </c>
      <c r="J175" t="s">
        <v>1401</v>
      </c>
    </row>
    <row r="176" spans="1:10" x14ac:dyDescent="0.3">
      <c r="A176" t="s">
        <v>1159</v>
      </c>
      <c r="B176" t="s">
        <v>1160</v>
      </c>
      <c r="C176" t="s">
        <v>16</v>
      </c>
      <c r="D176" t="s">
        <v>2077</v>
      </c>
      <c r="E176" t="s">
        <v>3139</v>
      </c>
      <c r="F176" t="s">
        <v>2987</v>
      </c>
      <c r="G176" t="s">
        <v>3128</v>
      </c>
      <c r="H176" t="s">
        <v>42</v>
      </c>
      <c r="I176" t="s">
        <v>1048</v>
      </c>
      <c r="J176" t="s">
        <v>1402</v>
      </c>
    </row>
    <row r="177" spans="1:10" x14ac:dyDescent="0.3">
      <c r="A177" t="s">
        <v>1279</v>
      </c>
      <c r="B177" t="s">
        <v>1280</v>
      </c>
      <c r="C177" t="s">
        <v>20</v>
      </c>
      <c r="D177" t="s">
        <v>2077</v>
      </c>
      <c r="E177" t="s">
        <v>3358</v>
      </c>
      <c r="F177" t="s">
        <v>2078</v>
      </c>
      <c r="G177" t="s">
        <v>3359</v>
      </c>
      <c r="H177" t="s">
        <v>2096</v>
      </c>
      <c r="I177" t="s">
        <v>1050</v>
      </c>
      <c r="J177" t="s">
        <v>1587</v>
      </c>
    </row>
    <row r="178" spans="1:10" x14ac:dyDescent="0.3">
      <c r="A178" t="s">
        <v>1279</v>
      </c>
      <c r="B178" t="s">
        <v>1280</v>
      </c>
      <c r="C178" t="s">
        <v>18</v>
      </c>
      <c r="D178" t="s">
        <v>2077</v>
      </c>
      <c r="E178" t="s">
        <v>3360</v>
      </c>
      <c r="F178" t="s">
        <v>2078</v>
      </c>
      <c r="G178" t="s">
        <v>3359</v>
      </c>
      <c r="H178" t="s">
        <v>2095</v>
      </c>
      <c r="I178" t="s">
        <v>1049</v>
      </c>
      <c r="J178" t="s">
        <v>1588</v>
      </c>
    </row>
    <row r="179" spans="1:10" x14ac:dyDescent="0.3">
      <c r="A179" t="s">
        <v>1279</v>
      </c>
      <c r="B179" t="s">
        <v>1280</v>
      </c>
      <c r="C179" t="s">
        <v>22</v>
      </c>
      <c r="D179" t="s">
        <v>2077</v>
      </c>
      <c r="E179" t="s">
        <v>3361</v>
      </c>
      <c r="F179" t="s">
        <v>2078</v>
      </c>
      <c r="G179" t="s">
        <v>3359</v>
      </c>
      <c r="H179" t="s">
        <v>55</v>
      </c>
      <c r="I179" t="s">
        <v>1051</v>
      </c>
      <c r="J179" t="s">
        <v>1589</v>
      </c>
    </row>
    <row r="180" spans="1:10" x14ac:dyDescent="0.3">
      <c r="A180" t="s">
        <v>1279</v>
      </c>
      <c r="B180" t="s">
        <v>1280</v>
      </c>
      <c r="C180" t="s">
        <v>16</v>
      </c>
      <c r="D180" t="s">
        <v>2077</v>
      </c>
      <c r="E180" t="s">
        <v>3362</v>
      </c>
      <c r="F180" t="s">
        <v>2078</v>
      </c>
      <c r="G180" t="s">
        <v>3359</v>
      </c>
      <c r="H180" t="s">
        <v>42</v>
      </c>
      <c r="I180" t="s">
        <v>1048</v>
      </c>
      <c r="J180" t="s">
        <v>1590</v>
      </c>
    </row>
    <row r="181" spans="1:10" x14ac:dyDescent="0.3">
      <c r="A181" t="s">
        <v>1236</v>
      </c>
      <c r="B181" t="s">
        <v>1237</v>
      </c>
      <c r="C181" t="s">
        <v>20</v>
      </c>
      <c r="D181" t="s">
        <v>2077</v>
      </c>
      <c r="E181" t="s">
        <v>3335</v>
      </c>
      <c r="F181" t="s">
        <v>2132</v>
      </c>
      <c r="G181" t="s">
        <v>3336</v>
      </c>
      <c r="H181" t="s">
        <v>2096</v>
      </c>
      <c r="I181" t="s">
        <v>1050</v>
      </c>
      <c r="J181" t="s">
        <v>1573</v>
      </c>
    </row>
    <row r="182" spans="1:10" x14ac:dyDescent="0.3">
      <c r="A182" t="s">
        <v>1236</v>
      </c>
      <c r="B182" t="s">
        <v>1237</v>
      </c>
      <c r="C182" t="s">
        <v>18</v>
      </c>
      <c r="D182" t="s">
        <v>2077</v>
      </c>
      <c r="E182" t="s">
        <v>3337</v>
      </c>
      <c r="F182" t="s">
        <v>2132</v>
      </c>
      <c r="G182" t="s">
        <v>3336</v>
      </c>
      <c r="H182" t="s">
        <v>2095</v>
      </c>
      <c r="I182" t="s">
        <v>1049</v>
      </c>
      <c r="J182" t="s">
        <v>1574</v>
      </c>
    </row>
    <row r="183" spans="1:10" x14ac:dyDescent="0.3">
      <c r="A183" t="s">
        <v>1236</v>
      </c>
      <c r="B183" t="s">
        <v>1237</v>
      </c>
      <c r="C183" t="s">
        <v>22</v>
      </c>
      <c r="D183" t="s">
        <v>2077</v>
      </c>
      <c r="E183" t="s">
        <v>3338</v>
      </c>
      <c r="F183" t="s">
        <v>2132</v>
      </c>
      <c r="G183" t="s">
        <v>3336</v>
      </c>
      <c r="H183" t="s">
        <v>55</v>
      </c>
      <c r="I183" t="s">
        <v>1051</v>
      </c>
      <c r="J183" t="s">
        <v>1575</v>
      </c>
    </row>
    <row r="184" spans="1:10" x14ac:dyDescent="0.3">
      <c r="A184" t="s">
        <v>1045</v>
      </c>
      <c r="B184" t="s">
        <v>1188</v>
      </c>
      <c r="C184" t="s">
        <v>20</v>
      </c>
      <c r="D184" t="s">
        <v>2077</v>
      </c>
      <c r="E184" t="s">
        <v>3253</v>
      </c>
      <c r="F184" t="s">
        <v>3248</v>
      </c>
      <c r="G184" t="s">
        <v>3254</v>
      </c>
      <c r="H184" t="s">
        <v>2096</v>
      </c>
      <c r="I184" t="s">
        <v>1050</v>
      </c>
      <c r="J184" t="s">
        <v>1496</v>
      </c>
    </row>
    <row r="185" spans="1:10" x14ac:dyDescent="0.3">
      <c r="A185" t="s">
        <v>1045</v>
      </c>
      <c r="B185" t="s">
        <v>1188</v>
      </c>
      <c r="C185" t="s">
        <v>18</v>
      </c>
      <c r="D185" t="s">
        <v>2077</v>
      </c>
      <c r="E185" t="s">
        <v>3255</v>
      </c>
      <c r="F185" t="s">
        <v>3248</v>
      </c>
      <c r="G185" t="s">
        <v>3254</v>
      </c>
      <c r="H185" t="s">
        <v>2095</v>
      </c>
      <c r="I185" t="s">
        <v>1049</v>
      </c>
      <c r="J185" t="s">
        <v>1497</v>
      </c>
    </row>
    <row r="186" spans="1:10" x14ac:dyDescent="0.3">
      <c r="A186" t="s">
        <v>1045</v>
      </c>
      <c r="B186" t="s">
        <v>1188</v>
      </c>
      <c r="C186" t="s">
        <v>22</v>
      </c>
      <c r="D186" t="s">
        <v>2077</v>
      </c>
      <c r="E186" t="s">
        <v>3256</v>
      </c>
      <c r="F186" t="s">
        <v>3248</v>
      </c>
      <c r="G186" t="s">
        <v>3254</v>
      </c>
      <c r="H186" t="s">
        <v>55</v>
      </c>
      <c r="I186" t="s">
        <v>1051</v>
      </c>
      <c r="J186" t="s">
        <v>1498</v>
      </c>
    </row>
    <row r="187" spans="1:10" x14ac:dyDescent="0.3">
      <c r="A187" t="s">
        <v>1046</v>
      </c>
      <c r="B187" t="s">
        <v>1189</v>
      </c>
      <c r="C187" t="s">
        <v>20</v>
      </c>
      <c r="D187" t="s">
        <v>2077</v>
      </c>
      <c r="E187" t="s">
        <v>3257</v>
      </c>
      <c r="F187" t="s">
        <v>3248</v>
      </c>
      <c r="G187" t="s">
        <v>3254</v>
      </c>
      <c r="H187" t="s">
        <v>2096</v>
      </c>
      <c r="I187" t="s">
        <v>1050</v>
      </c>
      <c r="J187" t="s">
        <v>1499</v>
      </c>
    </row>
    <row r="188" spans="1:10" x14ac:dyDescent="0.3">
      <c r="A188" t="s">
        <v>1046</v>
      </c>
      <c r="B188" t="s">
        <v>1189</v>
      </c>
      <c r="C188" t="s">
        <v>18</v>
      </c>
      <c r="D188" t="s">
        <v>2077</v>
      </c>
      <c r="E188" t="s">
        <v>3258</v>
      </c>
      <c r="F188" t="s">
        <v>3248</v>
      </c>
      <c r="G188" t="s">
        <v>3254</v>
      </c>
      <c r="H188" t="s">
        <v>2095</v>
      </c>
      <c r="I188" t="s">
        <v>1049</v>
      </c>
      <c r="J188" t="s">
        <v>1500</v>
      </c>
    </row>
    <row r="189" spans="1:10" x14ac:dyDescent="0.3">
      <c r="A189" t="s">
        <v>1046</v>
      </c>
      <c r="B189" t="s">
        <v>1189</v>
      </c>
      <c r="C189" t="s">
        <v>22</v>
      </c>
      <c r="D189" t="s">
        <v>2077</v>
      </c>
      <c r="E189" t="s">
        <v>3259</v>
      </c>
      <c r="F189" t="s">
        <v>3248</v>
      </c>
      <c r="G189" t="s">
        <v>3254</v>
      </c>
      <c r="H189" t="s">
        <v>55</v>
      </c>
      <c r="I189" t="s">
        <v>1051</v>
      </c>
      <c r="J189" t="s">
        <v>1501</v>
      </c>
    </row>
    <row r="190" spans="1:10" x14ac:dyDescent="0.3">
      <c r="A190" t="s">
        <v>1133</v>
      </c>
      <c r="B190" t="s">
        <v>1134</v>
      </c>
      <c r="C190" t="s">
        <v>20</v>
      </c>
      <c r="D190" t="s">
        <v>2077</v>
      </c>
      <c r="E190" t="s">
        <v>3035</v>
      </c>
      <c r="F190" t="s">
        <v>2118</v>
      </c>
      <c r="G190" t="s">
        <v>3036</v>
      </c>
      <c r="H190" t="s">
        <v>2096</v>
      </c>
      <c r="I190" t="s">
        <v>1050</v>
      </c>
      <c r="J190" t="s">
        <v>1324</v>
      </c>
    </row>
    <row r="191" spans="1:10" x14ac:dyDescent="0.3">
      <c r="A191" t="s">
        <v>1133</v>
      </c>
      <c r="B191" t="s">
        <v>1134</v>
      </c>
      <c r="C191" t="s">
        <v>18</v>
      </c>
      <c r="D191" t="s">
        <v>2077</v>
      </c>
      <c r="E191" t="s">
        <v>3037</v>
      </c>
      <c r="F191" t="s">
        <v>2118</v>
      </c>
      <c r="G191" t="s">
        <v>3036</v>
      </c>
      <c r="H191" t="s">
        <v>2095</v>
      </c>
      <c r="I191" t="s">
        <v>1049</v>
      </c>
      <c r="J191" t="s">
        <v>1325</v>
      </c>
    </row>
    <row r="192" spans="1:10" x14ac:dyDescent="0.3">
      <c r="A192" t="s">
        <v>1133</v>
      </c>
      <c r="B192" t="s">
        <v>1134</v>
      </c>
      <c r="C192" t="s">
        <v>22</v>
      </c>
      <c r="D192" t="s">
        <v>2077</v>
      </c>
      <c r="E192" t="s">
        <v>3038</v>
      </c>
      <c r="F192" t="s">
        <v>2118</v>
      </c>
      <c r="G192" t="s">
        <v>3036</v>
      </c>
      <c r="H192" t="s">
        <v>55</v>
      </c>
      <c r="I192" t="s">
        <v>1051</v>
      </c>
      <c r="J192" t="s">
        <v>1326</v>
      </c>
    </row>
    <row r="193" spans="1:10" x14ac:dyDescent="0.3">
      <c r="A193" t="s">
        <v>1133</v>
      </c>
      <c r="B193" t="s">
        <v>1134</v>
      </c>
      <c r="C193" t="s">
        <v>16</v>
      </c>
      <c r="D193" t="s">
        <v>2077</v>
      </c>
      <c r="E193" t="s">
        <v>3039</v>
      </c>
      <c r="F193" t="s">
        <v>2118</v>
      </c>
      <c r="G193" t="s">
        <v>3036</v>
      </c>
      <c r="H193" t="s">
        <v>42</v>
      </c>
      <c r="I193" t="s">
        <v>1048</v>
      </c>
      <c r="J193" t="s">
        <v>1327</v>
      </c>
    </row>
    <row r="194" spans="1:10" x14ac:dyDescent="0.3">
      <c r="A194" t="s">
        <v>1135</v>
      </c>
      <c r="B194" t="s">
        <v>1136</v>
      </c>
      <c r="C194" t="s">
        <v>20</v>
      </c>
      <c r="D194" t="s">
        <v>2077</v>
      </c>
      <c r="E194" t="s">
        <v>3040</v>
      </c>
      <c r="F194" t="s">
        <v>2118</v>
      </c>
      <c r="G194" t="s">
        <v>3036</v>
      </c>
      <c r="H194" t="s">
        <v>2096</v>
      </c>
      <c r="I194" t="s">
        <v>1050</v>
      </c>
      <c r="J194" t="s">
        <v>1328</v>
      </c>
    </row>
    <row r="195" spans="1:10" x14ac:dyDescent="0.3">
      <c r="A195" t="s">
        <v>1135</v>
      </c>
      <c r="B195" t="s">
        <v>1136</v>
      </c>
      <c r="C195" t="s">
        <v>18</v>
      </c>
      <c r="D195" t="s">
        <v>2077</v>
      </c>
      <c r="E195" t="s">
        <v>3041</v>
      </c>
      <c r="F195" t="s">
        <v>2118</v>
      </c>
      <c r="G195" t="s">
        <v>3036</v>
      </c>
      <c r="H195" t="s">
        <v>2095</v>
      </c>
      <c r="I195" t="s">
        <v>1049</v>
      </c>
      <c r="J195" t="s">
        <v>1329</v>
      </c>
    </row>
    <row r="196" spans="1:10" x14ac:dyDescent="0.3">
      <c r="A196" t="s">
        <v>1135</v>
      </c>
      <c r="B196" t="s">
        <v>1136</v>
      </c>
      <c r="C196" t="s">
        <v>22</v>
      </c>
      <c r="D196" t="s">
        <v>2077</v>
      </c>
      <c r="E196" t="s">
        <v>3042</v>
      </c>
      <c r="F196" t="s">
        <v>2118</v>
      </c>
      <c r="G196" t="s">
        <v>3036</v>
      </c>
      <c r="H196" t="s">
        <v>55</v>
      </c>
      <c r="I196" t="s">
        <v>1051</v>
      </c>
      <c r="J196" t="s">
        <v>1330</v>
      </c>
    </row>
    <row r="197" spans="1:10" x14ac:dyDescent="0.3">
      <c r="A197" t="s">
        <v>1135</v>
      </c>
      <c r="B197" t="s">
        <v>1136</v>
      </c>
      <c r="C197" t="s">
        <v>16</v>
      </c>
      <c r="D197" t="s">
        <v>2077</v>
      </c>
      <c r="E197" t="s">
        <v>3043</v>
      </c>
      <c r="F197" t="s">
        <v>2118</v>
      </c>
      <c r="G197" t="s">
        <v>3036</v>
      </c>
      <c r="H197" t="s">
        <v>42</v>
      </c>
      <c r="I197" t="s">
        <v>1048</v>
      </c>
      <c r="J197" t="s">
        <v>1331</v>
      </c>
    </row>
    <row r="198" spans="1:10" x14ac:dyDescent="0.3">
      <c r="A198" t="s">
        <v>1148</v>
      </c>
      <c r="B198" t="s">
        <v>1149</v>
      </c>
      <c r="C198" t="s">
        <v>20</v>
      </c>
      <c r="D198" t="s">
        <v>2077</v>
      </c>
      <c r="E198" t="s">
        <v>3044</v>
      </c>
      <c r="F198" t="s">
        <v>2118</v>
      </c>
      <c r="G198" t="s">
        <v>3045</v>
      </c>
      <c r="H198" t="s">
        <v>2096</v>
      </c>
      <c r="I198" t="s">
        <v>1050</v>
      </c>
      <c r="J198" t="s">
        <v>1332</v>
      </c>
    </row>
    <row r="199" spans="1:10" x14ac:dyDescent="0.3">
      <c r="A199" t="s">
        <v>1148</v>
      </c>
      <c r="B199" t="s">
        <v>1149</v>
      </c>
      <c r="C199" t="s">
        <v>18</v>
      </c>
      <c r="D199" t="s">
        <v>2077</v>
      </c>
      <c r="E199" t="s">
        <v>3046</v>
      </c>
      <c r="F199" t="s">
        <v>2118</v>
      </c>
      <c r="G199" t="s">
        <v>3045</v>
      </c>
      <c r="H199" t="s">
        <v>2095</v>
      </c>
      <c r="I199" t="s">
        <v>1049</v>
      </c>
      <c r="J199" t="s">
        <v>1333</v>
      </c>
    </row>
    <row r="200" spans="1:10" x14ac:dyDescent="0.3">
      <c r="A200" t="s">
        <v>1148</v>
      </c>
      <c r="B200" t="s">
        <v>1149</v>
      </c>
      <c r="C200" t="s">
        <v>22</v>
      </c>
      <c r="D200" t="s">
        <v>2077</v>
      </c>
      <c r="E200" t="s">
        <v>3047</v>
      </c>
      <c r="F200" t="s">
        <v>2118</v>
      </c>
      <c r="G200" t="s">
        <v>3045</v>
      </c>
      <c r="H200" t="s">
        <v>55</v>
      </c>
      <c r="I200" t="s">
        <v>1051</v>
      </c>
      <c r="J200" t="s">
        <v>1334</v>
      </c>
    </row>
    <row r="201" spans="1:10" x14ac:dyDescent="0.3">
      <c r="A201" t="s">
        <v>1150</v>
      </c>
      <c r="B201" t="s">
        <v>1151</v>
      </c>
      <c r="C201" t="s">
        <v>20</v>
      </c>
      <c r="D201" t="s">
        <v>2077</v>
      </c>
      <c r="E201" t="s">
        <v>3048</v>
      </c>
      <c r="F201" t="s">
        <v>2118</v>
      </c>
      <c r="G201" t="s">
        <v>3045</v>
      </c>
      <c r="H201" t="s">
        <v>2096</v>
      </c>
      <c r="I201" t="s">
        <v>1050</v>
      </c>
      <c r="J201" t="s">
        <v>1335</v>
      </c>
    </row>
    <row r="202" spans="1:10" x14ac:dyDescent="0.3">
      <c r="A202" t="s">
        <v>1150</v>
      </c>
      <c r="B202" t="s">
        <v>1151</v>
      </c>
      <c r="C202" t="s">
        <v>18</v>
      </c>
      <c r="D202" t="s">
        <v>2077</v>
      </c>
      <c r="E202" t="s">
        <v>3049</v>
      </c>
      <c r="F202" t="s">
        <v>2118</v>
      </c>
      <c r="G202" t="s">
        <v>3045</v>
      </c>
      <c r="H202" t="s">
        <v>2095</v>
      </c>
      <c r="I202" t="s">
        <v>1049</v>
      </c>
      <c r="J202" t="s">
        <v>1336</v>
      </c>
    </row>
    <row r="203" spans="1:10" x14ac:dyDescent="0.3">
      <c r="A203" t="s">
        <v>1150</v>
      </c>
      <c r="B203" t="s">
        <v>1151</v>
      </c>
      <c r="C203" t="s">
        <v>22</v>
      </c>
      <c r="D203" t="s">
        <v>2077</v>
      </c>
      <c r="E203" t="s">
        <v>3050</v>
      </c>
      <c r="F203" t="s">
        <v>2118</v>
      </c>
      <c r="G203" t="s">
        <v>3045</v>
      </c>
      <c r="H203" t="s">
        <v>55</v>
      </c>
      <c r="I203" t="s">
        <v>1051</v>
      </c>
      <c r="J203" t="s">
        <v>1337</v>
      </c>
    </row>
    <row r="204" spans="1:10" x14ac:dyDescent="0.3">
      <c r="A204" t="s">
        <v>1137</v>
      </c>
      <c r="B204" t="s">
        <v>1138</v>
      </c>
      <c r="C204" t="s">
        <v>20</v>
      </c>
      <c r="D204" t="s">
        <v>2077</v>
      </c>
      <c r="E204" t="s">
        <v>3051</v>
      </c>
      <c r="F204" t="s">
        <v>2118</v>
      </c>
      <c r="G204" t="s">
        <v>3052</v>
      </c>
      <c r="H204" t="s">
        <v>2096</v>
      </c>
      <c r="I204" t="s">
        <v>1050</v>
      </c>
      <c r="J204" t="s">
        <v>1338</v>
      </c>
    </row>
    <row r="205" spans="1:10" x14ac:dyDescent="0.3">
      <c r="A205" t="s">
        <v>1137</v>
      </c>
      <c r="B205" t="s">
        <v>1138</v>
      </c>
      <c r="C205" t="s">
        <v>18</v>
      </c>
      <c r="D205" t="s">
        <v>2077</v>
      </c>
      <c r="E205" t="s">
        <v>3053</v>
      </c>
      <c r="F205" t="s">
        <v>2118</v>
      </c>
      <c r="G205" t="s">
        <v>3052</v>
      </c>
      <c r="H205" t="s">
        <v>2095</v>
      </c>
      <c r="I205" t="s">
        <v>1049</v>
      </c>
      <c r="J205" t="s">
        <v>1339</v>
      </c>
    </row>
    <row r="206" spans="1:10" x14ac:dyDescent="0.3">
      <c r="A206" t="s">
        <v>1137</v>
      </c>
      <c r="B206" t="s">
        <v>1138</v>
      </c>
      <c r="C206" t="s">
        <v>22</v>
      </c>
      <c r="D206" t="s">
        <v>2077</v>
      </c>
      <c r="E206" t="s">
        <v>3054</v>
      </c>
      <c r="F206" t="s">
        <v>2118</v>
      </c>
      <c r="G206" t="s">
        <v>3052</v>
      </c>
      <c r="H206" t="s">
        <v>55</v>
      </c>
      <c r="I206" t="s">
        <v>1051</v>
      </c>
      <c r="J206" t="s">
        <v>1340</v>
      </c>
    </row>
    <row r="207" spans="1:10" x14ac:dyDescent="0.3">
      <c r="A207" t="s">
        <v>1137</v>
      </c>
      <c r="B207" t="s">
        <v>1138</v>
      </c>
      <c r="C207" t="s">
        <v>16</v>
      </c>
      <c r="D207" t="s">
        <v>2077</v>
      </c>
      <c r="E207" t="s">
        <v>3055</v>
      </c>
      <c r="F207" t="s">
        <v>2118</v>
      </c>
      <c r="G207" t="s">
        <v>3052</v>
      </c>
      <c r="H207" t="s">
        <v>42</v>
      </c>
      <c r="I207" t="s">
        <v>1048</v>
      </c>
      <c r="J207" t="s">
        <v>1341</v>
      </c>
    </row>
    <row r="208" spans="1:10" x14ac:dyDescent="0.3">
      <c r="A208" t="s">
        <v>1139</v>
      </c>
      <c r="B208" t="s">
        <v>1140</v>
      </c>
      <c r="C208" t="s">
        <v>20</v>
      </c>
      <c r="D208" t="s">
        <v>2077</v>
      </c>
      <c r="E208" t="s">
        <v>3056</v>
      </c>
      <c r="F208" t="s">
        <v>2118</v>
      </c>
      <c r="G208" t="s">
        <v>3052</v>
      </c>
      <c r="H208" t="s">
        <v>2096</v>
      </c>
      <c r="I208" t="s">
        <v>1050</v>
      </c>
      <c r="J208" t="s">
        <v>1342</v>
      </c>
    </row>
    <row r="209" spans="1:10" x14ac:dyDescent="0.3">
      <c r="A209" t="s">
        <v>1139</v>
      </c>
      <c r="B209" t="s">
        <v>1140</v>
      </c>
      <c r="C209" t="s">
        <v>18</v>
      </c>
      <c r="D209" t="s">
        <v>2077</v>
      </c>
      <c r="E209" t="s">
        <v>3057</v>
      </c>
      <c r="F209" t="s">
        <v>2118</v>
      </c>
      <c r="G209" t="s">
        <v>3052</v>
      </c>
      <c r="H209" t="s">
        <v>2095</v>
      </c>
      <c r="I209" t="s">
        <v>1049</v>
      </c>
      <c r="J209" t="s">
        <v>1343</v>
      </c>
    </row>
    <row r="210" spans="1:10" x14ac:dyDescent="0.3">
      <c r="A210" t="s">
        <v>1139</v>
      </c>
      <c r="B210" t="s">
        <v>1140</v>
      </c>
      <c r="C210" t="s">
        <v>22</v>
      </c>
      <c r="D210" t="s">
        <v>2077</v>
      </c>
      <c r="E210" t="s">
        <v>3058</v>
      </c>
      <c r="F210" t="s">
        <v>2118</v>
      </c>
      <c r="G210" t="s">
        <v>3052</v>
      </c>
      <c r="H210" t="s">
        <v>55</v>
      </c>
      <c r="I210" t="s">
        <v>1051</v>
      </c>
      <c r="J210" t="s">
        <v>1344</v>
      </c>
    </row>
    <row r="211" spans="1:10" x14ac:dyDescent="0.3">
      <c r="A211" t="s">
        <v>1139</v>
      </c>
      <c r="B211" t="s">
        <v>1140</v>
      </c>
      <c r="C211" t="s">
        <v>16</v>
      </c>
      <c r="D211" t="s">
        <v>2077</v>
      </c>
      <c r="E211" t="s">
        <v>3059</v>
      </c>
      <c r="F211" t="s">
        <v>2118</v>
      </c>
      <c r="G211" t="s">
        <v>3052</v>
      </c>
      <c r="H211" t="s">
        <v>42</v>
      </c>
      <c r="I211" t="s">
        <v>1048</v>
      </c>
      <c r="J211" t="s">
        <v>1345</v>
      </c>
    </row>
    <row r="212" spans="1:10" x14ac:dyDescent="0.3">
      <c r="A212" t="s">
        <v>1141</v>
      </c>
      <c r="B212" t="s">
        <v>1142</v>
      </c>
      <c r="C212" t="s">
        <v>20</v>
      </c>
      <c r="D212" t="s">
        <v>2077</v>
      </c>
      <c r="E212" t="s">
        <v>3060</v>
      </c>
      <c r="F212" t="s">
        <v>2118</v>
      </c>
      <c r="G212" t="s">
        <v>3052</v>
      </c>
      <c r="H212" t="s">
        <v>2096</v>
      </c>
      <c r="I212" t="s">
        <v>1050</v>
      </c>
      <c r="J212" t="s">
        <v>1346</v>
      </c>
    </row>
    <row r="213" spans="1:10" x14ac:dyDescent="0.3">
      <c r="A213" t="s">
        <v>1141</v>
      </c>
      <c r="B213" t="s">
        <v>1142</v>
      </c>
      <c r="C213" t="s">
        <v>18</v>
      </c>
      <c r="D213" t="s">
        <v>2077</v>
      </c>
      <c r="E213" t="s">
        <v>3061</v>
      </c>
      <c r="F213" t="s">
        <v>2118</v>
      </c>
      <c r="G213" t="s">
        <v>3052</v>
      </c>
      <c r="H213" t="s">
        <v>2095</v>
      </c>
      <c r="I213" t="s">
        <v>1049</v>
      </c>
      <c r="J213" t="s">
        <v>1347</v>
      </c>
    </row>
    <row r="214" spans="1:10" x14ac:dyDescent="0.3">
      <c r="A214" t="s">
        <v>1141</v>
      </c>
      <c r="B214" t="s">
        <v>1142</v>
      </c>
      <c r="C214" t="s">
        <v>22</v>
      </c>
      <c r="D214" t="s">
        <v>2077</v>
      </c>
      <c r="E214" t="s">
        <v>3062</v>
      </c>
      <c r="F214" t="s">
        <v>2118</v>
      </c>
      <c r="G214" t="s">
        <v>3052</v>
      </c>
      <c r="H214" t="s">
        <v>55</v>
      </c>
      <c r="I214" t="s">
        <v>1051</v>
      </c>
      <c r="J214" t="s">
        <v>1348</v>
      </c>
    </row>
    <row r="215" spans="1:10" x14ac:dyDescent="0.3">
      <c r="A215" t="s">
        <v>1141</v>
      </c>
      <c r="B215" t="s">
        <v>1142</v>
      </c>
      <c r="C215" t="s">
        <v>16</v>
      </c>
      <c r="D215" t="s">
        <v>2077</v>
      </c>
      <c r="E215" t="s">
        <v>3063</v>
      </c>
      <c r="F215" t="s">
        <v>2118</v>
      </c>
      <c r="G215" t="s">
        <v>3052</v>
      </c>
      <c r="H215" t="s">
        <v>42</v>
      </c>
      <c r="I215" t="s">
        <v>1048</v>
      </c>
      <c r="J215" t="s">
        <v>1349</v>
      </c>
    </row>
    <row r="216" spans="1:10" x14ac:dyDescent="0.3">
      <c r="A216" t="s">
        <v>1152</v>
      </c>
      <c r="B216" t="s">
        <v>1153</v>
      </c>
      <c r="C216" t="s">
        <v>20</v>
      </c>
      <c r="D216" t="s">
        <v>2077</v>
      </c>
      <c r="E216" t="s">
        <v>3064</v>
      </c>
      <c r="F216" t="s">
        <v>2118</v>
      </c>
      <c r="G216" t="s">
        <v>3065</v>
      </c>
      <c r="H216" t="s">
        <v>2096</v>
      </c>
      <c r="I216" t="s">
        <v>1050</v>
      </c>
      <c r="J216" t="s">
        <v>1350</v>
      </c>
    </row>
    <row r="217" spans="1:10" x14ac:dyDescent="0.3">
      <c r="A217" t="s">
        <v>1152</v>
      </c>
      <c r="B217" t="s">
        <v>1153</v>
      </c>
      <c r="C217" t="s">
        <v>18</v>
      </c>
      <c r="D217" t="s">
        <v>2077</v>
      </c>
      <c r="E217" t="s">
        <v>3066</v>
      </c>
      <c r="F217" t="s">
        <v>2118</v>
      </c>
      <c r="G217" t="s">
        <v>3065</v>
      </c>
      <c r="H217" t="s">
        <v>2095</v>
      </c>
      <c r="I217" t="s">
        <v>1049</v>
      </c>
      <c r="J217" t="s">
        <v>1351</v>
      </c>
    </row>
    <row r="218" spans="1:10" x14ac:dyDescent="0.3">
      <c r="A218" t="s">
        <v>1152</v>
      </c>
      <c r="B218" t="s">
        <v>1153</v>
      </c>
      <c r="C218" t="s">
        <v>22</v>
      </c>
      <c r="D218" t="s">
        <v>2077</v>
      </c>
      <c r="E218" t="s">
        <v>3067</v>
      </c>
      <c r="F218" t="s">
        <v>2118</v>
      </c>
      <c r="G218" t="s">
        <v>3065</v>
      </c>
      <c r="H218" t="s">
        <v>55</v>
      </c>
      <c r="I218" t="s">
        <v>1051</v>
      </c>
      <c r="J218" t="s">
        <v>1352</v>
      </c>
    </row>
    <row r="219" spans="1:10" x14ac:dyDescent="0.3">
      <c r="A219" t="s">
        <v>1143</v>
      </c>
      <c r="B219" t="s">
        <v>1144</v>
      </c>
      <c r="C219" t="s">
        <v>20</v>
      </c>
      <c r="D219" t="s">
        <v>2077</v>
      </c>
      <c r="E219" t="s">
        <v>3068</v>
      </c>
      <c r="F219" t="s">
        <v>2118</v>
      </c>
      <c r="G219" t="s">
        <v>3069</v>
      </c>
      <c r="H219" t="s">
        <v>2096</v>
      </c>
      <c r="I219" t="s">
        <v>1050</v>
      </c>
      <c r="J219" t="s">
        <v>1353</v>
      </c>
    </row>
    <row r="220" spans="1:10" x14ac:dyDescent="0.3">
      <c r="A220" t="s">
        <v>1143</v>
      </c>
      <c r="B220" t="s">
        <v>1144</v>
      </c>
      <c r="C220" t="s">
        <v>18</v>
      </c>
      <c r="D220" t="s">
        <v>2077</v>
      </c>
      <c r="E220" t="s">
        <v>3070</v>
      </c>
      <c r="F220" t="s">
        <v>2118</v>
      </c>
      <c r="G220" t="s">
        <v>3069</v>
      </c>
      <c r="H220" t="s">
        <v>2095</v>
      </c>
      <c r="I220" t="s">
        <v>1049</v>
      </c>
      <c r="J220" t="s">
        <v>1354</v>
      </c>
    </row>
    <row r="221" spans="1:10" x14ac:dyDescent="0.3">
      <c r="A221" t="s">
        <v>1143</v>
      </c>
      <c r="B221" t="s">
        <v>1144</v>
      </c>
      <c r="C221" t="s">
        <v>22</v>
      </c>
      <c r="D221" t="s">
        <v>2077</v>
      </c>
      <c r="E221" t="s">
        <v>3071</v>
      </c>
      <c r="F221" t="s">
        <v>2118</v>
      </c>
      <c r="G221" t="s">
        <v>3069</v>
      </c>
      <c r="H221" t="s">
        <v>55</v>
      </c>
      <c r="I221" t="s">
        <v>1051</v>
      </c>
      <c r="J221" t="s">
        <v>1355</v>
      </c>
    </row>
    <row r="222" spans="1:10" x14ac:dyDescent="0.3">
      <c r="A222" t="s">
        <v>1143</v>
      </c>
      <c r="B222" t="s">
        <v>1144</v>
      </c>
      <c r="C222" t="s">
        <v>16</v>
      </c>
      <c r="D222" t="s">
        <v>2077</v>
      </c>
      <c r="E222" t="s">
        <v>3072</v>
      </c>
      <c r="F222" t="s">
        <v>2118</v>
      </c>
      <c r="G222" t="s">
        <v>3069</v>
      </c>
      <c r="H222" t="s">
        <v>42</v>
      </c>
      <c r="I222" t="s">
        <v>1048</v>
      </c>
      <c r="J222" t="s">
        <v>1356</v>
      </c>
    </row>
    <row r="223" spans="1:10" x14ac:dyDescent="0.3">
      <c r="A223" t="s">
        <v>1030</v>
      </c>
      <c r="B223" t="s">
        <v>1145</v>
      </c>
      <c r="C223" t="s">
        <v>20</v>
      </c>
      <c r="D223" t="s">
        <v>2077</v>
      </c>
      <c r="E223" t="s">
        <v>3073</v>
      </c>
      <c r="F223" t="s">
        <v>2118</v>
      </c>
      <c r="G223" t="s">
        <v>3069</v>
      </c>
      <c r="H223" t="s">
        <v>2096</v>
      </c>
      <c r="I223" t="s">
        <v>1050</v>
      </c>
      <c r="J223" t="s">
        <v>1357</v>
      </c>
    </row>
    <row r="224" spans="1:10" x14ac:dyDescent="0.3">
      <c r="A224" t="s">
        <v>1030</v>
      </c>
      <c r="B224" t="s">
        <v>1145</v>
      </c>
      <c r="C224" t="s">
        <v>18</v>
      </c>
      <c r="D224" t="s">
        <v>2077</v>
      </c>
      <c r="E224" t="s">
        <v>3074</v>
      </c>
      <c r="F224" t="s">
        <v>2118</v>
      </c>
      <c r="G224" t="s">
        <v>3069</v>
      </c>
      <c r="H224" t="s">
        <v>2095</v>
      </c>
      <c r="I224" t="s">
        <v>1049</v>
      </c>
      <c r="J224" t="s">
        <v>1358</v>
      </c>
    </row>
    <row r="225" spans="1:10" x14ac:dyDescent="0.3">
      <c r="A225" t="s">
        <v>1030</v>
      </c>
      <c r="B225" t="s">
        <v>1145</v>
      </c>
      <c r="C225" t="s">
        <v>22</v>
      </c>
      <c r="D225" t="s">
        <v>2077</v>
      </c>
      <c r="E225" t="s">
        <v>3075</v>
      </c>
      <c r="F225" t="s">
        <v>2118</v>
      </c>
      <c r="G225" t="s">
        <v>3069</v>
      </c>
      <c r="H225" t="s">
        <v>55</v>
      </c>
      <c r="I225" t="s">
        <v>1051</v>
      </c>
      <c r="J225" t="s">
        <v>1359</v>
      </c>
    </row>
    <row r="226" spans="1:10" x14ac:dyDescent="0.3">
      <c r="A226" t="s">
        <v>1030</v>
      </c>
      <c r="B226" t="s">
        <v>1145</v>
      </c>
      <c r="C226" t="s">
        <v>16</v>
      </c>
      <c r="D226" t="s">
        <v>2077</v>
      </c>
      <c r="E226" t="s">
        <v>3076</v>
      </c>
      <c r="F226" t="s">
        <v>2118</v>
      </c>
      <c r="G226" t="s">
        <v>3069</v>
      </c>
      <c r="H226" t="s">
        <v>42</v>
      </c>
      <c r="I226" t="s">
        <v>1048</v>
      </c>
      <c r="J226" t="s">
        <v>1360</v>
      </c>
    </row>
    <row r="227" spans="1:10" x14ac:dyDescent="0.3">
      <c r="A227" t="s">
        <v>1146</v>
      </c>
      <c r="B227" t="s">
        <v>1147</v>
      </c>
      <c r="C227" t="s">
        <v>20</v>
      </c>
      <c r="D227" t="s">
        <v>2077</v>
      </c>
      <c r="E227" t="s">
        <v>3077</v>
      </c>
      <c r="F227" t="s">
        <v>2118</v>
      </c>
      <c r="G227" t="s">
        <v>3069</v>
      </c>
      <c r="H227" t="s">
        <v>2096</v>
      </c>
      <c r="I227" t="s">
        <v>1050</v>
      </c>
      <c r="J227" t="s">
        <v>1361</v>
      </c>
    </row>
    <row r="228" spans="1:10" x14ac:dyDescent="0.3">
      <c r="A228" t="s">
        <v>1146</v>
      </c>
      <c r="B228" t="s">
        <v>1147</v>
      </c>
      <c r="C228" t="s">
        <v>18</v>
      </c>
      <c r="D228" t="s">
        <v>2077</v>
      </c>
      <c r="E228" t="s">
        <v>3078</v>
      </c>
      <c r="F228" t="s">
        <v>2118</v>
      </c>
      <c r="G228" t="s">
        <v>3069</v>
      </c>
      <c r="H228" t="s">
        <v>2095</v>
      </c>
      <c r="I228" t="s">
        <v>1049</v>
      </c>
      <c r="J228" t="s">
        <v>1362</v>
      </c>
    </row>
    <row r="229" spans="1:10" x14ac:dyDescent="0.3">
      <c r="A229" t="s">
        <v>1146</v>
      </c>
      <c r="B229" t="s">
        <v>1147</v>
      </c>
      <c r="C229" t="s">
        <v>22</v>
      </c>
      <c r="D229" t="s">
        <v>2077</v>
      </c>
      <c r="E229" t="s">
        <v>3079</v>
      </c>
      <c r="F229" t="s">
        <v>2118</v>
      </c>
      <c r="G229" t="s">
        <v>3069</v>
      </c>
      <c r="H229" t="s">
        <v>55</v>
      </c>
      <c r="I229" t="s">
        <v>1051</v>
      </c>
      <c r="J229" t="s">
        <v>1363</v>
      </c>
    </row>
    <row r="230" spans="1:10" x14ac:dyDescent="0.3">
      <c r="A230" t="s">
        <v>1146</v>
      </c>
      <c r="B230" t="s">
        <v>1147</v>
      </c>
      <c r="C230" t="s">
        <v>16</v>
      </c>
      <c r="D230" t="s">
        <v>2077</v>
      </c>
      <c r="E230" t="s">
        <v>3080</v>
      </c>
      <c r="F230" t="s">
        <v>2118</v>
      </c>
      <c r="G230" t="s">
        <v>3069</v>
      </c>
      <c r="H230" t="s">
        <v>42</v>
      </c>
      <c r="I230" t="s">
        <v>1048</v>
      </c>
      <c r="J230" t="s">
        <v>1364</v>
      </c>
    </row>
    <row r="231" spans="1:10" x14ac:dyDescent="0.3">
      <c r="A231" t="s">
        <v>78</v>
      </c>
      <c r="B231" t="s">
        <v>1025</v>
      </c>
      <c r="C231" t="s">
        <v>20</v>
      </c>
      <c r="D231" t="s">
        <v>2077</v>
      </c>
      <c r="E231" t="s">
        <v>3149</v>
      </c>
      <c r="F231" t="s">
        <v>2121</v>
      </c>
      <c r="G231" t="s">
        <v>3150</v>
      </c>
      <c r="H231" t="s">
        <v>2096</v>
      </c>
      <c r="I231" t="s">
        <v>1050</v>
      </c>
      <c r="J231" t="s">
        <v>1129</v>
      </c>
    </row>
    <row r="232" spans="1:10" x14ac:dyDescent="0.3">
      <c r="A232" t="s">
        <v>78</v>
      </c>
      <c r="B232" t="s">
        <v>1025</v>
      </c>
      <c r="C232" t="s">
        <v>18</v>
      </c>
      <c r="D232" t="s">
        <v>2077</v>
      </c>
      <c r="E232" t="s">
        <v>3151</v>
      </c>
      <c r="F232" t="s">
        <v>2121</v>
      </c>
      <c r="G232" t="s">
        <v>3150</v>
      </c>
      <c r="H232" t="s">
        <v>2095</v>
      </c>
      <c r="I232" t="s">
        <v>1049</v>
      </c>
      <c r="J232" t="s">
        <v>1130</v>
      </c>
    </row>
    <row r="233" spans="1:10" x14ac:dyDescent="0.3">
      <c r="A233" t="s">
        <v>78</v>
      </c>
      <c r="B233" t="s">
        <v>1025</v>
      </c>
      <c r="C233" t="s">
        <v>22</v>
      </c>
      <c r="D233" t="s">
        <v>2077</v>
      </c>
      <c r="E233" t="s">
        <v>3152</v>
      </c>
      <c r="F233" t="s">
        <v>2121</v>
      </c>
      <c r="G233" t="s">
        <v>3150</v>
      </c>
      <c r="H233" t="s">
        <v>55</v>
      </c>
      <c r="I233" t="s">
        <v>1051</v>
      </c>
      <c r="J233" t="s">
        <v>1131</v>
      </c>
    </row>
    <row r="234" spans="1:10" x14ac:dyDescent="0.3">
      <c r="A234" t="s">
        <v>78</v>
      </c>
      <c r="B234" t="s">
        <v>1025</v>
      </c>
      <c r="C234" t="s">
        <v>16</v>
      </c>
      <c r="D234" t="s">
        <v>2077</v>
      </c>
      <c r="E234" t="s">
        <v>3153</v>
      </c>
      <c r="F234" t="s">
        <v>2121</v>
      </c>
      <c r="G234" t="s">
        <v>3150</v>
      </c>
      <c r="H234" t="s">
        <v>42</v>
      </c>
      <c r="I234" t="s">
        <v>1048</v>
      </c>
      <c r="J234" t="s">
        <v>1132</v>
      </c>
    </row>
    <row r="235" spans="1:10" x14ac:dyDescent="0.3">
      <c r="A235" t="s">
        <v>1268</v>
      </c>
      <c r="B235" t="s">
        <v>1269</v>
      </c>
      <c r="C235" t="s">
        <v>20</v>
      </c>
      <c r="D235" t="s">
        <v>2077</v>
      </c>
      <c r="E235" t="s">
        <v>3154</v>
      </c>
      <c r="F235" t="s">
        <v>2121</v>
      </c>
      <c r="G235" t="s">
        <v>3155</v>
      </c>
      <c r="H235" t="s">
        <v>2096</v>
      </c>
      <c r="I235" t="s">
        <v>1050</v>
      </c>
      <c r="J235" t="s">
        <v>1411</v>
      </c>
    </row>
    <row r="236" spans="1:10" x14ac:dyDescent="0.3">
      <c r="A236" t="s">
        <v>1268</v>
      </c>
      <c r="B236" t="s">
        <v>1269</v>
      </c>
      <c r="C236" t="s">
        <v>18</v>
      </c>
      <c r="D236" t="s">
        <v>2077</v>
      </c>
      <c r="E236" t="s">
        <v>3156</v>
      </c>
      <c r="F236" t="s">
        <v>2121</v>
      </c>
      <c r="G236" t="s">
        <v>3155</v>
      </c>
      <c r="H236" t="s">
        <v>2095</v>
      </c>
      <c r="I236" t="s">
        <v>1049</v>
      </c>
      <c r="J236" t="s">
        <v>1412</v>
      </c>
    </row>
    <row r="237" spans="1:10" x14ac:dyDescent="0.3">
      <c r="A237" t="s">
        <v>1268</v>
      </c>
      <c r="B237" t="s">
        <v>1269</v>
      </c>
      <c r="C237" t="s">
        <v>22</v>
      </c>
      <c r="D237" t="s">
        <v>2077</v>
      </c>
      <c r="E237" t="s">
        <v>3157</v>
      </c>
      <c r="F237" t="s">
        <v>2121</v>
      </c>
      <c r="G237" t="s">
        <v>3155</v>
      </c>
      <c r="H237" t="s">
        <v>55</v>
      </c>
      <c r="I237" t="s">
        <v>1051</v>
      </c>
      <c r="J237" t="s">
        <v>1413</v>
      </c>
    </row>
    <row r="238" spans="1:10" x14ac:dyDescent="0.3">
      <c r="A238" t="s">
        <v>1268</v>
      </c>
      <c r="B238" t="s">
        <v>1269</v>
      </c>
      <c r="C238" t="s">
        <v>16</v>
      </c>
      <c r="D238" t="s">
        <v>2077</v>
      </c>
      <c r="E238" t="s">
        <v>3158</v>
      </c>
      <c r="F238" t="s">
        <v>2121</v>
      </c>
      <c r="G238" t="s">
        <v>3155</v>
      </c>
      <c r="H238" t="s">
        <v>42</v>
      </c>
      <c r="I238" t="s">
        <v>1048</v>
      </c>
      <c r="J238" t="s">
        <v>1414</v>
      </c>
    </row>
    <row r="239" spans="1:10" x14ac:dyDescent="0.3">
      <c r="A239" t="s">
        <v>79</v>
      </c>
      <c r="B239" t="s">
        <v>1270</v>
      </c>
      <c r="C239" t="s">
        <v>20</v>
      </c>
      <c r="D239" t="s">
        <v>2077</v>
      </c>
      <c r="E239" t="s">
        <v>3159</v>
      </c>
      <c r="F239" t="s">
        <v>2121</v>
      </c>
      <c r="G239" t="s">
        <v>3160</v>
      </c>
      <c r="H239" t="s">
        <v>2096</v>
      </c>
      <c r="I239" t="s">
        <v>1050</v>
      </c>
      <c r="J239" t="s">
        <v>1415</v>
      </c>
    </row>
    <row r="240" spans="1:10" x14ac:dyDescent="0.3">
      <c r="A240" t="s">
        <v>79</v>
      </c>
      <c r="B240" t="s">
        <v>1270</v>
      </c>
      <c r="C240" t="s">
        <v>18</v>
      </c>
      <c r="D240" t="s">
        <v>2077</v>
      </c>
      <c r="E240" t="s">
        <v>3161</v>
      </c>
      <c r="F240" t="s">
        <v>2121</v>
      </c>
      <c r="G240" t="s">
        <v>3160</v>
      </c>
      <c r="H240" t="s">
        <v>2095</v>
      </c>
      <c r="I240" t="s">
        <v>1049</v>
      </c>
      <c r="J240" t="s">
        <v>1416</v>
      </c>
    </row>
    <row r="241" spans="1:10" x14ac:dyDescent="0.3">
      <c r="A241" t="s">
        <v>79</v>
      </c>
      <c r="B241" t="s">
        <v>1270</v>
      </c>
      <c r="C241" t="s">
        <v>22</v>
      </c>
      <c r="D241" t="s">
        <v>2077</v>
      </c>
      <c r="E241" t="s">
        <v>3162</v>
      </c>
      <c r="F241" t="s">
        <v>2121</v>
      </c>
      <c r="G241" t="s">
        <v>3160</v>
      </c>
      <c r="H241" t="s">
        <v>55</v>
      </c>
      <c r="I241" t="s">
        <v>1051</v>
      </c>
      <c r="J241" t="s">
        <v>1417</v>
      </c>
    </row>
    <row r="242" spans="1:10" x14ac:dyDescent="0.3">
      <c r="A242" t="s">
        <v>79</v>
      </c>
      <c r="B242" t="s">
        <v>1270</v>
      </c>
      <c r="C242" t="s">
        <v>16</v>
      </c>
      <c r="D242" t="s">
        <v>2077</v>
      </c>
      <c r="E242" t="s">
        <v>3163</v>
      </c>
      <c r="F242" t="s">
        <v>2121</v>
      </c>
      <c r="G242" t="s">
        <v>3160</v>
      </c>
      <c r="H242" t="s">
        <v>42</v>
      </c>
      <c r="I242" t="s">
        <v>1048</v>
      </c>
      <c r="J242" t="s">
        <v>1418</v>
      </c>
    </row>
    <row r="243" spans="1:10" x14ac:dyDescent="0.3">
      <c r="A243" t="s">
        <v>80</v>
      </c>
      <c r="B243" t="s">
        <v>1271</v>
      </c>
      <c r="C243" t="s">
        <v>20</v>
      </c>
      <c r="D243" t="s">
        <v>2077</v>
      </c>
      <c r="E243" t="s">
        <v>3164</v>
      </c>
      <c r="F243" t="s">
        <v>2121</v>
      </c>
      <c r="G243" t="s">
        <v>3165</v>
      </c>
      <c r="H243" t="s">
        <v>2096</v>
      </c>
      <c r="I243" t="s">
        <v>1050</v>
      </c>
      <c r="J243" t="s">
        <v>1419</v>
      </c>
    </row>
    <row r="244" spans="1:10" x14ac:dyDescent="0.3">
      <c r="A244" t="s">
        <v>80</v>
      </c>
      <c r="B244" t="s">
        <v>1271</v>
      </c>
      <c r="C244" t="s">
        <v>18</v>
      </c>
      <c r="D244" t="s">
        <v>2077</v>
      </c>
      <c r="E244" t="s">
        <v>3166</v>
      </c>
      <c r="F244" t="s">
        <v>2121</v>
      </c>
      <c r="G244" t="s">
        <v>3165</v>
      </c>
      <c r="H244" t="s">
        <v>2095</v>
      </c>
      <c r="I244" t="s">
        <v>1049</v>
      </c>
      <c r="J244" t="s">
        <v>1420</v>
      </c>
    </row>
    <row r="245" spans="1:10" x14ac:dyDescent="0.3">
      <c r="A245" t="s">
        <v>80</v>
      </c>
      <c r="B245" t="s">
        <v>1271</v>
      </c>
      <c r="C245" t="s">
        <v>22</v>
      </c>
      <c r="D245" t="s">
        <v>2077</v>
      </c>
      <c r="E245" t="s">
        <v>3167</v>
      </c>
      <c r="F245" t="s">
        <v>2121</v>
      </c>
      <c r="G245" t="s">
        <v>3165</v>
      </c>
      <c r="H245" t="s">
        <v>55</v>
      </c>
      <c r="I245" t="s">
        <v>1051</v>
      </c>
      <c r="J245" t="s">
        <v>1421</v>
      </c>
    </row>
    <row r="246" spans="1:10" x14ac:dyDescent="0.3">
      <c r="A246" t="s">
        <v>80</v>
      </c>
      <c r="B246" t="s">
        <v>1271</v>
      </c>
      <c r="C246" t="s">
        <v>16</v>
      </c>
      <c r="D246" t="s">
        <v>2077</v>
      </c>
      <c r="E246" t="s">
        <v>3168</v>
      </c>
      <c r="F246" t="s">
        <v>2121</v>
      </c>
      <c r="G246" t="s">
        <v>3165</v>
      </c>
      <c r="H246" t="s">
        <v>42</v>
      </c>
      <c r="I246" t="s">
        <v>1048</v>
      </c>
      <c r="J246" t="s">
        <v>1422</v>
      </c>
    </row>
    <row r="247" spans="1:10" x14ac:dyDescent="0.3">
      <c r="A247" t="s">
        <v>1272</v>
      </c>
      <c r="B247" t="s">
        <v>1273</v>
      </c>
      <c r="C247" t="s">
        <v>20</v>
      </c>
      <c r="D247" t="s">
        <v>2077</v>
      </c>
      <c r="E247" t="s">
        <v>3169</v>
      </c>
      <c r="F247" t="s">
        <v>2121</v>
      </c>
      <c r="G247" t="s">
        <v>3170</v>
      </c>
      <c r="H247" t="s">
        <v>2096</v>
      </c>
      <c r="I247" t="s">
        <v>1050</v>
      </c>
      <c r="J247" t="s">
        <v>1423</v>
      </c>
    </row>
    <row r="248" spans="1:10" x14ac:dyDescent="0.3">
      <c r="A248" t="s">
        <v>1272</v>
      </c>
      <c r="B248" t="s">
        <v>1273</v>
      </c>
      <c r="C248" t="s">
        <v>18</v>
      </c>
      <c r="D248" t="s">
        <v>2077</v>
      </c>
      <c r="E248" t="s">
        <v>3171</v>
      </c>
      <c r="F248" t="s">
        <v>2121</v>
      </c>
      <c r="G248" t="s">
        <v>3170</v>
      </c>
      <c r="H248" t="s">
        <v>2095</v>
      </c>
      <c r="I248" t="s">
        <v>1049</v>
      </c>
      <c r="J248" t="s">
        <v>1424</v>
      </c>
    </row>
    <row r="249" spans="1:10" x14ac:dyDescent="0.3">
      <c r="A249" t="s">
        <v>1272</v>
      </c>
      <c r="B249" t="s">
        <v>1273</v>
      </c>
      <c r="C249" t="s">
        <v>22</v>
      </c>
      <c r="D249" t="s">
        <v>2077</v>
      </c>
      <c r="E249" t="s">
        <v>3172</v>
      </c>
      <c r="F249" t="s">
        <v>2121</v>
      </c>
      <c r="G249" t="s">
        <v>3170</v>
      </c>
      <c r="H249" t="s">
        <v>55</v>
      </c>
      <c r="I249" t="s">
        <v>1051</v>
      </c>
      <c r="J249" t="s">
        <v>1425</v>
      </c>
    </row>
    <row r="250" spans="1:10" x14ac:dyDescent="0.3">
      <c r="A250" t="s">
        <v>1272</v>
      </c>
      <c r="B250" t="s">
        <v>1273</v>
      </c>
      <c r="C250" t="s">
        <v>16</v>
      </c>
      <c r="D250" t="s">
        <v>2077</v>
      </c>
      <c r="E250" t="s">
        <v>3173</v>
      </c>
      <c r="F250" t="s">
        <v>2121</v>
      </c>
      <c r="G250" t="s">
        <v>3170</v>
      </c>
      <c r="H250" t="s">
        <v>42</v>
      </c>
      <c r="I250" t="s">
        <v>1048</v>
      </c>
      <c r="J250" t="s">
        <v>1426</v>
      </c>
    </row>
    <row r="251" spans="1:10" x14ac:dyDescent="0.3">
      <c r="A251" t="s">
        <v>1238</v>
      </c>
      <c r="B251" t="s">
        <v>1239</v>
      </c>
      <c r="C251" t="s">
        <v>20</v>
      </c>
      <c r="D251" t="s">
        <v>2077</v>
      </c>
      <c r="E251" t="s">
        <v>3081</v>
      </c>
      <c r="F251" t="s">
        <v>2132</v>
      </c>
      <c r="G251" t="s">
        <v>3082</v>
      </c>
      <c r="H251" t="s">
        <v>2096</v>
      </c>
      <c r="I251" t="s">
        <v>1050</v>
      </c>
      <c r="J251" t="s">
        <v>1365</v>
      </c>
    </row>
    <row r="252" spans="1:10" x14ac:dyDescent="0.3">
      <c r="A252" t="s">
        <v>1238</v>
      </c>
      <c r="B252" t="s">
        <v>1239</v>
      </c>
      <c r="C252" t="s">
        <v>18</v>
      </c>
      <c r="D252" t="s">
        <v>2077</v>
      </c>
      <c r="E252" t="s">
        <v>3083</v>
      </c>
      <c r="F252" t="s">
        <v>2132</v>
      </c>
      <c r="G252" t="s">
        <v>3082</v>
      </c>
      <c r="H252" t="s">
        <v>2095</v>
      </c>
      <c r="I252" t="s">
        <v>1049</v>
      </c>
      <c r="J252" t="s">
        <v>1366</v>
      </c>
    </row>
    <row r="253" spans="1:10" x14ac:dyDescent="0.3">
      <c r="A253" t="s">
        <v>1238</v>
      </c>
      <c r="B253" t="s">
        <v>1239</v>
      </c>
      <c r="C253" t="s">
        <v>22</v>
      </c>
      <c r="D253" t="s">
        <v>2077</v>
      </c>
      <c r="E253" t="s">
        <v>3084</v>
      </c>
      <c r="F253" t="s">
        <v>2132</v>
      </c>
      <c r="G253" t="s">
        <v>3082</v>
      </c>
      <c r="H253" t="s">
        <v>55</v>
      </c>
      <c r="I253" t="s">
        <v>1051</v>
      </c>
      <c r="J253" t="s">
        <v>1367</v>
      </c>
    </row>
    <row r="254" spans="1:10" x14ac:dyDescent="0.3">
      <c r="A254" t="s">
        <v>1255</v>
      </c>
      <c r="B254" t="s">
        <v>1256</v>
      </c>
      <c r="C254" t="s">
        <v>20</v>
      </c>
      <c r="D254" t="s">
        <v>2077</v>
      </c>
      <c r="E254" t="s">
        <v>2956</v>
      </c>
      <c r="F254" t="s">
        <v>2902</v>
      </c>
      <c r="G254" t="s">
        <v>2957</v>
      </c>
      <c r="H254" t="s">
        <v>2096</v>
      </c>
      <c r="I254" t="s">
        <v>1050</v>
      </c>
      <c r="J254" t="s">
        <v>1293</v>
      </c>
    </row>
    <row r="255" spans="1:10" x14ac:dyDescent="0.3">
      <c r="A255" t="s">
        <v>1255</v>
      </c>
      <c r="B255" t="s">
        <v>1256</v>
      </c>
      <c r="C255" t="s">
        <v>18</v>
      </c>
      <c r="D255" t="s">
        <v>2077</v>
      </c>
      <c r="E255" t="s">
        <v>2958</v>
      </c>
      <c r="F255" t="s">
        <v>2902</v>
      </c>
      <c r="G255" t="s">
        <v>2957</v>
      </c>
      <c r="H255" t="s">
        <v>2095</v>
      </c>
      <c r="I255" t="s">
        <v>1049</v>
      </c>
      <c r="J255" t="s">
        <v>1294</v>
      </c>
    </row>
    <row r="256" spans="1:10" x14ac:dyDescent="0.3">
      <c r="A256" t="s">
        <v>1255</v>
      </c>
      <c r="B256" t="s">
        <v>1256</v>
      </c>
      <c r="C256" t="s">
        <v>22</v>
      </c>
      <c r="D256" t="s">
        <v>2077</v>
      </c>
      <c r="E256" t="s">
        <v>2959</v>
      </c>
      <c r="F256" t="s">
        <v>2902</v>
      </c>
      <c r="G256" t="s">
        <v>2957</v>
      </c>
      <c r="H256" t="s">
        <v>55</v>
      </c>
      <c r="I256" t="s">
        <v>1051</v>
      </c>
      <c r="J256" t="s">
        <v>1295</v>
      </c>
    </row>
    <row r="257" spans="1:10" x14ac:dyDescent="0.3">
      <c r="A257" t="s">
        <v>1255</v>
      </c>
      <c r="B257" t="s">
        <v>1256</v>
      </c>
      <c r="C257" t="s">
        <v>16</v>
      </c>
      <c r="D257" t="s">
        <v>2077</v>
      </c>
      <c r="E257" t="s">
        <v>2960</v>
      </c>
      <c r="F257" t="s">
        <v>2902</v>
      </c>
      <c r="G257" t="s">
        <v>2957</v>
      </c>
      <c r="H257" t="s">
        <v>42</v>
      </c>
      <c r="I257" t="s">
        <v>1048</v>
      </c>
      <c r="J257" t="s">
        <v>1296</v>
      </c>
    </row>
    <row r="258" spans="1:10" x14ac:dyDescent="0.3">
      <c r="A258" t="s">
        <v>172</v>
      </c>
      <c r="B258" t="s">
        <v>1013</v>
      </c>
      <c r="C258" t="s">
        <v>20</v>
      </c>
      <c r="D258" t="s">
        <v>2077</v>
      </c>
      <c r="E258" t="s">
        <v>2880</v>
      </c>
      <c r="F258" t="s">
        <v>2132</v>
      </c>
      <c r="G258" t="s">
        <v>3085</v>
      </c>
      <c r="H258" t="s">
        <v>2096</v>
      </c>
      <c r="I258" t="s">
        <v>1050</v>
      </c>
      <c r="J258" t="s">
        <v>1114</v>
      </c>
    </row>
    <row r="259" spans="1:10" x14ac:dyDescent="0.3">
      <c r="A259" t="s">
        <v>172</v>
      </c>
      <c r="B259" t="s">
        <v>1013</v>
      </c>
      <c r="C259" t="s">
        <v>18</v>
      </c>
      <c r="D259" t="s">
        <v>2077</v>
      </c>
      <c r="E259" t="s">
        <v>2879</v>
      </c>
      <c r="F259" t="s">
        <v>2132</v>
      </c>
      <c r="G259" t="s">
        <v>3085</v>
      </c>
      <c r="H259" t="s">
        <v>2095</v>
      </c>
      <c r="I259" t="s">
        <v>1049</v>
      </c>
      <c r="J259" t="s">
        <v>1115</v>
      </c>
    </row>
    <row r="260" spans="1:10" x14ac:dyDescent="0.3">
      <c r="A260" t="s">
        <v>172</v>
      </c>
      <c r="B260" t="s">
        <v>1013</v>
      </c>
      <c r="C260" t="s">
        <v>22</v>
      </c>
      <c r="D260" t="s">
        <v>2077</v>
      </c>
      <c r="E260" t="s">
        <v>2881</v>
      </c>
      <c r="F260" t="s">
        <v>2132</v>
      </c>
      <c r="G260" t="s">
        <v>3085</v>
      </c>
      <c r="H260" t="s">
        <v>55</v>
      </c>
      <c r="I260" t="s">
        <v>1051</v>
      </c>
      <c r="J260" t="s">
        <v>1116</v>
      </c>
    </row>
    <row r="261" spans="1:10" x14ac:dyDescent="0.3">
      <c r="A261" t="s">
        <v>173</v>
      </c>
      <c r="B261" t="s">
        <v>1014</v>
      </c>
      <c r="C261" t="s">
        <v>20</v>
      </c>
      <c r="D261" t="s">
        <v>2077</v>
      </c>
      <c r="E261" t="s">
        <v>3086</v>
      </c>
      <c r="F261" t="s">
        <v>2132</v>
      </c>
      <c r="G261" t="s">
        <v>3085</v>
      </c>
      <c r="H261" t="s">
        <v>2096</v>
      </c>
      <c r="I261" t="s">
        <v>1050</v>
      </c>
      <c r="J261" t="s">
        <v>1117</v>
      </c>
    </row>
    <row r="262" spans="1:10" x14ac:dyDescent="0.3">
      <c r="A262" t="s">
        <v>173</v>
      </c>
      <c r="B262" t="s">
        <v>1014</v>
      </c>
      <c r="C262" t="s">
        <v>18</v>
      </c>
      <c r="D262" t="s">
        <v>2077</v>
      </c>
      <c r="E262" t="s">
        <v>3087</v>
      </c>
      <c r="F262" t="s">
        <v>2132</v>
      </c>
      <c r="G262" t="s">
        <v>3085</v>
      </c>
      <c r="H262" t="s">
        <v>2095</v>
      </c>
      <c r="I262" t="s">
        <v>1049</v>
      </c>
      <c r="J262" t="s">
        <v>1118</v>
      </c>
    </row>
    <row r="263" spans="1:10" x14ac:dyDescent="0.3">
      <c r="A263" t="s">
        <v>173</v>
      </c>
      <c r="B263" t="s">
        <v>1014</v>
      </c>
      <c r="C263" t="s">
        <v>22</v>
      </c>
      <c r="D263" t="s">
        <v>2077</v>
      </c>
      <c r="E263" t="s">
        <v>3088</v>
      </c>
      <c r="F263" t="s">
        <v>2132</v>
      </c>
      <c r="G263" t="s">
        <v>3085</v>
      </c>
      <c r="H263" t="s">
        <v>55</v>
      </c>
      <c r="I263" t="s">
        <v>1051</v>
      </c>
      <c r="J263" t="s">
        <v>1119</v>
      </c>
    </row>
    <row r="264" spans="1:10" x14ac:dyDescent="0.3">
      <c r="A264" t="s">
        <v>1029</v>
      </c>
      <c r="B264" t="s">
        <v>1240</v>
      </c>
      <c r="C264" t="s">
        <v>20</v>
      </c>
      <c r="D264" t="s">
        <v>2077</v>
      </c>
      <c r="E264" t="s">
        <v>3089</v>
      </c>
      <c r="F264" t="s">
        <v>2132</v>
      </c>
      <c r="G264" t="s">
        <v>3090</v>
      </c>
      <c r="H264" t="s">
        <v>2096</v>
      </c>
      <c r="I264" t="s">
        <v>1050</v>
      </c>
      <c r="J264" t="s">
        <v>1368</v>
      </c>
    </row>
    <row r="265" spans="1:10" x14ac:dyDescent="0.3">
      <c r="A265" t="s">
        <v>1029</v>
      </c>
      <c r="B265" t="s">
        <v>1240</v>
      </c>
      <c r="C265" t="s">
        <v>18</v>
      </c>
      <c r="D265" t="s">
        <v>2077</v>
      </c>
      <c r="E265" t="s">
        <v>3091</v>
      </c>
      <c r="F265" t="s">
        <v>2132</v>
      </c>
      <c r="G265" t="s">
        <v>3090</v>
      </c>
      <c r="H265" t="s">
        <v>2095</v>
      </c>
      <c r="I265" t="s">
        <v>1049</v>
      </c>
      <c r="J265" t="s">
        <v>1369</v>
      </c>
    </row>
    <row r="266" spans="1:10" x14ac:dyDescent="0.3">
      <c r="A266" t="s">
        <v>1029</v>
      </c>
      <c r="B266" t="s">
        <v>1240</v>
      </c>
      <c r="C266" t="s">
        <v>22</v>
      </c>
      <c r="D266" t="s">
        <v>2077</v>
      </c>
      <c r="E266" t="s">
        <v>3092</v>
      </c>
      <c r="F266" t="s">
        <v>2132</v>
      </c>
      <c r="G266" t="s">
        <v>3090</v>
      </c>
      <c r="H266" t="s">
        <v>55</v>
      </c>
      <c r="I266" t="s">
        <v>1051</v>
      </c>
      <c r="J266" t="s">
        <v>1370</v>
      </c>
    </row>
    <row r="267" spans="1:10" x14ac:dyDescent="0.3">
      <c r="A267" t="s">
        <v>1241</v>
      </c>
      <c r="B267" t="s">
        <v>1242</v>
      </c>
      <c r="C267" t="s">
        <v>20</v>
      </c>
      <c r="D267" t="s">
        <v>2077</v>
      </c>
      <c r="E267" t="s">
        <v>3093</v>
      </c>
      <c r="F267" t="s">
        <v>2132</v>
      </c>
      <c r="G267" t="s">
        <v>3094</v>
      </c>
      <c r="H267" t="s">
        <v>2096</v>
      </c>
      <c r="I267" t="s">
        <v>1050</v>
      </c>
      <c r="J267" t="s">
        <v>1371</v>
      </c>
    </row>
    <row r="268" spans="1:10" x14ac:dyDescent="0.3">
      <c r="A268" t="s">
        <v>1241</v>
      </c>
      <c r="B268" t="s">
        <v>1242</v>
      </c>
      <c r="C268" t="s">
        <v>18</v>
      </c>
      <c r="D268" t="s">
        <v>2077</v>
      </c>
      <c r="E268" t="s">
        <v>3095</v>
      </c>
      <c r="F268" t="s">
        <v>2132</v>
      </c>
      <c r="G268" t="s">
        <v>3094</v>
      </c>
      <c r="H268" t="s">
        <v>2095</v>
      </c>
      <c r="I268" t="s">
        <v>1049</v>
      </c>
      <c r="J268" t="s">
        <v>1372</v>
      </c>
    </row>
    <row r="269" spans="1:10" x14ac:dyDescent="0.3">
      <c r="A269" t="s">
        <v>1241</v>
      </c>
      <c r="B269" t="s">
        <v>1242</v>
      </c>
      <c r="C269" t="s">
        <v>22</v>
      </c>
      <c r="D269" t="s">
        <v>2077</v>
      </c>
      <c r="E269" t="s">
        <v>3096</v>
      </c>
      <c r="F269" t="s">
        <v>2132</v>
      </c>
      <c r="G269" t="s">
        <v>3094</v>
      </c>
      <c r="H269" t="s">
        <v>55</v>
      </c>
      <c r="I269" t="s">
        <v>1051</v>
      </c>
      <c r="J269" t="s">
        <v>1373</v>
      </c>
    </row>
    <row r="270" spans="1:10" x14ac:dyDescent="0.3">
      <c r="A270" t="s">
        <v>1243</v>
      </c>
      <c r="B270" t="s">
        <v>1244</v>
      </c>
      <c r="C270" t="s">
        <v>20</v>
      </c>
      <c r="D270" t="s">
        <v>2077</v>
      </c>
      <c r="E270" t="s">
        <v>2899</v>
      </c>
      <c r="F270" t="s">
        <v>2132</v>
      </c>
      <c r="G270" t="s">
        <v>3097</v>
      </c>
      <c r="H270" t="s">
        <v>2096</v>
      </c>
      <c r="I270" t="s">
        <v>1050</v>
      </c>
      <c r="J270" t="s">
        <v>1374</v>
      </c>
    </row>
    <row r="271" spans="1:10" x14ac:dyDescent="0.3">
      <c r="A271" t="s">
        <v>1243</v>
      </c>
      <c r="B271" t="s">
        <v>1244</v>
      </c>
      <c r="C271" t="s">
        <v>18</v>
      </c>
      <c r="D271" t="s">
        <v>2077</v>
      </c>
      <c r="E271" t="s">
        <v>2897</v>
      </c>
      <c r="F271" t="s">
        <v>2132</v>
      </c>
      <c r="G271" t="s">
        <v>3097</v>
      </c>
      <c r="H271" t="s">
        <v>2095</v>
      </c>
      <c r="I271" t="s">
        <v>1049</v>
      </c>
      <c r="J271" t="s">
        <v>1375</v>
      </c>
    </row>
    <row r="272" spans="1:10" x14ac:dyDescent="0.3">
      <c r="A272" t="s">
        <v>1243</v>
      </c>
      <c r="B272" t="s">
        <v>1244</v>
      </c>
      <c r="C272" t="s">
        <v>22</v>
      </c>
      <c r="D272" t="s">
        <v>2077</v>
      </c>
      <c r="E272" t="s">
        <v>2898</v>
      </c>
      <c r="F272" t="s">
        <v>2132</v>
      </c>
      <c r="G272" t="s">
        <v>3097</v>
      </c>
      <c r="H272" t="s">
        <v>55</v>
      </c>
      <c r="I272" t="s">
        <v>1051</v>
      </c>
      <c r="J272" t="s">
        <v>1376</v>
      </c>
    </row>
    <row r="273" spans="1:10" x14ac:dyDescent="0.3">
      <c r="A273" t="s">
        <v>1245</v>
      </c>
      <c r="B273" t="s">
        <v>1246</v>
      </c>
      <c r="C273" t="s">
        <v>20</v>
      </c>
      <c r="D273" t="s">
        <v>2077</v>
      </c>
      <c r="E273" t="s">
        <v>3098</v>
      </c>
      <c r="F273" t="s">
        <v>2132</v>
      </c>
      <c r="G273" t="s">
        <v>3099</v>
      </c>
      <c r="H273" t="s">
        <v>2096</v>
      </c>
      <c r="I273" t="s">
        <v>1050</v>
      </c>
      <c r="J273" t="s">
        <v>1377</v>
      </c>
    </row>
    <row r="274" spans="1:10" x14ac:dyDescent="0.3">
      <c r="A274" t="s">
        <v>1245</v>
      </c>
      <c r="B274" t="s">
        <v>1246</v>
      </c>
      <c r="C274" t="s">
        <v>18</v>
      </c>
      <c r="D274" t="s">
        <v>2077</v>
      </c>
      <c r="E274" t="s">
        <v>3100</v>
      </c>
      <c r="F274" t="s">
        <v>2132</v>
      </c>
      <c r="G274" t="s">
        <v>3099</v>
      </c>
      <c r="H274" t="s">
        <v>2095</v>
      </c>
      <c r="I274" t="s">
        <v>1049</v>
      </c>
      <c r="J274" t="s">
        <v>1378</v>
      </c>
    </row>
    <row r="275" spans="1:10" x14ac:dyDescent="0.3">
      <c r="A275" t="s">
        <v>1245</v>
      </c>
      <c r="B275" t="s">
        <v>1246</v>
      </c>
      <c r="C275" t="s">
        <v>22</v>
      </c>
      <c r="D275" t="s">
        <v>2077</v>
      </c>
      <c r="E275" t="s">
        <v>3101</v>
      </c>
      <c r="F275" t="s">
        <v>2132</v>
      </c>
      <c r="G275" t="s">
        <v>3099</v>
      </c>
      <c r="H275" t="s">
        <v>55</v>
      </c>
      <c r="I275" t="s">
        <v>1051</v>
      </c>
      <c r="J275" t="s">
        <v>1379</v>
      </c>
    </row>
    <row r="276" spans="1:10" x14ac:dyDescent="0.3">
      <c r="A276" t="s">
        <v>1204</v>
      </c>
      <c r="B276" t="s">
        <v>1205</v>
      </c>
      <c r="C276" t="s">
        <v>20</v>
      </c>
      <c r="D276" t="s">
        <v>2077</v>
      </c>
      <c r="E276" t="s">
        <v>2889</v>
      </c>
      <c r="F276" t="s">
        <v>2137</v>
      </c>
      <c r="G276" t="s">
        <v>3290</v>
      </c>
      <c r="H276" t="s">
        <v>2096</v>
      </c>
      <c r="I276" t="s">
        <v>1050</v>
      </c>
      <c r="J276" t="s">
        <v>1526</v>
      </c>
    </row>
    <row r="277" spans="1:10" x14ac:dyDescent="0.3">
      <c r="A277" t="s">
        <v>1204</v>
      </c>
      <c r="B277" t="s">
        <v>1205</v>
      </c>
      <c r="C277" t="s">
        <v>18</v>
      </c>
      <c r="D277" t="s">
        <v>2077</v>
      </c>
      <c r="E277" t="s">
        <v>2890</v>
      </c>
      <c r="F277" t="s">
        <v>2137</v>
      </c>
      <c r="G277" t="s">
        <v>3290</v>
      </c>
      <c r="H277" t="s">
        <v>2095</v>
      </c>
      <c r="I277" t="s">
        <v>1049</v>
      </c>
      <c r="J277" t="s">
        <v>1527</v>
      </c>
    </row>
    <row r="278" spans="1:10" x14ac:dyDescent="0.3">
      <c r="A278" t="s">
        <v>1204</v>
      </c>
      <c r="B278" t="s">
        <v>1205</v>
      </c>
      <c r="C278" t="s">
        <v>22</v>
      </c>
      <c r="D278" t="s">
        <v>2077</v>
      </c>
      <c r="E278" t="s">
        <v>2891</v>
      </c>
      <c r="F278" t="s">
        <v>2137</v>
      </c>
      <c r="G278" t="s">
        <v>3290</v>
      </c>
      <c r="H278" t="s">
        <v>55</v>
      </c>
      <c r="I278" t="s">
        <v>1051</v>
      </c>
      <c r="J278" t="s">
        <v>1528</v>
      </c>
    </row>
    <row r="279" spans="1:10" x14ac:dyDescent="0.3">
      <c r="A279" t="s">
        <v>1204</v>
      </c>
      <c r="B279" t="s">
        <v>1205</v>
      </c>
      <c r="C279" t="s">
        <v>16</v>
      </c>
      <c r="D279" t="s">
        <v>2077</v>
      </c>
      <c r="E279" t="s">
        <v>2892</v>
      </c>
      <c r="F279" t="s">
        <v>2137</v>
      </c>
      <c r="G279" t="s">
        <v>3290</v>
      </c>
      <c r="H279" t="s">
        <v>42</v>
      </c>
      <c r="I279" t="s">
        <v>1048</v>
      </c>
      <c r="J279" t="s">
        <v>1529</v>
      </c>
    </row>
    <row r="280" spans="1:10" x14ac:dyDescent="0.3">
      <c r="A280" t="s">
        <v>1206</v>
      </c>
      <c r="B280" t="s">
        <v>1207</v>
      </c>
      <c r="C280" t="s">
        <v>20</v>
      </c>
      <c r="D280" t="s">
        <v>2077</v>
      </c>
      <c r="E280" t="s">
        <v>2895</v>
      </c>
      <c r="F280" t="s">
        <v>2137</v>
      </c>
      <c r="G280" t="s">
        <v>3290</v>
      </c>
      <c r="H280" t="s">
        <v>2096</v>
      </c>
      <c r="I280" t="s">
        <v>1050</v>
      </c>
      <c r="J280" t="s">
        <v>1530</v>
      </c>
    </row>
    <row r="281" spans="1:10" x14ac:dyDescent="0.3">
      <c r="A281" t="s">
        <v>1206</v>
      </c>
      <c r="B281" t="s">
        <v>1207</v>
      </c>
      <c r="C281" t="s">
        <v>18</v>
      </c>
      <c r="D281" t="s">
        <v>2077</v>
      </c>
      <c r="E281" t="s">
        <v>2896</v>
      </c>
      <c r="F281" t="s">
        <v>2137</v>
      </c>
      <c r="G281" t="s">
        <v>3290</v>
      </c>
      <c r="H281" t="s">
        <v>2095</v>
      </c>
      <c r="I281" t="s">
        <v>1049</v>
      </c>
      <c r="J281" t="s">
        <v>1531</v>
      </c>
    </row>
    <row r="282" spans="1:10" x14ac:dyDescent="0.3">
      <c r="A282" t="s">
        <v>1206</v>
      </c>
      <c r="B282" t="s">
        <v>1207</v>
      </c>
      <c r="C282" t="s">
        <v>22</v>
      </c>
      <c r="D282" t="s">
        <v>2077</v>
      </c>
      <c r="E282" t="s">
        <v>2894</v>
      </c>
      <c r="F282" t="s">
        <v>2137</v>
      </c>
      <c r="G282" t="s">
        <v>3290</v>
      </c>
      <c r="H282" t="s">
        <v>55</v>
      </c>
      <c r="I282" t="s">
        <v>1051</v>
      </c>
      <c r="J282" t="s">
        <v>1532</v>
      </c>
    </row>
    <row r="283" spans="1:10" x14ac:dyDescent="0.3">
      <c r="A283" t="s">
        <v>1206</v>
      </c>
      <c r="B283" t="s">
        <v>1207</v>
      </c>
      <c r="C283" t="s">
        <v>16</v>
      </c>
      <c r="D283" t="s">
        <v>2077</v>
      </c>
      <c r="E283" t="s">
        <v>2893</v>
      </c>
      <c r="F283" t="s">
        <v>2137</v>
      </c>
      <c r="G283" t="s">
        <v>3290</v>
      </c>
      <c r="H283" t="s">
        <v>42</v>
      </c>
      <c r="I283" t="s">
        <v>1048</v>
      </c>
      <c r="J283" t="s">
        <v>1533</v>
      </c>
    </row>
    <row r="284" spans="1:10" x14ac:dyDescent="0.3">
      <c r="A284" t="s">
        <v>1161</v>
      </c>
      <c r="B284" t="s">
        <v>1162</v>
      </c>
      <c r="C284" t="s">
        <v>20</v>
      </c>
      <c r="D284" t="s">
        <v>2077</v>
      </c>
      <c r="E284" t="s">
        <v>3140</v>
      </c>
      <c r="F284" t="s">
        <v>2987</v>
      </c>
      <c r="G284" t="s">
        <v>3141</v>
      </c>
      <c r="H284" t="s">
        <v>2096</v>
      </c>
      <c r="I284" t="s">
        <v>1050</v>
      </c>
      <c r="J284" t="s">
        <v>1403</v>
      </c>
    </row>
    <row r="285" spans="1:10" x14ac:dyDescent="0.3">
      <c r="A285" t="s">
        <v>1161</v>
      </c>
      <c r="B285" t="s">
        <v>1162</v>
      </c>
      <c r="C285" t="s">
        <v>18</v>
      </c>
      <c r="D285" t="s">
        <v>2077</v>
      </c>
      <c r="E285" t="s">
        <v>3142</v>
      </c>
      <c r="F285" t="s">
        <v>2987</v>
      </c>
      <c r="G285" t="s">
        <v>3141</v>
      </c>
      <c r="H285" t="s">
        <v>2095</v>
      </c>
      <c r="I285" t="s">
        <v>1049</v>
      </c>
      <c r="J285" t="s">
        <v>1404</v>
      </c>
    </row>
    <row r="286" spans="1:10" x14ac:dyDescent="0.3">
      <c r="A286" t="s">
        <v>1161</v>
      </c>
      <c r="B286" t="s">
        <v>1162</v>
      </c>
      <c r="C286" t="s">
        <v>22</v>
      </c>
      <c r="D286" t="s">
        <v>2077</v>
      </c>
      <c r="E286" t="s">
        <v>3143</v>
      </c>
      <c r="F286" t="s">
        <v>2987</v>
      </c>
      <c r="G286" t="s">
        <v>3141</v>
      </c>
      <c r="H286" t="s">
        <v>55</v>
      </c>
      <c r="I286" t="s">
        <v>1051</v>
      </c>
      <c r="J286" t="s">
        <v>1405</v>
      </c>
    </row>
    <row r="287" spans="1:10" x14ac:dyDescent="0.3">
      <c r="A287" t="s">
        <v>1161</v>
      </c>
      <c r="B287" t="s">
        <v>1162</v>
      </c>
      <c r="C287" t="s">
        <v>16</v>
      </c>
      <c r="D287" t="s">
        <v>2077</v>
      </c>
      <c r="E287" t="s">
        <v>3144</v>
      </c>
      <c r="F287" t="s">
        <v>2987</v>
      </c>
      <c r="G287" t="s">
        <v>3141</v>
      </c>
      <c r="H287" t="s">
        <v>42</v>
      </c>
      <c r="I287" t="s">
        <v>1048</v>
      </c>
      <c r="J287" t="s">
        <v>1406</v>
      </c>
    </row>
    <row r="288" spans="1:10" x14ac:dyDescent="0.3">
      <c r="A288" t="s">
        <v>1163</v>
      </c>
      <c r="B288" t="s">
        <v>1164</v>
      </c>
      <c r="C288" t="s">
        <v>20</v>
      </c>
      <c r="D288" t="s">
        <v>2077</v>
      </c>
      <c r="E288" t="s">
        <v>3145</v>
      </c>
      <c r="F288" t="s">
        <v>2987</v>
      </c>
      <c r="G288" t="s">
        <v>3141</v>
      </c>
      <c r="H288" t="s">
        <v>2096</v>
      </c>
      <c r="I288" t="s">
        <v>1050</v>
      </c>
      <c r="J288" t="s">
        <v>1407</v>
      </c>
    </row>
    <row r="289" spans="1:10" x14ac:dyDescent="0.3">
      <c r="A289" t="s">
        <v>1163</v>
      </c>
      <c r="B289" t="s">
        <v>1164</v>
      </c>
      <c r="C289" t="s">
        <v>18</v>
      </c>
      <c r="D289" t="s">
        <v>2077</v>
      </c>
      <c r="E289" t="s">
        <v>3146</v>
      </c>
      <c r="F289" t="s">
        <v>2987</v>
      </c>
      <c r="G289" t="s">
        <v>3141</v>
      </c>
      <c r="H289" t="s">
        <v>2095</v>
      </c>
      <c r="I289" t="s">
        <v>1049</v>
      </c>
      <c r="J289" t="s">
        <v>1408</v>
      </c>
    </row>
    <row r="290" spans="1:10" x14ac:dyDescent="0.3">
      <c r="A290" t="s">
        <v>1163</v>
      </c>
      <c r="B290" t="s">
        <v>1164</v>
      </c>
      <c r="C290" t="s">
        <v>22</v>
      </c>
      <c r="D290" t="s">
        <v>2077</v>
      </c>
      <c r="E290" t="s">
        <v>3147</v>
      </c>
      <c r="F290" t="s">
        <v>2987</v>
      </c>
      <c r="G290" t="s">
        <v>3141</v>
      </c>
      <c r="H290" t="s">
        <v>55</v>
      </c>
      <c r="I290" t="s">
        <v>1051</v>
      </c>
      <c r="J290" t="s">
        <v>1409</v>
      </c>
    </row>
    <row r="291" spans="1:10" x14ac:dyDescent="0.3">
      <c r="A291" t="s">
        <v>1163</v>
      </c>
      <c r="B291" t="s">
        <v>1164</v>
      </c>
      <c r="C291" t="s">
        <v>16</v>
      </c>
      <c r="D291" t="s">
        <v>2077</v>
      </c>
      <c r="E291" t="s">
        <v>3148</v>
      </c>
      <c r="F291" t="s">
        <v>2987</v>
      </c>
      <c r="G291" t="s">
        <v>3141</v>
      </c>
      <c r="H291" t="s">
        <v>42</v>
      </c>
      <c r="I291" t="s">
        <v>1048</v>
      </c>
      <c r="J291" t="s">
        <v>1410</v>
      </c>
    </row>
    <row r="292" spans="1:10" x14ac:dyDescent="0.3">
      <c r="A292" t="s">
        <v>1165</v>
      </c>
      <c r="B292" t="s">
        <v>1166</v>
      </c>
      <c r="C292" t="s">
        <v>20</v>
      </c>
      <c r="D292" t="s">
        <v>2077</v>
      </c>
      <c r="E292" t="s">
        <v>2986</v>
      </c>
      <c r="F292" t="s">
        <v>2987</v>
      </c>
      <c r="G292" t="s">
        <v>2988</v>
      </c>
      <c r="H292" t="s">
        <v>2096</v>
      </c>
      <c r="I292" t="s">
        <v>1050</v>
      </c>
      <c r="J292" t="s">
        <v>1304</v>
      </c>
    </row>
    <row r="293" spans="1:10" x14ac:dyDescent="0.3">
      <c r="A293" t="s">
        <v>1165</v>
      </c>
      <c r="B293" t="s">
        <v>1166</v>
      </c>
      <c r="C293" t="s">
        <v>18</v>
      </c>
      <c r="D293" t="s">
        <v>2077</v>
      </c>
      <c r="E293" t="s">
        <v>2989</v>
      </c>
      <c r="F293" t="s">
        <v>2987</v>
      </c>
      <c r="G293" t="s">
        <v>2988</v>
      </c>
      <c r="H293" t="s">
        <v>2095</v>
      </c>
      <c r="I293" t="s">
        <v>1049</v>
      </c>
      <c r="J293" t="s">
        <v>1305</v>
      </c>
    </row>
    <row r="294" spans="1:10" x14ac:dyDescent="0.3">
      <c r="A294" t="s">
        <v>1165</v>
      </c>
      <c r="B294" t="s">
        <v>1166</v>
      </c>
      <c r="C294" t="s">
        <v>144</v>
      </c>
      <c r="D294" t="s">
        <v>2077</v>
      </c>
      <c r="E294" t="s">
        <v>2990</v>
      </c>
      <c r="F294" t="s">
        <v>2987</v>
      </c>
      <c r="G294" t="s">
        <v>2988</v>
      </c>
      <c r="H294" t="s">
        <v>2097</v>
      </c>
      <c r="I294" t="s">
        <v>1053</v>
      </c>
      <c r="J294" t="s">
        <v>1306</v>
      </c>
    </row>
    <row r="295" spans="1:10" x14ac:dyDescent="0.3">
      <c r="A295" t="s">
        <v>1165</v>
      </c>
      <c r="B295" t="s">
        <v>1166</v>
      </c>
      <c r="C295" t="s">
        <v>145</v>
      </c>
      <c r="D295" t="s">
        <v>2077</v>
      </c>
      <c r="E295" t="s">
        <v>2991</v>
      </c>
      <c r="F295" t="s">
        <v>2987</v>
      </c>
      <c r="G295" t="s">
        <v>2988</v>
      </c>
      <c r="H295" t="s">
        <v>2097</v>
      </c>
      <c r="I295" t="s">
        <v>1054</v>
      </c>
      <c r="J295" t="s">
        <v>1307</v>
      </c>
    </row>
    <row r="296" spans="1:10" x14ac:dyDescent="0.3">
      <c r="A296" t="s">
        <v>1165</v>
      </c>
      <c r="B296" t="s">
        <v>1166</v>
      </c>
      <c r="C296" t="s">
        <v>22</v>
      </c>
      <c r="D296" t="s">
        <v>2077</v>
      </c>
      <c r="E296" t="s">
        <v>2992</v>
      </c>
      <c r="F296" t="s">
        <v>2987</v>
      </c>
      <c r="G296" t="s">
        <v>2988</v>
      </c>
      <c r="H296" t="s">
        <v>55</v>
      </c>
      <c r="I296" t="s">
        <v>1051</v>
      </c>
      <c r="J296" t="s">
        <v>1308</v>
      </c>
    </row>
    <row r="297" spans="1:10" x14ac:dyDescent="0.3">
      <c r="A297" t="s">
        <v>1165</v>
      </c>
      <c r="B297" t="s">
        <v>1166</v>
      </c>
      <c r="C297" t="s">
        <v>16</v>
      </c>
      <c r="D297" t="s">
        <v>2077</v>
      </c>
      <c r="E297" t="s">
        <v>2993</v>
      </c>
      <c r="F297" t="s">
        <v>2987</v>
      </c>
      <c r="G297" t="s">
        <v>2988</v>
      </c>
      <c r="H297" t="s">
        <v>42</v>
      </c>
      <c r="I297" t="s">
        <v>1048</v>
      </c>
      <c r="J297" t="s">
        <v>1309</v>
      </c>
    </row>
    <row r="298" spans="1:10" x14ac:dyDescent="0.3">
      <c r="A298" t="s">
        <v>1167</v>
      </c>
      <c r="B298" t="s">
        <v>1168</v>
      </c>
      <c r="C298" t="s">
        <v>20</v>
      </c>
      <c r="D298" t="s">
        <v>2077</v>
      </c>
      <c r="E298" t="s">
        <v>2994</v>
      </c>
      <c r="F298" t="s">
        <v>2987</v>
      </c>
      <c r="G298" t="s">
        <v>2988</v>
      </c>
      <c r="H298" t="s">
        <v>2096</v>
      </c>
      <c r="I298" t="s">
        <v>1050</v>
      </c>
      <c r="J298" t="s">
        <v>1310</v>
      </c>
    </row>
    <row r="299" spans="1:10" x14ac:dyDescent="0.3">
      <c r="A299" t="s">
        <v>1167</v>
      </c>
      <c r="B299" t="s">
        <v>1168</v>
      </c>
      <c r="C299" t="s">
        <v>18</v>
      </c>
      <c r="D299" t="s">
        <v>2077</v>
      </c>
      <c r="E299" t="s">
        <v>2995</v>
      </c>
      <c r="F299" t="s">
        <v>2987</v>
      </c>
      <c r="G299" t="s">
        <v>2988</v>
      </c>
      <c r="H299" t="s">
        <v>2095</v>
      </c>
      <c r="I299" t="s">
        <v>1049</v>
      </c>
      <c r="J299" t="s">
        <v>1311</v>
      </c>
    </row>
    <row r="300" spans="1:10" x14ac:dyDescent="0.3">
      <c r="A300" t="s">
        <v>1167</v>
      </c>
      <c r="B300" t="s">
        <v>1168</v>
      </c>
      <c r="C300" t="s">
        <v>144</v>
      </c>
      <c r="D300" t="s">
        <v>2077</v>
      </c>
      <c r="E300" t="s">
        <v>2996</v>
      </c>
      <c r="F300" t="s">
        <v>2987</v>
      </c>
      <c r="G300" t="s">
        <v>2988</v>
      </c>
      <c r="H300" t="s">
        <v>2097</v>
      </c>
      <c r="I300" t="s">
        <v>1053</v>
      </c>
      <c r="J300" t="s">
        <v>1312</v>
      </c>
    </row>
    <row r="301" spans="1:10" x14ac:dyDescent="0.3">
      <c r="A301" t="s">
        <v>1167</v>
      </c>
      <c r="B301" t="s">
        <v>1168</v>
      </c>
      <c r="C301" t="s">
        <v>145</v>
      </c>
      <c r="D301" t="s">
        <v>2077</v>
      </c>
      <c r="E301" t="s">
        <v>2997</v>
      </c>
      <c r="F301" t="s">
        <v>2987</v>
      </c>
      <c r="G301" t="s">
        <v>2988</v>
      </c>
      <c r="H301" t="s">
        <v>2097</v>
      </c>
      <c r="I301" t="s">
        <v>1054</v>
      </c>
      <c r="J301" t="s">
        <v>1313</v>
      </c>
    </row>
    <row r="302" spans="1:10" x14ac:dyDescent="0.3">
      <c r="A302" t="s">
        <v>1167</v>
      </c>
      <c r="B302" t="s">
        <v>1168</v>
      </c>
      <c r="C302" t="s">
        <v>22</v>
      </c>
      <c r="D302" t="s">
        <v>2077</v>
      </c>
      <c r="E302" t="s">
        <v>2998</v>
      </c>
      <c r="F302" t="s">
        <v>2987</v>
      </c>
      <c r="G302" t="s">
        <v>2988</v>
      </c>
      <c r="H302" t="s">
        <v>55</v>
      </c>
      <c r="I302" t="s">
        <v>1051</v>
      </c>
      <c r="J302" t="s">
        <v>1314</v>
      </c>
    </row>
    <row r="303" spans="1:10" x14ac:dyDescent="0.3">
      <c r="A303" t="s">
        <v>1167</v>
      </c>
      <c r="B303" t="s">
        <v>1168</v>
      </c>
      <c r="C303" t="s">
        <v>16</v>
      </c>
      <c r="D303" t="s">
        <v>2077</v>
      </c>
      <c r="E303" t="s">
        <v>2999</v>
      </c>
      <c r="F303" t="s">
        <v>2987</v>
      </c>
      <c r="G303" t="s">
        <v>2988</v>
      </c>
      <c r="H303" t="s">
        <v>42</v>
      </c>
      <c r="I303" t="s">
        <v>1048</v>
      </c>
      <c r="J303" t="s">
        <v>1315</v>
      </c>
    </row>
    <row r="304" spans="1:10" x14ac:dyDescent="0.3">
      <c r="A304" t="s">
        <v>81</v>
      </c>
      <c r="B304" t="s">
        <v>1180</v>
      </c>
      <c r="C304" t="s">
        <v>20</v>
      </c>
      <c r="D304" t="s">
        <v>2077</v>
      </c>
      <c r="E304" t="s">
        <v>3006</v>
      </c>
      <c r="F304" t="s">
        <v>2119</v>
      </c>
      <c r="G304" t="s">
        <v>3007</v>
      </c>
      <c r="H304" t="s">
        <v>2096</v>
      </c>
      <c r="I304" t="s">
        <v>1050</v>
      </c>
      <c r="J304" t="s">
        <v>1320</v>
      </c>
    </row>
    <row r="305" spans="1:10" x14ac:dyDescent="0.3">
      <c r="A305" t="s">
        <v>81</v>
      </c>
      <c r="B305" t="s">
        <v>1180</v>
      </c>
      <c r="C305" t="s">
        <v>18</v>
      </c>
      <c r="D305" t="s">
        <v>2077</v>
      </c>
      <c r="E305" t="s">
        <v>3008</v>
      </c>
      <c r="F305" t="s">
        <v>2119</v>
      </c>
      <c r="G305" t="s">
        <v>3007</v>
      </c>
      <c r="H305" t="s">
        <v>2095</v>
      </c>
      <c r="I305" t="s">
        <v>1049</v>
      </c>
      <c r="J305" t="s">
        <v>1321</v>
      </c>
    </row>
    <row r="306" spans="1:10" x14ac:dyDescent="0.3">
      <c r="A306" t="s">
        <v>81</v>
      </c>
      <c r="B306" t="s">
        <v>1180</v>
      </c>
      <c r="C306" t="s">
        <v>22</v>
      </c>
      <c r="D306" t="s">
        <v>2077</v>
      </c>
      <c r="E306" t="s">
        <v>3009</v>
      </c>
      <c r="F306" t="s">
        <v>2119</v>
      </c>
      <c r="G306" t="s">
        <v>3007</v>
      </c>
      <c r="H306" t="s">
        <v>55</v>
      </c>
      <c r="I306" t="s">
        <v>1051</v>
      </c>
      <c r="J306" t="s">
        <v>1322</v>
      </c>
    </row>
    <row r="307" spans="1:10" x14ac:dyDescent="0.3">
      <c r="A307" t="s">
        <v>81</v>
      </c>
      <c r="B307" t="s">
        <v>1180</v>
      </c>
      <c r="C307" t="s">
        <v>16</v>
      </c>
      <c r="D307" t="s">
        <v>2077</v>
      </c>
      <c r="E307" t="s">
        <v>3010</v>
      </c>
      <c r="F307" t="s">
        <v>2119</v>
      </c>
      <c r="G307" t="s">
        <v>3007</v>
      </c>
      <c r="H307" t="s">
        <v>42</v>
      </c>
      <c r="I307" t="s">
        <v>1048</v>
      </c>
      <c r="J307" t="s">
        <v>1323</v>
      </c>
    </row>
    <row r="308" spans="1:10" x14ac:dyDescent="0.3">
      <c r="A308" t="s">
        <v>159</v>
      </c>
      <c r="B308" t="s">
        <v>1008</v>
      </c>
      <c r="C308" t="s">
        <v>20</v>
      </c>
      <c r="D308" t="s">
        <v>2077</v>
      </c>
      <c r="E308" t="s">
        <v>3011</v>
      </c>
      <c r="F308" t="s">
        <v>2119</v>
      </c>
      <c r="G308" t="s">
        <v>3012</v>
      </c>
      <c r="H308" t="s">
        <v>2096</v>
      </c>
      <c r="I308" t="s">
        <v>1050</v>
      </c>
      <c r="J308" t="s">
        <v>1094</v>
      </c>
    </row>
    <row r="309" spans="1:10" x14ac:dyDescent="0.3">
      <c r="A309" t="s">
        <v>159</v>
      </c>
      <c r="B309" t="s">
        <v>1008</v>
      </c>
      <c r="C309" t="s">
        <v>18</v>
      </c>
      <c r="D309" t="s">
        <v>2077</v>
      </c>
      <c r="E309" t="s">
        <v>3013</v>
      </c>
      <c r="F309" t="s">
        <v>2119</v>
      </c>
      <c r="G309" t="s">
        <v>3012</v>
      </c>
      <c r="H309" t="s">
        <v>2095</v>
      </c>
      <c r="I309" t="s">
        <v>1049</v>
      </c>
      <c r="J309" t="s">
        <v>1095</v>
      </c>
    </row>
    <row r="310" spans="1:10" x14ac:dyDescent="0.3">
      <c r="A310" t="s">
        <v>159</v>
      </c>
      <c r="B310" t="s">
        <v>1008</v>
      </c>
      <c r="C310" t="s">
        <v>22</v>
      </c>
      <c r="D310" t="s">
        <v>2077</v>
      </c>
      <c r="E310" t="s">
        <v>3014</v>
      </c>
      <c r="F310" t="s">
        <v>2119</v>
      </c>
      <c r="G310" t="s">
        <v>3012</v>
      </c>
      <c r="H310" t="s">
        <v>55</v>
      </c>
      <c r="I310" t="s">
        <v>1051</v>
      </c>
      <c r="J310" t="s">
        <v>1096</v>
      </c>
    </row>
    <row r="311" spans="1:10" x14ac:dyDescent="0.3">
      <c r="A311" t="s">
        <v>159</v>
      </c>
      <c r="B311" t="s">
        <v>1008</v>
      </c>
      <c r="C311" t="s">
        <v>16</v>
      </c>
      <c r="D311" t="s">
        <v>2077</v>
      </c>
      <c r="E311" t="s">
        <v>3015</v>
      </c>
      <c r="F311" t="s">
        <v>2119</v>
      </c>
      <c r="G311" t="s">
        <v>3012</v>
      </c>
      <c r="H311" t="s">
        <v>42</v>
      </c>
      <c r="I311" t="s">
        <v>1048</v>
      </c>
      <c r="J311" t="s">
        <v>1097</v>
      </c>
    </row>
    <row r="312" spans="1:10" x14ac:dyDescent="0.3">
      <c r="A312" t="s">
        <v>160</v>
      </c>
      <c r="B312" t="s">
        <v>1009</v>
      </c>
      <c r="C312" t="s">
        <v>20</v>
      </c>
      <c r="D312" t="s">
        <v>2077</v>
      </c>
      <c r="E312" t="s">
        <v>3016</v>
      </c>
      <c r="F312" t="s">
        <v>2119</v>
      </c>
      <c r="G312" t="s">
        <v>3012</v>
      </c>
      <c r="H312" t="s">
        <v>2096</v>
      </c>
      <c r="I312" t="s">
        <v>1050</v>
      </c>
      <c r="J312" t="s">
        <v>1098</v>
      </c>
    </row>
    <row r="313" spans="1:10" x14ac:dyDescent="0.3">
      <c r="A313" t="s">
        <v>160</v>
      </c>
      <c r="B313" t="s">
        <v>1009</v>
      </c>
      <c r="C313" t="s">
        <v>18</v>
      </c>
      <c r="D313" t="s">
        <v>2077</v>
      </c>
      <c r="E313" t="s">
        <v>3017</v>
      </c>
      <c r="F313" t="s">
        <v>2119</v>
      </c>
      <c r="G313" t="s">
        <v>3012</v>
      </c>
      <c r="H313" t="s">
        <v>2095</v>
      </c>
      <c r="I313" t="s">
        <v>1049</v>
      </c>
      <c r="J313" t="s">
        <v>1099</v>
      </c>
    </row>
    <row r="314" spans="1:10" x14ac:dyDescent="0.3">
      <c r="A314" t="s">
        <v>160</v>
      </c>
      <c r="B314" t="s">
        <v>1009</v>
      </c>
      <c r="C314" t="s">
        <v>22</v>
      </c>
      <c r="D314" t="s">
        <v>2077</v>
      </c>
      <c r="E314" t="s">
        <v>3018</v>
      </c>
      <c r="F314" t="s">
        <v>2119</v>
      </c>
      <c r="G314" t="s">
        <v>3012</v>
      </c>
      <c r="H314" t="s">
        <v>55</v>
      </c>
      <c r="I314" t="s">
        <v>1051</v>
      </c>
      <c r="J314" t="s">
        <v>1100</v>
      </c>
    </row>
    <row r="315" spans="1:10" x14ac:dyDescent="0.3">
      <c r="A315" t="s">
        <v>160</v>
      </c>
      <c r="B315" t="s">
        <v>1009</v>
      </c>
      <c r="C315" t="s">
        <v>16</v>
      </c>
      <c r="D315" t="s">
        <v>2077</v>
      </c>
      <c r="E315" t="s">
        <v>3019</v>
      </c>
      <c r="F315" t="s">
        <v>2119</v>
      </c>
      <c r="G315" t="s">
        <v>3012</v>
      </c>
      <c r="H315" t="s">
        <v>42</v>
      </c>
      <c r="I315" t="s">
        <v>1048</v>
      </c>
      <c r="J315" t="s">
        <v>1101</v>
      </c>
    </row>
    <row r="316" spans="1:10" x14ac:dyDescent="0.3">
      <c r="A316" t="s">
        <v>1257</v>
      </c>
      <c r="B316" t="s">
        <v>1258</v>
      </c>
      <c r="C316" t="s">
        <v>20</v>
      </c>
      <c r="D316" t="s">
        <v>2077</v>
      </c>
      <c r="E316" t="s">
        <v>2904</v>
      </c>
      <c r="F316" t="s">
        <v>2902</v>
      </c>
      <c r="G316" t="s">
        <v>2905</v>
      </c>
      <c r="H316" t="s">
        <v>2096</v>
      </c>
      <c r="I316" t="s">
        <v>1050</v>
      </c>
      <c r="J316" t="s">
        <v>1297</v>
      </c>
    </row>
    <row r="317" spans="1:10" x14ac:dyDescent="0.3">
      <c r="A317" t="s">
        <v>1257</v>
      </c>
      <c r="B317" t="s">
        <v>1258</v>
      </c>
      <c r="C317" t="s">
        <v>18</v>
      </c>
      <c r="D317" t="s">
        <v>2077</v>
      </c>
      <c r="E317" t="s">
        <v>2912</v>
      </c>
      <c r="F317" t="s">
        <v>2902</v>
      </c>
      <c r="G317" t="s">
        <v>2905</v>
      </c>
      <c r="H317" t="s">
        <v>2095</v>
      </c>
      <c r="I317" t="s">
        <v>1049</v>
      </c>
      <c r="J317" t="s">
        <v>1286</v>
      </c>
    </row>
    <row r="318" spans="1:10" x14ac:dyDescent="0.3">
      <c r="A318" t="s">
        <v>1257</v>
      </c>
      <c r="B318" t="s">
        <v>1258</v>
      </c>
      <c r="C318" t="s">
        <v>22</v>
      </c>
      <c r="D318" t="s">
        <v>2077</v>
      </c>
      <c r="E318" t="s">
        <v>2915</v>
      </c>
      <c r="F318" t="s">
        <v>2902</v>
      </c>
      <c r="G318" t="s">
        <v>2905</v>
      </c>
      <c r="H318" t="s">
        <v>55</v>
      </c>
      <c r="I318" t="s">
        <v>1051</v>
      </c>
      <c r="J318" t="s">
        <v>1298</v>
      </c>
    </row>
    <row r="319" spans="1:10" x14ac:dyDescent="0.3">
      <c r="A319" t="s">
        <v>1257</v>
      </c>
      <c r="B319" t="s">
        <v>1258</v>
      </c>
      <c r="C319" t="s">
        <v>16</v>
      </c>
      <c r="D319" t="s">
        <v>2077</v>
      </c>
      <c r="E319" t="s">
        <v>2918</v>
      </c>
      <c r="F319" t="s">
        <v>2902</v>
      </c>
      <c r="G319" t="s">
        <v>2905</v>
      </c>
      <c r="H319" t="s">
        <v>42</v>
      </c>
      <c r="I319" t="s">
        <v>1048</v>
      </c>
      <c r="J319" t="s">
        <v>1299</v>
      </c>
    </row>
    <row r="320" spans="1:10" x14ac:dyDescent="0.3">
      <c r="A320" t="s">
        <v>174</v>
      </c>
      <c r="B320" t="s">
        <v>1015</v>
      </c>
      <c r="C320" t="s">
        <v>20</v>
      </c>
      <c r="D320" t="s">
        <v>2077</v>
      </c>
      <c r="E320" t="s">
        <v>3102</v>
      </c>
      <c r="F320" t="s">
        <v>2132</v>
      </c>
      <c r="G320" t="s">
        <v>3103</v>
      </c>
      <c r="H320" t="s">
        <v>2096</v>
      </c>
      <c r="I320" t="s">
        <v>1050</v>
      </c>
      <c r="J320" t="s">
        <v>1120</v>
      </c>
    </row>
    <row r="321" spans="1:10" x14ac:dyDescent="0.3">
      <c r="A321" t="s">
        <v>174</v>
      </c>
      <c r="B321" t="s">
        <v>1015</v>
      </c>
      <c r="C321" t="s">
        <v>18</v>
      </c>
      <c r="D321" t="s">
        <v>2077</v>
      </c>
      <c r="E321" t="s">
        <v>3104</v>
      </c>
      <c r="F321" t="s">
        <v>2132</v>
      </c>
      <c r="G321" t="s">
        <v>3103</v>
      </c>
      <c r="H321" t="s">
        <v>2095</v>
      </c>
      <c r="I321" t="s">
        <v>1049</v>
      </c>
      <c r="J321" t="s">
        <v>1121</v>
      </c>
    </row>
    <row r="322" spans="1:10" x14ac:dyDescent="0.3">
      <c r="A322" t="s">
        <v>174</v>
      </c>
      <c r="B322" t="s">
        <v>1015</v>
      </c>
      <c r="C322" t="s">
        <v>22</v>
      </c>
      <c r="D322" t="s">
        <v>2077</v>
      </c>
      <c r="E322" t="s">
        <v>3105</v>
      </c>
      <c r="F322" t="s">
        <v>2132</v>
      </c>
      <c r="G322" t="s">
        <v>3103</v>
      </c>
      <c r="H322" t="s">
        <v>55</v>
      </c>
      <c r="I322" t="s">
        <v>1051</v>
      </c>
      <c r="J322" t="s">
        <v>1122</v>
      </c>
    </row>
    <row r="323" spans="1:10" x14ac:dyDescent="0.3">
      <c r="A323" t="s">
        <v>175</v>
      </c>
      <c r="B323" t="s">
        <v>1016</v>
      </c>
      <c r="C323" t="s">
        <v>20</v>
      </c>
      <c r="D323" t="s">
        <v>2077</v>
      </c>
      <c r="E323" t="s">
        <v>3106</v>
      </c>
      <c r="F323" t="s">
        <v>2132</v>
      </c>
      <c r="G323" t="s">
        <v>3107</v>
      </c>
      <c r="H323" t="s">
        <v>2096</v>
      </c>
      <c r="I323" t="s">
        <v>1050</v>
      </c>
      <c r="J323" t="s">
        <v>1123</v>
      </c>
    </row>
    <row r="324" spans="1:10" x14ac:dyDescent="0.3">
      <c r="A324" t="s">
        <v>175</v>
      </c>
      <c r="B324" t="s">
        <v>1016</v>
      </c>
      <c r="C324" t="s">
        <v>18</v>
      </c>
      <c r="D324" t="s">
        <v>2077</v>
      </c>
      <c r="E324" t="s">
        <v>3108</v>
      </c>
      <c r="F324" t="s">
        <v>2132</v>
      </c>
      <c r="G324" t="s">
        <v>3107</v>
      </c>
      <c r="H324" t="s">
        <v>2095</v>
      </c>
      <c r="I324" t="s">
        <v>1049</v>
      </c>
      <c r="J324" t="s">
        <v>1124</v>
      </c>
    </row>
    <row r="325" spans="1:10" x14ac:dyDescent="0.3">
      <c r="A325" t="s">
        <v>175</v>
      </c>
      <c r="B325" t="s">
        <v>1016</v>
      </c>
      <c r="C325" t="s">
        <v>22</v>
      </c>
      <c r="D325" t="s">
        <v>2077</v>
      </c>
      <c r="E325" t="s">
        <v>3109</v>
      </c>
      <c r="F325" t="s">
        <v>2132</v>
      </c>
      <c r="G325" t="s">
        <v>3107</v>
      </c>
      <c r="H325" t="s">
        <v>55</v>
      </c>
      <c r="I325" t="s">
        <v>1051</v>
      </c>
      <c r="J325" t="s">
        <v>1125</v>
      </c>
    </row>
    <row r="326" spans="1:10" x14ac:dyDescent="0.3">
      <c r="A326" t="s">
        <v>3</v>
      </c>
      <c r="B326" t="s">
        <v>1010</v>
      </c>
      <c r="C326" t="s">
        <v>20</v>
      </c>
      <c r="D326" t="s">
        <v>2077</v>
      </c>
      <c r="E326" t="s">
        <v>3020</v>
      </c>
      <c r="F326" t="s">
        <v>2119</v>
      </c>
      <c r="G326" t="s">
        <v>3021</v>
      </c>
      <c r="H326" t="s">
        <v>2096</v>
      </c>
      <c r="I326" t="s">
        <v>1050</v>
      </c>
      <c r="J326" t="s">
        <v>1102</v>
      </c>
    </row>
    <row r="327" spans="1:10" x14ac:dyDescent="0.3">
      <c r="A327" t="s">
        <v>3</v>
      </c>
      <c r="B327" t="s">
        <v>1010</v>
      </c>
      <c r="C327" t="s">
        <v>18</v>
      </c>
      <c r="D327" t="s">
        <v>2077</v>
      </c>
      <c r="E327" t="s">
        <v>3022</v>
      </c>
      <c r="F327" t="s">
        <v>2119</v>
      </c>
      <c r="G327" t="s">
        <v>3021</v>
      </c>
      <c r="H327" t="s">
        <v>2095</v>
      </c>
      <c r="I327" t="s">
        <v>1049</v>
      </c>
      <c r="J327" t="s">
        <v>1103</v>
      </c>
    </row>
    <row r="328" spans="1:10" x14ac:dyDescent="0.3">
      <c r="A328" t="s">
        <v>3</v>
      </c>
      <c r="B328" t="s">
        <v>1010</v>
      </c>
      <c r="C328" t="s">
        <v>22</v>
      </c>
      <c r="D328" t="s">
        <v>2077</v>
      </c>
      <c r="E328" t="s">
        <v>3023</v>
      </c>
      <c r="F328" t="s">
        <v>2119</v>
      </c>
      <c r="G328" t="s">
        <v>3021</v>
      </c>
      <c r="H328" t="s">
        <v>55</v>
      </c>
      <c r="I328" t="s">
        <v>1051</v>
      </c>
      <c r="J328" t="s">
        <v>1104</v>
      </c>
    </row>
    <row r="329" spans="1:10" x14ac:dyDescent="0.3">
      <c r="A329" t="s">
        <v>3</v>
      </c>
      <c r="B329" t="s">
        <v>1010</v>
      </c>
      <c r="C329" t="s">
        <v>16</v>
      </c>
      <c r="D329" t="s">
        <v>2077</v>
      </c>
      <c r="E329" t="s">
        <v>3024</v>
      </c>
      <c r="F329" t="s">
        <v>2119</v>
      </c>
      <c r="G329" t="s">
        <v>3021</v>
      </c>
      <c r="H329" t="s">
        <v>42</v>
      </c>
      <c r="I329" t="s">
        <v>1048</v>
      </c>
      <c r="J329" t="s">
        <v>1105</v>
      </c>
    </row>
    <row r="330" spans="1:10" x14ac:dyDescent="0.3">
      <c r="A330" t="s">
        <v>4</v>
      </c>
      <c r="B330" t="s">
        <v>1011</v>
      </c>
      <c r="C330" t="s">
        <v>20</v>
      </c>
      <c r="D330" t="s">
        <v>2077</v>
      </c>
      <c r="E330" t="s">
        <v>3025</v>
      </c>
      <c r="F330" t="s">
        <v>2119</v>
      </c>
      <c r="G330" t="s">
        <v>3026</v>
      </c>
      <c r="H330" t="s">
        <v>2096</v>
      </c>
      <c r="I330" t="s">
        <v>1050</v>
      </c>
      <c r="J330" t="s">
        <v>1106</v>
      </c>
    </row>
    <row r="331" spans="1:10" x14ac:dyDescent="0.3">
      <c r="A331" t="s">
        <v>4</v>
      </c>
      <c r="B331" t="s">
        <v>1011</v>
      </c>
      <c r="C331" t="s">
        <v>18</v>
      </c>
      <c r="D331" t="s">
        <v>2077</v>
      </c>
      <c r="E331" t="s">
        <v>3027</v>
      </c>
      <c r="F331" t="s">
        <v>2119</v>
      </c>
      <c r="G331" t="s">
        <v>3026</v>
      </c>
      <c r="H331" t="s">
        <v>2095</v>
      </c>
      <c r="I331" t="s">
        <v>1049</v>
      </c>
      <c r="J331" t="s">
        <v>1107</v>
      </c>
    </row>
    <row r="332" spans="1:10" x14ac:dyDescent="0.3">
      <c r="A332" t="s">
        <v>4</v>
      </c>
      <c r="B332" t="s">
        <v>1011</v>
      </c>
      <c r="C332" t="s">
        <v>22</v>
      </c>
      <c r="D332" t="s">
        <v>2077</v>
      </c>
      <c r="E332" t="s">
        <v>3028</v>
      </c>
      <c r="F332" t="s">
        <v>2119</v>
      </c>
      <c r="G332" t="s">
        <v>3026</v>
      </c>
      <c r="H332" t="s">
        <v>55</v>
      </c>
      <c r="I332" t="s">
        <v>1051</v>
      </c>
      <c r="J332" t="s">
        <v>1108</v>
      </c>
    </row>
    <row r="333" spans="1:10" x14ac:dyDescent="0.3">
      <c r="A333" t="s">
        <v>4</v>
      </c>
      <c r="B333" t="s">
        <v>1011</v>
      </c>
      <c r="C333" t="s">
        <v>16</v>
      </c>
      <c r="D333" t="s">
        <v>2077</v>
      </c>
      <c r="E333" t="s">
        <v>3029</v>
      </c>
      <c r="F333" t="s">
        <v>2119</v>
      </c>
      <c r="G333" t="s">
        <v>3026</v>
      </c>
      <c r="H333" t="s">
        <v>42</v>
      </c>
      <c r="I333" t="s">
        <v>1048</v>
      </c>
      <c r="J333" t="s">
        <v>1109</v>
      </c>
    </row>
    <row r="334" spans="1:10" x14ac:dyDescent="0.3">
      <c r="A334" t="s">
        <v>1181</v>
      </c>
      <c r="B334" t="s">
        <v>1182</v>
      </c>
      <c r="C334" t="s">
        <v>20</v>
      </c>
      <c r="D334" t="s">
        <v>2077</v>
      </c>
      <c r="E334" t="s">
        <v>3238</v>
      </c>
      <c r="F334" t="s">
        <v>2119</v>
      </c>
      <c r="G334" t="s">
        <v>3026</v>
      </c>
      <c r="H334" t="s">
        <v>2096</v>
      </c>
      <c r="I334" t="s">
        <v>1050</v>
      </c>
      <c r="J334" t="s">
        <v>1475</v>
      </c>
    </row>
    <row r="335" spans="1:10" x14ac:dyDescent="0.3">
      <c r="A335" t="s">
        <v>1181</v>
      </c>
      <c r="B335" t="s">
        <v>1182</v>
      </c>
      <c r="C335" t="s">
        <v>18</v>
      </c>
      <c r="D335" t="s">
        <v>2077</v>
      </c>
      <c r="E335" t="s">
        <v>3239</v>
      </c>
      <c r="F335" t="s">
        <v>2119</v>
      </c>
      <c r="G335" t="s">
        <v>3026</v>
      </c>
      <c r="H335" t="s">
        <v>2095</v>
      </c>
      <c r="I335" t="s">
        <v>1049</v>
      </c>
      <c r="J335" t="s">
        <v>1476</v>
      </c>
    </row>
    <row r="336" spans="1:10" x14ac:dyDescent="0.3">
      <c r="A336" t="s">
        <v>1181</v>
      </c>
      <c r="B336" t="s">
        <v>1182</v>
      </c>
      <c r="C336" t="s">
        <v>22</v>
      </c>
      <c r="D336" t="s">
        <v>2077</v>
      </c>
      <c r="E336" t="s">
        <v>3240</v>
      </c>
      <c r="F336" t="s">
        <v>2119</v>
      </c>
      <c r="G336" t="s">
        <v>3026</v>
      </c>
      <c r="H336" t="s">
        <v>55</v>
      </c>
      <c r="I336" t="s">
        <v>1051</v>
      </c>
      <c r="J336" t="s">
        <v>1477</v>
      </c>
    </row>
    <row r="337" spans="1:10" x14ac:dyDescent="0.3">
      <c r="A337" t="s">
        <v>1181</v>
      </c>
      <c r="B337" t="s">
        <v>1182</v>
      </c>
      <c r="C337" t="s">
        <v>16</v>
      </c>
      <c r="D337" t="s">
        <v>2077</v>
      </c>
      <c r="E337" t="s">
        <v>3241</v>
      </c>
      <c r="F337" t="s">
        <v>2119</v>
      </c>
      <c r="G337" t="s">
        <v>3026</v>
      </c>
      <c r="H337" t="s">
        <v>42</v>
      </c>
      <c r="I337" t="s">
        <v>1048</v>
      </c>
      <c r="J337" t="s">
        <v>1478</v>
      </c>
    </row>
    <row r="338" spans="1:10" x14ac:dyDescent="0.3">
      <c r="A338" t="s">
        <v>5</v>
      </c>
      <c r="B338" t="s">
        <v>1012</v>
      </c>
      <c r="C338" t="s">
        <v>20</v>
      </c>
      <c r="D338" t="s">
        <v>2077</v>
      </c>
      <c r="E338" t="s">
        <v>3030</v>
      </c>
      <c r="F338" t="s">
        <v>2119</v>
      </c>
      <c r="G338" t="s">
        <v>3031</v>
      </c>
      <c r="H338" t="s">
        <v>2096</v>
      </c>
      <c r="I338" t="s">
        <v>1050</v>
      </c>
      <c r="J338" t="s">
        <v>1110</v>
      </c>
    </row>
    <row r="339" spans="1:10" x14ac:dyDescent="0.3">
      <c r="A339" t="s">
        <v>5</v>
      </c>
      <c r="B339" t="s">
        <v>1012</v>
      </c>
      <c r="C339" t="s">
        <v>18</v>
      </c>
      <c r="D339" t="s">
        <v>2077</v>
      </c>
      <c r="E339" t="s">
        <v>3032</v>
      </c>
      <c r="F339" t="s">
        <v>2119</v>
      </c>
      <c r="G339" t="s">
        <v>3031</v>
      </c>
      <c r="H339" t="s">
        <v>2095</v>
      </c>
      <c r="I339" t="s">
        <v>1049</v>
      </c>
      <c r="J339" t="s">
        <v>1111</v>
      </c>
    </row>
    <row r="340" spans="1:10" x14ac:dyDescent="0.3">
      <c r="A340" t="s">
        <v>5</v>
      </c>
      <c r="B340" t="s">
        <v>1012</v>
      </c>
      <c r="C340" t="s">
        <v>22</v>
      </c>
      <c r="D340" t="s">
        <v>2077</v>
      </c>
      <c r="E340" t="s">
        <v>3033</v>
      </c>
      <c r="F340" t="s">
        <v>2119</v>
      </c>
      <c r="G340" t="s">
        <v>3031</v>
      </c>
      <c r="H340" t="s">
        <v>55</v>
      </c>
      <c r="I340" t="s">
        <v>1051</v>
      </c>
      <c r="J340" t="s">
        <v>1112</v>
      </c>
    </row>
    <row r="341" spans="1:10" x14ac:dyDescent="0.3">
      <c r="A341" t="s">
        <v>5</v>
      </c>
      <c r="B341" t="s">
        <v>1012</v>
      </c>
      <c r="C341" t="s">
        <v>16</v>
      </c>
      <c r="D341" t="s">
        <v>2077</v>
      </c>
      <c r="E341" t="s">
        <v>3034</v>
      </c>
      <c r="F341" t="s">
        <v>2119</v>
      </c>
      <c r="G341" t="s">
        <v>3031</v>
      </c>
      <c r="H341" t="s">
        <v>42</v>
      </c>
      <c r="I341" t="s">
        <v>1048</v>
      </c>
      <c r="J341" t="s">
        <v>1113</v>
      </c>
    </row>
    <row r="342" spans="1:10" x14ac:dyDescent="0.3">
      <c r="A342" t="s">
        <v>1259</v>
      </c>
      <c r="B342" t="s">
        <v>1260</v>
      </c>
      <c r="C342" t="s">
        <v>20</v>
      </c>
      <c r="D342" t="s">
        <v>2077</v>
      </c>
      <c r="E342" t="s">
        <v>3213</v>
      </c>
      <c r="F342" t="s">
        <v>3214</v>
      </c>
      <c r="G342" t="s">
        <v>3215</v>
      </c>
      <c r="H342" t="s">
        <v>2096</v>
      </c>
      <c r="I342" t="s">
        <v>1050</v>
      </c>
      <c r="J342" t="s">
        <v>1467</v>
      </c>
    </row>
    <row r="343" spans="1:10" x14ac:dyDescent="0.3">
      <c r="A343" t="s">
        <v>1259</v>
      </c>
      <c r="B343" t="s">
        <v>1260</v>
      </c>
      <c r="C343" t="s">
        <v>18</v>
      </c>
      <c r="D343" t="s">
        <v>2077</v>
      </c>
      <c r="E343" t="s">
        <v>3216</v>
      </c>
      <c r="F343" t="s">
        <v>3214</v>
      </c>
      <c r="G343" t="s">
        <v>3215</v>
      </c>
      <c r="H343" t="s">
        <v>2095</v>
      </c>
      <c r="I343" t="s">
        <v>1049</v>
      </c>
      <c r="J343" t="s">
        <v>1468</v>
      </c>
    </row>
    <row r="344" spans="1:10" x14ac:dyDescent="0.3">
      <c r="A344" t="s">
        <v>1259</v>
      </c>
      <c r="B344" t="s">
        <v>1260</v>
      </c>
      <c r="C344" t="s">
        <v>22</v>
      </c>
      <c r="D344" t="s">
        <v>2077</v>
      </c>
      <c r="E344" t="s">
        <v>3217</v>
      </c>
      <c r="F344" t="s">
        <v>3214</v>
      </c>
      <c r="G344" t="s">
        <v>3215</v>
      </c>
      <c r="H344" t="s">
        <v>55</v>
      </c>
      <c r="I344" t="s">
        <v>1051</v>
      </c>
      <c r="J344" t="s">
        <v>1469</v>
      </c>
    </row>
    <row r="345" spans="1:10" x14ac:dyDescent="0.3">
      <c r="A345" t="s">
        <v>1259</v>
      </c>
      <c r="B345" t="s">
        <v>1260</v>
      </c>
      <c r="C345" t="s">
        <v>16</v>
      </c>
      <c r="D345" t="s">
        <v>2077</v>
      </c>
      <c r="E345" t="s">
        <v>3218</v>
      </c>
      <c r="F345" t="s">
        <v>3214</v>
      </c>
      <c r="G345" t="s">
        <v>3215</v>
      </c>
      <c r="H345" t="s">
        <v>42</v>
      </c>
      <c r="I345" t="s">
        <v>1048</v>
      </c>
      <c r="J345" t="s">
        <v>1470</v>
      </c>
    </row>
    <row r="346" spans="1:10" x14ac:dyDescent="0.3">
      <c r="A346" t="s">
        <v>1261</v>
      </c>
      <c r="B346" t="s">
        <v>1262</v>
      </c>
      <c r="C346" t="s">
        <v>20</v>
      </c>
      <c r="D346" t="s">
        <v>2077</v>
      </c>
      <c r="E346" t="s">
        <v>3219</v>
      </c>
      <c r="F346" t="s">
        <v>3214</v>
      </c>
      <c r="G346" t="s">
        <v>3215</v>
      </c>
      <c r="H346" t="s">
        <v>2096</v>
      </c>
      <c r="I346" t="s">
        <v>1050</v>
      </c>
      <c r="J346" t="s">
        <v>1471</v>
      </c>
    </row>
    <row r="347" spans="1:10" x14ac:dyDescent="0.3">
      <c r="A347" t="s">
        <v>1261</v>
      </c>
      <c r="B347" t="s">
        <v>1262</v>
      </c>
      <c r="C347" t="s">
        <v>18</v>
      </c>
      <c r="D347" t="s">
        <v>2077</v>
      </c>
      <c r="E347" t="s">
        <v>3220</v>
      </c>
      <c r="F347" t="s">
        <v>3214</v>
      </c>
      <c r="G347" t="s">
        <v>3215</v>
      </c>
      <c r="H347" t="s">
        <v>2095</v>
      </c>
      <c r="I347" t="s">
        <v>1049</v>
      </c>
      <c r="J347" t="s">
        <v>1472</v>
      </c>
    </row>
    <row r="348" spans="1:10" x14ac:dyDescent="0.3">
      <c r="A348" t="s">
        <v>1261</v>
      </c>
      <c r="B348" t="s">
        <v>1262</v>
      </c>
      <c r="C348" t="s">
        <v>22</v>
      </c>
      <c r="D348" t="s">
        <v>2077</v>
      </c>
      <c r="E348" t="s">
        <v>3221</v>
      </c>
      <c r="F348" t="s">
        <v>3214</v>
      </c>
      <c r="G348" t="s">
        <v>3215</v>
      </c>
      <c r="H348" t="s">
        <v>55</v>
      </c>
      <c r="I348" t="s">
        <v>1051</v>
      </c>
      <c r="J348" t="s">
        <v>1473</v>
      </c>
    </row>
    <row r="349" spans="1:10" x14ac:dyDescent="0.3">
      <c r="A349" t="s">
        <v>1261</v>
      </c>
      <c r="B349" t="s">
        <v>1262</v>
      </c>
      <c r="C349" t="s">
        <v>16</v>
      </c>
      <c r="D349" t="s">
        <v>2077</v>
      </c>
      <c r="E349" t="s">
        <v>3222</v>
      </c>
      <c r="F349" t="s">
        <v>3214</v>
      </c>
      <c r="G349" t="s">
        <v>3215</v>
      </c>
      <c r="H349" t="s">
        <v>42</v>
      </c>
      <c r="I349" t="s">
        <v>1048</v>
      </c>
      <c r="J349" t="s">
        <v>1474</v>
      </c>
    </row>
    <row r="350" spans="1:10" x14ac:dyDescent="0.3">
      <c r="A350" t="s">
        <v>1173</v>
      </c>
      <c r="B350" t="s">
        <v>1174</v>
      </c>
      <c r="C350" t="s">
        <v>20</v>
      </c>
      <c r="D350" t="s">
        <v>2077</v>
      </c>
      <c r="E350" t="s">
        <v>3187</v>
      </c>
      <c r="F350" t="s">
        <v>3001</v>
      </c>
      <c r="G350" t="s">
        <v>3188</v>
      </c>
      <c r="H350" t="s">
        <v>2096</v>
      </c>
      <c r="I350" t="s">
        <v>1050</v>
      </c>
      <c r="J350" t="s">
        <v>1439</v>
      </c>
    </row>
    <row r="351" spans="1:10" x14ac:dyDescent="0.3">
      <c r="A351" t="s">
        <v>1173</v>
      </c>
      <c r="B351" t="s">
        <v>1174</v>
      </c>
      <c r="C351" t="s">
        <v>18</v>
      </c>
      <c r="D351" t="s">
        <v>2077</v>
      </c>
      <c r="E351" t="s">
        <v>3189</v>
      </c>
      <c r="F351" t="s">
        <v>3001</v>
      </c>
      <c r="G351" t="s">
        <v>3188</v>
      </c>
      <c r="H351" t="s">
        <v>2095</v>
      </c>
      <c r="I351" t="s">
        <v>1049</v>
      </c>
      <c r="J351" t="s">
        <v>1440</v>
      </c>
    </row>
    <row r="352" spans="1:10" x14ac:dyDescent="0.3">
      <c r="A352" t="s">
        <v>1173</v>
      </c>
      <c r="B352" t="s">
        <v>1174</v>
      </c>
      <c r="C352" t="s">
        <v>22</v>
      </c>
      <c r="D352" t="s">
        <v>2077</v>
      </c>
      <c r="E352" t="s">
        <v>3190</v>
      </c>
      <c r="F352" t="s">
        <v>3001</v>
      </c>
      <c r="G352" t="s">
        <v>3188</v>
      </c>
      <c r="H352" t="s">
        <v>55</v>
      </c>
      <c r="I352" t="s">
        <v>1051</v>
      </c>
      <c r="J352" t="s">
        <v>1441</v>
      </c>
    </row>
    <row r="353" spans="1:10" x14ac:dyDescent="0.3">
      <c r="A353" t="s">
        <v>1173</v>
      </c>
      <c r="B353" t="s">
        <v>1174</v>
      </c>
      <c r="C353" t="s">
        <v>16</v>
      </c>
      <c r="D353" t="s">
        <v>2077</v>
      </c>
      <c r="E353" t="s">
        <v>3191</v>
      </c>
      <c r="F353" t="s">
        <v>3001</v>
      </c>
      <c r="G353" t="s">
        <v>3188</v>
      </c>
      <c r="H353" t="s">
        <v>42</v>
      </c>
      <c r="I353" t="s">
        <v>1048</v>
      </c>
      <c r="J353" t="s">
        <v>1442</v>
      </c>
    </row>
    <row r="354" spans="1:10" x14ac:dyDescent="0.3">
      <c r="A354" t="s">
        <v>1175</v>
      </c>
      <c r="B354" t="s">
        <v>1176</v>
      </c>
      <c r="C354" t="s">
        <v>20</v>
      </c>
      <c r="D354" t="s">
        <v>2077</v>
      </c>
      <c r="E354" t="s">
        <v>3192</v>
      </c>
      <c r="F354" t="s">
        <v>3001</v>
      </c>
      <c r="G354" t="s">
        <v>3188</v>
      </c>
      <c r="H354" t="s">
        <v>2096</v>
      </c>
      <c r="I354" t="s">
        <v>1050</v>
      </c>
      <c r="J354" t="s">
        <v>3193</v>
      </c>
    </row>
    <row r="355" spans="1:10" x14ac:dyDescent="0.3">
      <c r="A355" t="s">
        <v>1175</v>
      </c>
      <c r="B355" t="s">
        <v>1176</v>
      </c>
      <c r="C355" t="s">
        <v>18</v>
      </c>
      <c r="D355" t="s">
        <v>2077</v>
      </c>
      <c r="E355" t="s">
        <v>3194</v>
      </c>
      <c r="F355" t="s">
        <v>3001</v>
      </c>
      <c r="G355" t="s">
        <v>3188</v>
      </c>
      <c r="H355" t="s">
        <v>2095</v>
      </c>
      <c r="I355" t="s">
        <v>1049</v>
      </c>
      <c r="J355" t="s">
        <v>3195</v>
      </c>
    </row>
    <row r="356" spans="1:10" x14ac:dyDescent="0.3">
      <c r="A356" t="s">
        <v>1175</v>
      </c>
      <c r="B356" t="s">
        <v>1176</v>
      </c>
      <c r="C356" t="s">
        <v>22</v>
      </c>
      <c r="D356" t="s">
        <v>2077</v>
      </c>
      <c r="E356" t="s">
        <v>3196</v>
      </c>
      <c r="F356" t="s">
        <v>3001</v>
      </c>
      <c r="G356" t="s">
        <v>3188</v>
      </c>
      <c r="H356" t="s">
        <v>55</v>
      </c>
      <c r="I356" t="s">
        <v>1051</v>
      </c>
      <c r="J356" t="s">
        <v>3197</v>
      </c>
    </row>
    <row r="357" spans="1:10" x14ac:dyDescent="0.3">
      <c r="A357" t="s">
        <v>1175</v>
      </c>
      <c r="B357" t="s">
        <v>1176</v>
      </c>
      <c r="C357" t="s">
        <v>16</v>
      </c>
      <c r="D357" t="s">
        <v>2077</v>
      </c>
      <c r="E357" t="s">
        <v>3198</v>
      </c>
      <c r="F357" t="s">
        <v>3001</v>
      </c>
      <c r="G357" t="s">
        <v>3188</v>
      </c>
      <c r="H357" t="s">
        <v>42</v>
      </c>
      <c r="I357" t="s">
        <v>1048</v>
      </c>
      <c r="J357" t="s">
        <v>3199</v>
      </c>
    </row>
    <row r="358" spans="1:10" x14ac:dyDescent="0.3">
      <c r="A358" t="s">
        <v>142</v>
      </c>
      <c r="B358" t="s">
        <v>1274</v>
      </c>
      <c r="C358" t="s">
        <v>20</v>
      </c>
      <c r="D358" t="s">
        <v>2077</v>
      </c>
      <c r="E358" t="s">
        <v>3363</v>
      </c>
      <c r="F358" t="s">
        <v>2121</v>
      </c>
      <c r="G358" t="s">
        <v>3364</v>
      </c>
      <c r="H358" t="s">
        <v>2096</v>
      </c>
      <c r="I358" t="s">
        <v>1050</v>
      </c>
      <c r="J358" t="s">
        <v>1595</v>
      </c>
    </row>
    <row r="359" spans="1:10" x14ac:dyDescent="0.3">
      <c r="A359" t="s">
        <v>142</v>
      </c>
      <c r="B359" t="s">
        <v>1274</v>
      </c>
      <c r="C359" t="s">
        <v>18</v>
      </c>
      <c r="D359" t="s">
        <v>2077</v>
      </c>
      <c r="E359" t="s">
        <v>3365</v>
      </c>
      <c r="F359" t="s">
        <v>2121</v>
      </c>
      <c r="G359" t="s">
        <v>3364</v>
      </c>
      <c r="H359" t="s">
        <v>2095</v>
      </c>
      <c r="I359" t="s">
        <v>1049</v>
      </c>
      <c r="J359" t="s">
        <v>1596</v>
      </c>
    </row>
    <row r="360" spans="1:10" x14ac:dyDescent="0.3">
      <c r="A360" t="s">
        <v>142</v>
      </c>
      <c r="B360" t="s">
        <v>1274</v>
      </c>
      <c r="C360" t="s">
        <v>22</v>
      </c>
      <c r="D360" t="s">
        <v>2077</v>
      </c>
      <c r="E360" t="s">
        <v>3366</v>
      </c>
      <c r="F360" t="s">
        <v>2121</v>
      </c>
      <c r="G360" t="s">
        <v>3364</v>
      </c>
      <c r="H360" t="s">
        <v>55</v>
      </c>
      <c r="I360" t="s">
        <v>1051</v>
      </c>
      <c r="J360" t="s">
        <v>1597</v>
      </c>
    </row>
    <row r="361" spans="1:10" x14ac:dyDescent="0.3">
      <c r="A361" t="s">
        <v>142</v>
      </c>
      <c r="B361" t="s">
        <v>1274</v>
      </c>
      <c r="C361" t="s">
        <v>16</v>
      </c>
      <c r="D361" t="s">
        <v>2077</v>
      </c>
      <c r="E361" t="s">
        <v>3367</v>
      </c>
      <c r="F361" t="s">
        <v>2121</v>
      </c>
      <c r="G361" t="s">
        <v>3364</v>
      </c>
      <c r="H361" t="s">
        <v>42</v>
      </c>
      <c r="I361" t="s">
        <v>1048</v>
      </c>
      <c r="J361" t="s">
        <v>1598</v>
      </c>
    </row>
    <row r="362" spans="1:10" x14ac:dyDescent="0.3">
      <c r="A362" t="s">
        <v>1263</v>
      </c>
      <c r="B362" t="s">
        <v>1264</v>
      </c>
      <c r="C362" t="s">
        <v>20</v>
      </c>
      <c r="D362" t="s">
        <v>2077</v>
      </c>
      <c r="E362" t="s">
        <v>3223</v>
      </c>
      <c r="F362" t="s">
        <v>3214</v>
      </c>
      <c r="G362" t="s">
        <v>3224</v>
      </c>
      <c r="H362" t="s">
        <v>2096</v>
      </c>
      <c r="I362" t="s">
        <v>1050</v>
      </c>
      <c r="J362" t="s">
        <v>1455</v>
      </c>
    </row>
    <row r="363" spans="1:10" x14ac:dyDescent="0.3">
      <c r="A363" t="s">
        <v>1263</v>
      </c>
      <c r="B363" t="s">
        <v>1264</v>
      </c>
      <c r="C363" t="s">
        <v>18</v>
      </c>
      <c r="D363" t="s">
        <v>2077</v>
      </c>
      <c r="E363" t="s">
        <v>3225</v>
      </c>
      <c r="F363" t="s">
        <v>3214</v>
      </c>
      <c r="G363" t="s">
        <v>3224</v>
      </c>
      <c r="H363" t="s">
        <v>2095</v>
      </c>
      <c r="I363" t="s">
        <v>1049</v>
      </c>
      <c r="J363" t="s">
        <v>1456</v>
      </c>
    </row>
    <row r="364" spans="1:10" x14ac:dyDescent="0.3">
      <c r="A364" t="s">
        <v>1263</v>
      </c>
      <c r="B364" t="s">
        <v>1264</v>
      </c>
      <c r="C364" t="s">
        <v>22</v>
      </c>
      <c r="D364" t="s">
        <v>2077</v>
      </c>
      <c r="E364" t="s">
        <v>3226</v>
      </c>
      <c r="F364" t="s">
        <v>3214</v>
      </c>
      <c r="G364" t="s">
        <v>3224</v>
      </c>
      <c r="H364" t="s">
        <v>55</v>
      </c>
      <c r="I364" t="s">
        <v>1051</v>
      </c>
      <c r="J364" t="s">
        <v>1457</v>
      </c>
    </row>
    <row r="365" spans="1:10" x14ac:dyDescent="0.3">
      <c r="A365" t="s">
        <v>1263</v>
      </c>
      <c r="B365" t="s">
        <v>1264</v>
      </c>
      <c r="C365" t="s">
        <v>16</v>
      </c>
      <c r="D365" t="s">
        <v>2077</v>
      </c>
      <c r="E365" t="s">
        <v>3227</v>
      </c>
      <c r="F365" t="s">
        <v>3214</v>
      </c>
      <c r="G365" t="s">
        <v>3224</v>
      </c>
      <c r="H365" t="s">
        <v>42</v>
      </c>
      <c r="I365" t="s">
        <v>1048</v>
      </c>
      <c r="J365" t="s">
        <v>1458</v>
      </c>
    </row>
    <row r="366" spans="1:10" x14ac:dyDescent="0.3">
      <c r="A366" t="s">
        <v>1047</v>
      </c>
      <c r="B366" t="s">
        <v>1265</v>
      </c>
      <c r="C366" t="s">
        <v>20</v>
      </c>
      <c r="D366" t="s">
        <v>2077</v>
      </c>
      <c r="E366" t="s">
        <v>3228</v>
      </c>
      <c r="F366" t="s">
        <v>3214</v>
      </c>
      <c r="G366" t="s">
        <v>3229</v>
      </c>
      <c r="H366" t="s">
        <v>2096</v>
      </c>
      <c r="I366" t="s">
        <v>1050</v>
      </c>
      <c r="J366" t="s">
        <v>1459</v>
      </c>
    </row>
    <row r="367" spans="1:10" x14ac:dyDescent="0.3">
      <c r="A367" t="s">
        <v>1047</v>
      </c>
      <c r="B367" t="s">
        <v>1265</v>
      </c>
      <c r="C367" t="s">
        <v>18</v>
      </c>
      <c r="D367" t="s">
        <v>2077</v>
      </c>
      <c r="E367" t="s">
        <v>3230</v>
      </c>
      <c r="F367" t="s">
        <v>3214</v>
      </c>
      <c r="G367" t="s">
        <v>3229</v>
      </c>
      <c r="H367" t="s">
        <v>2095</v>
      </c>
      <c r="I367" t="s">
        <v>1049</v>
      </c>
      <c r="J367" t="s">
        <v>1460</v>
      </c>
    </row>
    <row r="368" spans="1:10" x14ac:dyDescent="0.3">
      <c r="A368" t="s">
        <v>1047</v>
      </c>
      <c r="B368" t="s">
        <v>1265</v>
      </c>
      <c r="C368" t="s">
        <v>22</v>
      </c>
      <c r="D368" t="s">
        <v>2077</v>
      </c>
      <c r="E368" t="s">
        <v>3231</v>
      </c>
      <c r="F368" t="s">
        <v>3214</v>
      </c>
      <c r="G368" t="s">
        <v>3229</v>
      </c>
      <c r="H368" t="s">
        <v>55</v>
      </c>
      <c r="I368" t="s">
        <v>1051</v>
      </c>
      <c r="J368" t="s">
        <v>1461</v>
      </c>
    </row>
    <row r="369" spans="1:10" x14ac:dyDescent="0.3">
      <c r="A369" t="s">
        <v>1047</v>
      </c>
      <c r="B369" t="s">
        <v>1265</v>
      </c>
      <c r="C369" t="s">
        <v>16</v>
      </c>
      <c r="D369" t="s">
        <v>2077</v>
      </c>
      <c r="E369" t="s">
        <v>3232</v>
      </c>
      <c r="F369" t="s">
        <v>3214</v>
      </c>
      <c r="G369" t="s">
        <v>3229</v>
      </c>
      <c r="H369" t="s">
        <v>42</v>
      </c>
      <c r="I369" t="s">
        <v>1048</v>
      </c>
      <c r="J369" t="s">
        <v>1462</v>
      </c>
    </row>
    <row r="370" spans="1:10" x14ac:dyDescent="0.3">
      <c r="A370" t="s">
        <v>1266</v>
      </c>
      <c r="B370" t="s">
        <v>1267</v>
      </c>
      <c r="C370" t="s">
        <v>20</v>
      </c>
      <c r="D370" t="s">
        <v>2077</v>
      </c>
      <c r="E370" t="s">
        <v>3233</v>
      </c>
      <c r="F370" t="s">
        <v>3214</v>
      </c>
      <c r="G370" t="s">
        <v>3234</v>
      </c>
      <c r="H370" t="s">
        <v>2096</v>
      </c>
      <c r="I370" t="s">
        <v>1050</v>
      </c>
      <c r="J370" t="s">
        <v>1463</v>
      </c>
    </row>
    <row r="371" spans="1:10" x14ac:dyDescent="0.3">
      <c r="A371" t="s">
        <v>1266</v>
      </c>
      <c r="B371" t="s">
        <v>1267</v>
      </c>
      <c r="C371" t="s">
        <v>18</v>
      </c>
      <c r="D371" t="s">
        <v>2077</v>
      </c>
      <c r="E371" t="s">
        <v>3235</v>
      </c>
      <c r="F371" t="s">
        <v>3214</v>
      </c>
      <c r="G371" t="s">
        <v>3234</v>
      </c>
      <c r="H371" t="s">
        <v>2095</v>
      </c>
      <c r="I371" t="s">
        <v>1049</v>
      </c>
      <c r="J371" t="s">
        <v>1464</v>
      </c>
    </row>
    <row r="372" spans="1:10" x14ac:dyDescent="0.3">
      <c r="A372" t="s">
        <v>1266</v>
      </c>
      <c r="B372" t="s">
        <v>1267</v>
      </c>
      <c r="C372" t="s">
        <v>22</v>
      </c>
      <c r="D372" t="s">
        <v>2077</v>
      </c>
      <c r="E372" t="s">
        <v>3236</v>
      </c>
      <c r="F372" t="s">
        <v>3214</v>
      </c>
      <c r="G372" t="s">
        <v>3234</v>
      </c>
      <c r="H372" t="s">
        <v>55</v>
      </c>
      <c r="I372" t="s">
        <v>1051</v>
      </c>
      <c r="J372" t="s">
        <v>1465</v>
      </c>
    </row>
    <row r="373" spans="1:10" x14ac:dyDescent="0.3">
      <c r="A373" t="s">
        <v>1266</v>
      </c>
      <c r="B373" t="s">
        <v>1267</v>
      </c>
      <c r="C373" t="s">
        <v>16</v>
      </c>
      <c r="D373" t="s">
        <v>2077</v>
      </c>
      <c r="E373" t="s">
        <v>3237</v>
      </c>
      <c r="F373" t="s">
        <v>3214</v>
      </c>
      <c r="G373" t="s">
        <v>3234</v>
      </c>
      <c r="H373" t="s">
        <v>42</v>
      </c>
      <c r="I373" t="s">
        <v>1048</v>
      </c>
      <c r="J373" t="s">
        <v>1466</v>
      </c>
    </row>
    <row r="374" spans="1:10" x14ac:dyDescent="0.3">
      <c r="A374" t="s">
        <v>227</v>
      </c>
      <c r="B374" t="s">
        <v>1026</v>
      </c>
      <c r="C374" t="s">
        <v>20</v>
      </c>
      <c r="D374" t="s">
        <v>2077</v>
      </c>
      <c r="E374" t="s">
        <v>2961</v>
      </c>
      <c r="F374" t="s">
        <v>2078</v>
      </c>
      <c r="G374" t="s">
        <v>2962</v>
      </c>
      <c r="H374" t="s">
        <v>2096</v>
      </c>
      <c r="I374" t="s">
        <v>1050</v>
      </c>
      <c r="J374" t="s">
        <v>1066</v>
      </c>
    </row>
    <row r="375" spans="1:10" x14ac:dyDescent="0.3">
      <c r="A375" t="s">
        <v>227</v>
      </c>
      <c r="B375" t="s">
        <v>1026</v>
      </c>
      <c r="C375" t="s">
        <v>18</v>
      </c>
      <c r="D375" t="s">
        <v>2077</v>
      </c>
      <c r="E375" t="s">
        <v>2963</v>
      </c>
      <c r="F375" t="s">
        <v>2078</v>
      </c>
      <c r="G375" t="s">
        <v>2962</v>
      </c>
      <c r="H375" t="s">
        <v>2095</v>
      </c>
      <c r="I375" t="s">
        <v>1049</v>
      </c>
      <c r="J375" t="s">
        <v>1067</v>
      </c>
    </row>
    <row r="376" spans="1:10" x14ac:dyDescent="0.3">
      <c r="A376" t="s">
        <v>227</v>
      </c>
      <c r="B376" t="s">
        <v>1026</v>
      </c>
      <c r="C376" t="s">
        <v>22</v>
      </c>
      <c r="D376" t="s">
        <v>2077</v>
      </c>
      <c r="E376" t="s">
        <v>2964</v>
      </c>
      <c r="F376" t="s">
        <v>2078</v>
      </c>
      <c r="G376" t="s">
        <v>2962</v>
      </c>
      <c r="H376" t="s">
        <v>55</v>
      </c>
      <c r="I376" t="s">
        <v>1051</v>
      </c>
      <c r="J376" t="s">
        <v>1068</v>
      </c>
    </row>
    <row r="377" spans="1:10" x14ac:dyDescent="0.3">
      <c r="A377" t="s">
        <v>227</v>
      </c>
      <c r="B377" t="s">
        <v>1026</v>
      </c>
      <c r="C377" t="s">
        <v>16</v>
      </c>
      <c r="D377" t="s">
        <v>2077</v>
      </c>
      <c r="E377" t="s">
        <v>2965</v>
      </c>
      <c r="F377" t="s">
        <v>2078</v>
      </c>
      <c r="G377" t="s">
        <v>2962</v>
      </c>
      <c r="H377" t="s">
        <v>42</v>
      </c>
      <c r="I377" t="s">
        <v>1048</v>
      </c>
      <c r="J377" t="s">
        <v>1069</v>
      </c>
    </row>
    <row r="378" spans="1:10" x14ac:dyDescent="0.3">
      <c r="A378" t="s">
        <v>231</v>
      </c>
      <c r="B378" t="s">
        <v>1027</v>
      </c>
      <c r="C378" t="s">
        <v>20</v>
      </c>
      <c r="D378" t="s">
        <v>2077</v>
      </c>
      <c r="E378" t="s">
        <v>2966</v>
      </c>
      <c r="F378" t="s">
        <v>2078</v>
      </c>
      <c r="G378" t="s">
        <v>2967</v>
      </c>
      <c r="H378" t="s">
        <v>2096</v>
      </c>
      <c r="I378" t="s">
        <v>1050</v>
      </c>
      <c r="J378" t="s">
        <v>1070</v>
      </c>
    </row>
    <row r="379" spans="1:10" x14ac:dyDescent="0.3">
      <c r="A379" t="s">
        <v>231</v>
      </c>
      <c r="B379" t="s">
        <v>1027</v>
      </c>
      <c r="C379" t="s">
        <v>18</v>
      </c>
      <c r="D379" t="s">
        <v>2077</v>
      </c>
      <c r="E379" t="s">
        <v>2968</v>
      </c>
      <c r="F379" t="s">
        <v>2078</v>
      </c>
      <c r="G379" t="s">
        <v>2967</v>
      </c>
      <c r="H379" t="s">
        <v>2095</v>
      </c>
      <c r="I379" t="s">
        <v>1049</v>
      </c>
      <c r="J379" t="s">
        <v>1071</v>
      </c>
    </row>
    <row r="380" spans="1:10" x14ac:dyDescent="0.3">
      <c r="A380" t="s">
        <v>231</v>
      </c>
      <c r="B380" t="s">
        <v>1027</v>
      </c>
      <c r="C380" t="s">
        <v>22</v>
      </c>
      <c r="D380" t="s">
        <v>2077</v>
      </c>
      <c r="E380" t="s">
        <v>2969</v>
      </c>
      <c r="F380" t="s">
        <v>2078</v>
      </c>
      <c r="G380" t="s">
        <v>2967</v>
      </c>
      <c r="H380" t="s">
        <v>55</v>
      </c>
      <c r="I380" t="s">
        <v>1051</v>
      </c>
      <c r="J380" t="s">
        <v>1072</v>
      </c>
    </row>
    <row r="381" spans="1:10" x14ac:dyDescent="0.3">
      <c r="A381" t="s">
        <v>231</v>
      </c>
      <c r="B381" t="s">
        <v>1027</v>
      </c>
      <c r="C381" t="s">
        <v>16</v>
      </c>
      <c r="D381" t="s">
        <v>2077</v>
      </c>
      <c r="E381" t="s">
        <v>2970</v>
      </c>
      <c r="F381" t="s">
        <v>2078</v>
      </c>
      <c r="G381" t="s">
        <v>2967</v>
      </c>
      <c r="H381" t="s">
        <v>42</v>
      </c>
      <c r="I381" t="s">
        <v>1048</v>
      </c>
      <c r="J381" t="s">
        <v>1073</v>
      </c>
    </row>
    <row r="382" spans="1:10" x14ac:dyDescent="0.3">
      <c r="A382" t="s">
        <v>1281</v>
      </c>
      <c r="B382" t="s">
        <v>1282</v>
      </c>
      <c r="C382" t="s">
        <v>20</v>
      </c>
      <c r="D382" t="s">
        <v>2077</v>
      </c>
      <c r="E382" t="s">
        <v>2885</v>
      </c>
      <c r="F382" t="s">
        <v>2078</v>
      </c>
      <c r="G382" t="s">
        <v>2967</v>
      </c>
      <c r="H382" t="s">
        <v>2096</v>
      </c>
      <c r="I382" t="s">
        <v>1050</v>
      </c>
      <c r="J382" t="s">
        <v>1591</v>
      </c>
    </row>
    <row r="383" spans="1:10" x14ac:dyDescent="0.3">
      <c r="A383" t="s">
        <v>1281</v>
      </c>
      <c r="B383" t="s">
        <v>1282</v>
      </c>
      <c r="C383" t="s">
        <v>18</v>
      </c>
      <c r="D383" t="s">
        <v>2077</v>
      </c>
      <c r="E383" t="s">
        <v>2888</v>
      </c>
      <c r="F383" t="s">
        <v>2078</v>
      </c>
      <c r="G383" t="s">
        <v>2967</v>
      </c>
      <c r="H383" t="s">
        <v>2095</v>
      </c>
      <c r="I383" t="s">
        <v>1049</v>
      </c>
      <c r="J383" t="s">
        <v>1592</v>
      </c>
    </row>
    <row r="384" spans="1:10" x14ac:dyDescent="0.3">
      <c r="A384" t="s">
        <v>1281</v>
      </c>
      <c r="B384" t="s">
        <v>1282</v>
      </c>
      <c r="C384" t="s">
        <v>22</v>
      </c>
      <c r="D384" t="s">
        <v>2077</v>
      </c>
      <c r="E384" t="s">
        <v>2887</v>
      </c>
      <c r="F384" t="s">
        <v>2078</v>
      </c>
      <c r="G384" t="s">
        <v>2967</v>
      </c>
      <c r="H384" t="s">
        <v>55</v>
      </c>
      <c r="I384" t="s">
        <v>1051</v>
      </c>
      <c r="J384" t="s">
        <v>1593</v>
      </c>
    </row>
    <row r="385" spans="1:10" x14ac:dyDescent="0.3">
      <c r="A385" t="s">
        <v>1281</v>
      </c>
      <c r="B385" t="s">
        <v>1282</v>
      </c>
      <c r="C385" t="s">
        <v>16</v>
      </c>
      <c r="D385" t="s">
        <v>2077</v>
      </c>
      <c r="E385" t="s">
        <v>2886</v>
      </c>
      <c r="F385" t="s">
        <v>2078</v>
      </c>
      <c r="G385" t="s">
        <v>2967</v>
      </c>
      <c r="H385" t="s">
        <v>42</v>
      </c>
      <c r="I385" t="s">
        <v>1048</v>
      </c>
      <c r="J385" t="s">
        <v>1594</v>
      </c>
    </row>
    <row r="386" spans="1:10" x14ac:dyDescent="0.3">
      <c r="A386" t="s">
        <v>1283</v>
      </c>
      <c r="B386" t="s">
        <v>1284</v>
      </c>
      <c r="C386" t="s">
        <v>20</v>
      </c>
      <c r="D386" t="s">
        <v>2077</v>
      </c>
      <c r="E386" t="s">
        <v>2971</v>
      </c>
      <c r="F386" t="s">
        <v>2078</v>
      </c>
      <c r="G386" t="s">
        <v>2972</v>
      </c>
      <c r="H386" t="s">
        <v>2096</v>
      </c>
      <c r="I386" t="s">
        <v>1050</v>
      </c>
      <c r="J386" t="s">
        <v>1300</v>
      </c>
    </row>
    <row r="387" spans="1:10" x14ac:dyDescent="0.3">
      <c r="A387" t="s">
        <v>1283</v>
      </c>
      <c r="B387" t="s">
        <v>1284</v>
      </c>
      <c r="C387" t="s">
        <v>18</v>
      </c>
      <c r="D387" t="s">
        <v>2077</v>
      </c>
      <c r="E387" t="s">
        <v>2973</v>
      </c>
      <c r="F387" t="s">
        <v>2078</v>
      </c>
      <c r="G387" t="s">
        <v>2972</v>
      </c>
      <c r="H387" t="s">
        <v>2095</v>
      </c>
      <c r="I387" t="s">
        <v>1049</v>
      </c>
      <c r="J387" t="s">
        <v>1301</v>
      </c>
    </row>
    <row r="388" spans="1:10" x14ac:dyDescent="0.3">
      <c r="A388" t="s">
        <v>1283</v>
      </c>
      <c r="B388" t="s">
        <v>1284</v>
      </c>
      <c r="C388" t="s">
        <v>22</v>
      </c>
      <c r="D388" t="s">
        <v>2077</v>
      </c>
      <c r="E388" t="s">
        <v>2974</v>
      </c>
      <c r="F388" t="s">
        <v>2078</v>
      </c>
      <c r="G388" t="s">
        <v>2972</v>
      </c>
      <c r="H388" t="s">
        <v>55</v>
      </c>
      <c r="I388" t="s">
        <v>1051</v>
      </c>
      <c r="J388" t="s">
        <v>1302</v>
      </c>
    </row>
    <row r="389" spans="1:10" x14ac:dyDescent="0.3">
      <c r="A389" t="s">
        <v>1283</v>
      </c>
      <c r="B389" t="s">
        <v>1284</v>
      </c>
      <c r="C389" t="s">
        <v>16</v>
      </c>
      <c r="D389" t="s">
        <v>2077</v>
      </c>
      <c r="E389" t="s">
        <v>2975</v>
      </c>
      <c r="F389" t="s">
        <v>2078</v>
      </c>
      <c r="G389" t="s">
        <v>2972</v>
      </c>
      <c r="H389" t="s">
        <v>42</v>
      </c>
      <c r="I389" t="s">
        <v>1048</v>
      </c>
      <c r="J389" t="s">
        <v>1303</v>
      </c>
    </row>
    <row r="390" spans="1:10" x14ac:dyDescent="0.3">
      <c r="A390" t="s">
        <v>1247</v>
      </c>
      <c r="B390" t="s">
        <v>1248</v>
      </c>
      <c r="C390" t="s">
        <v>20</v>
      </c>
      <c r="D390" t="s">
        <v>2077</v>
      </c>
      <c r="E390" t="s">
        <v>3339</v>
      </c>
      <c r="F390" t="s">
        <v>2132</v>
      </c>
      <c r="G390" t="s">
        <v>3340</v>
      </c>
      <c r="H390" t="s">
        <v>2096</v>
      </c>
      <c r="I390" t="s">
        <v>1050</v>
      </c>
      <c r="J390" t="s">
        <v>1576</v>
      </c>
    </row>
    <row r="391" spans="1:10" x14ac:dyDescent="0.3">
      <c r="A391" t="s">
        <v>1247</v>
      </c>
      <c r="B391" t="s">
        <v>1248</v>
      </c>
      <c r="C391" t="s">
        <v>18</v>
      </c>
      <c r="D391" t="s">
        <v>2077</v>
      </c>
      <c r="E391" t="s">
        <v>3341</v>
      </c>
      <c r="F391" t="s">
        <v>2132</v>
      </c>
      <c r="G391" t="s">
        <v>3340</v>
      </c>
      <c r="H391" t="s">
        <v>2095</v>
      </c>
      <c r="I391" t="s">
        <v>1049</v>
      </c>
      <c r="J391" t="s">
        <v>1577</v>
      </c>
    </row>
    <row r="392" spans="1:10" x14ac:dyDescent="0.3">
      <c r="A392" t="s">
        <v>1247</v>
      </c>
      <c r="B392" t="s">
        <v>1248</v>
      </c>
      <c r="C392" t="s">
        <v>22</v>
      </c>
      <c r="D392" t="s">
        <v>2077</v>
      </c>
      <c r="E392" t="s">
        <v>3342</v>
      </c>
      <c r="F392" t="s">
        <v>2132</v>
      </c>
      <c r="G392" t="s">
        <v>3340</v>
      </c>
      <c r="H392" t="s">
        <v>55</v>
      </c>
      <c r="I392" t="s">
        <v>1051</v>
      </c>
      <c r="J392" t="s">
        <v>1578</v>
      </c>
    </row>
    <row r="393" spans="1:10" x14ac:dyDescent="0.3">
      <c r="A393" t="s">
        <v>1249</v>
      </c>
      <c r="B393" t="s">
        <v>1250</v>
      </c>
      <c r="C393" t="s">
        <v>20</v>
      </c>
      <c r="D393" t="s">
        <v>2077</v>
      </c>
      <c r="E393" t="s">
        <v>3110</v>
      </c>
      <c r="F393" t="s">
        <v>2132</v>
      </c>
      <c r="G393" t="s">
        <v>3111</v>
      </c>
      <c r="H393" t="s">
        <v>2096</v>
      </c>
      <c r="I393" t="s">
        <v>1050</v>
      </c>
      <c r="J393" t="s">
        <v>1380</v>
      </c>
    </row>
    <row r="394" spans="1:10" x14ac:dyDescent="0.3">
      <c r="A394" t="s">
        <v>1249</v>
      </c>
      <c r="B394" t="s">
        <v>1250</v>
      </c>
      <c r="C394" t="s">
        <v>18</v>
      </c>
      <c r="D394" t="s">
        <v>2077</v>
      </c>
      <c r="E394" t="s">
        <v>3112</v>
      </c>
      <c r="F394" t="s">
        <v>2132</v>
      </c>
      <c r="G394" t="s">
        <v>3111</v>
      </c>
      <c r="H394" t="s">
        <v>2095</v>
      </c>
      <c r="I394" t="s">
        <v>1049</v>
      </c>
      <c r="J394" t="s">
        <v>1381</v>
      </c>
    </row>
    <row r="395" spans="1:10" x14ac:dyDescent="0.3">
      <c r="A395" t="s">
        <v>1249</v>
      </c>
      <c r="B395" t="s">
        <v>1250</v>
      </c>
      <c r="C395" t="s">
        <v>22</v>
      </c>
      <c r="D395" t="s">
        <v>2077</v>
      </c>
      <c r="E395" t="s">
        <v>3113</v>
      </c>
      <c r="F395" t="s">
        <v>2132</v>
      </c>
      <c r="G395" t="s">
        <v>3111</v>
      </c>
      <c r="H395" t="s">
        <v>55</v>
      </c>
      <c r="I395" t="s">
        <v>1051</v>
      </c>
      <c r="J395" t="s">
        <v>1382</v>
      </c>
    </row>
    <row r="396" spans="1:10" x14ac:dyDescent="0.3">
      <c r="A396" t="s">
        <v>1251</v>
      </c>
      <c r="B396" t="s">
        <v>1252</v>
      </c>
      <c r="C396" t="s">
        <v>20</v>
      </c>
      <c r="D396" t="s">
        <v>2077</v>
      </c>
      <c r="E396" t="s">
        <v>3343</v>
      </c>
      <c r="F396" t="s">
        <v>2132</v>
      </c>
      <c r="G396" t="s">
        <v>3111</v>
      </c>
      <c r="H396" t="s">
        <v>2096</v>
      </c>
      <c r="I396" t="s">
        <v>1050</v>
      </c>
      <c r="J396" t="s">
        <v>3344</v>
      </c>
    </row>
    <row r="397" spans="1:10" x14ac:dyDescent="0.3">
      <c r="A397" t="s">
        <v>1251</v>
      </c>
      <c r="B397" t="s">
        <v>1252</v>
      </c>
      <c r="C397" t="s">
        <v>18</v>
      </c>
      <c r="D397" t="s">
        <v>2077</v>
      </c>
      <c r="E397" t="s">
        <v>3345</v>
      </c>
      <c r="F397" t="s">
        <v>2132</v>
      </c>
      <c r="G397" t="s">
        <v>3111</v>
      </c>
      <c r="H397" t="s">
        <v>2095</v>
      </c>
      <c r="I397" t="s">
        <v>1049</v>
      </c>
      <c r="J397" t="s">
        <v>3346</v>
      </c>
    </row>
    <row r="398" spans="1:10" x14ac:dyDescent="0.3">
      <c r="A398" t="s">
        <v>1251</v>
      </c>
      <c r="B398" t="s">
        <v>1252</v>
      </c>
      <c r="C398" t="s">
        <v>22</v>
      </c>
      <c r="D398" t="s">
        <v>2077</v>
      </c>
      <c r="E398" t="s">
        <v>3347</v>
      </c>
      <c r="F398" t="s">
        <v>2132</v>
      </c>
      <c r="G398" t="s">
        <v>3111</v>
      </c>
      <c r="H398" t="s">
        <v>55</v>
      </c>
      <c r="I398" t="s">
        <v>1051</v>
      </c>
      <c r="J398" t="s">
        <v>3348</v>
      </c>
    </row>
    <row r="399" spans="1:10" x14ac:dyDescent="0.3">
      <c r="A399" t="s">
        <v>176</v>
      </c>
      <c r="B399" t="s">
        <v>1017</v>
      </c>
      <c r="C399" t="s">
        <v>20</v>
      </c>
      <c r="D399" t="s">
        <v>2077</v>
      </c>
      <c r="E399" t="s">
        <v>3114</v>
      </c>
      <c r="F399" t="s">
        <v>2132</v>
      </c>
      <c r="G399" t="s">
        <v>3115</v>
      </c>
      <c r="H399" t="s">
        <v>2096</v>
      </c>
      <c r="I399" t="s">
        <v>1050</v>
      </c>
      <c r="J399" t="s">
        <v>1126</v>
      </c>
    </row>
    <row r="400" spans="1:10" x14ac:dyDescent="0.3">
      <c r="A400" t="s">
        <v>176</v>
      </c>
      <c r="B400" t="s">
        <v>1017</v>
      </c>
      <c r="C400" t="s">
        <v>18</v>
      </c>
      <c r="D400" t="s">
        <v>2077</v>
      </c>
      <c r="E400" t="s">
        <v>3116</v>
      </c>
      <c r="F400" t="s">
        <v>2132</v>
      </c>
      <c r="G400" t="s">
        <v>3115</v>
      </c>
      <c r="H400" t="s">
        <v>2095</v>
      </c>
      <c r="I400" t="s">
        <v>1049</v>
      </c>
      <c r="J400" t="s">
        <v>1127</v>
      </c>
    </row>
    <row r="401" spans="1:10" x14ac:dyDescent="0.3">
      <c r="A401" t="s">
        <v>176</v>
      </c>
      <c r="B401" t="s">
        <v>1017</v>
      </c>
      <c r="C401" t="s">
        <v>22</v>
      </c>
      <c r="D401" t="s">
        <v>2077</v>
      </c>
      <c r="E401" t="s">
        <v>3117</v>
      </c>
      <c r="F401" t="s">
        <v>2132</v>
      </c>
      <c r="G401" t="s">
        <v>3115</v>
      </c>
      <c r="H401" t="s">
        <v>55</v>
      </c>
      <c r="I401" t="s">
        <v>1051</v>
      </c>
      <c r="J401" t="s">
        <v>1128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4.4" x14ac:dyDescent="0.3"/>
  <cols>
    <col min="1" max="1" width="14.88671875" bestFit="1" customWidth="1"/>
    <col min="2" max="2" width="14.109375" bestFit="1" customWidth="1"/>
  </cols>
  <sheetData>
    <row r="1" spans="1:2" x14ac:dyDescent="0.3">
      <c r="A1" t="s">
        <v>0</v>
      </c>
      <c r="B1" t="s">
        <v>1028</v>
      </c>
    </row>
    <row r="2" spans="1:2" x14ac:dyDescent="0.3">
      <c r="A2" t="s">
        <v>1133</v>
      </c>
      <c r="B2" t="s">
        <v>1134</v>
      </c>
    </row>
    <row r="3" spans="1:2" x14ac:dyDescent="0.3">
      <c r="A3" t="s">
        <v>1135</v>
      </c>
      <c r="B3" t="s">
        <v>1136</v>
      </c>
    </row>
    <row r="4" spans="1:2" x14ac:dyDescent="0.3">
      <c r="A4" t="s">
        <v>1137</v>
      </c>
      <c r="B4" t="s">
        <v>1138</v>
      </c>
    </row>
    <row r="5" spans="1:2" x14ac:dyDescent="0.3">
      <c r="A5" t="s">
        <v>1139</v>
      </c>
      <c r="B5" t="s">
        <v>1140</v>
      </c>
    </row>
    <row r="6" spans="1:2" x14ac:dyDescent="0.3">
      <c r="A6" t="s">
        <v>1141</v>
      </c>
      <c r="B6" t="s">
        <v>1142</v>
      </c>
    </row>
    <row r="7" spans="1:2" x14ac:dyDescent="0.3">
      <c r="A7" t="s">
        <v>1143</v>
      </c>
      <c r="B7" t="s">
        <v>1144</v>
      </c>
    </row>
    <row r="8" spans="1:2" x14ac:dyDescent="0.3">
      <c r="A8" t="s">
        <v>1030</v>
      </c>
      <c r="B8" t="s">
        <v>1145</v>
      </c>
    </row>
    <row r="9" spans="1:2" x14ac:dyDescent="0.3">
      <c r="A9" t="s">
        <v>1146</v>
      </c>
      <c r="B9" t="s">
        <v>1147</v>
      </c>
    </row>
    <row r="10" spans="1:2" x14ac:dyDescent="0.3">
      <c r="A10" t="s">
        <v>1148</v>
      </c>
      <c r="B10" t="s">
        <v>1149</v>
      </c>
    </row>
    <row r="11" spans="1:2" x14ac:dyDescent="0.3">
      <c r="A11" t="s">
        <v>1150</v>
      </c>
      <c r="B11" t="s">
        <v>1151</v>
      </c>
    </row>
    <row r="12" spans="1:2" x14ac:dyDescent="0.3">
      <c r="A12" t="s">
        <v>1152</v>
      </c>
      <c r="B12" t="s">
        <v>1153</v>
      </c>
    </row>
    <row r="13" spans="1:2" x14ac:dyDescent="0.3">
      <c r="A13" t="s">
        <v>1154</v>
      </c>
      <c r="B13" t="s">
        <v>1155</v>
      </c>
    </row>
    <row r="14" spans="1:2" x14ac:dyDescent="0.3">
      <c r="A14" t="s">
        <v>1032</v>
      </c>
      <c r="B14" t="s">
        <v>1156</v>
      </c>
    </row>
    <row r="15" spans="1:2" x14ac:dyDescent="0.3">
      <c r="A15" t="s">
        <v>1157</v>
      </c>
      <c r="B15" t="s">
        <v>1158</v>
      </c>
    </row>
    <row r="16" spans="1:2" x14ac:dyDescent="0.3">
      <c r="A16" t="s">
        <v>1159</v>
      </c>
      <c r="B16" t="s">
        <v>1160</v>
      </c>
    </row>
    <row r="17" spans="1:2" x14ac:dyDescent="0.3">
      <c r="A17" t="s">
        <v>1161</v>
      </c>
      <c r="B17" t="s">
        <v>1162</v>
      </c>
    </row>
    <row r="18" spans="1:2" x14ac:dyDescent="0.3">
      <c r="A18" t="s">
        <v>1163</v>
      </c>
      <c r="B18" t="s">
        <v>1164</v>
      </c>
    </row>
    <row r="19" spans="1:2" x14ac:dyDescent="0.3">
      <c r="A19" t="s">
        <v>1165</v>
      </c>
      <c r="B19" t="s">
        <v>1166</v>
      </c>
    </row>
    <row r="20" spans="1:2" x14ac:dyDescent="0.3">
      <c r="A20" t="s">
        <v>1167</v>
      </c>
      <c r="B20" t="s">
        <v>1168</v>
      </c>
    </row>
    <row r="21" spans="1:2" x14ac:dyDescent="0.3">
      <c r="A21" t="s">
        <v>1033</v>
      </c>
      <c r="B21" t="s">
        <v>1169</v>
      </c>
    </row>
    <row r="22" spans="1:2" x14ac:dyDescent="0.3">
      <c r="A22" t="s">
        <v>1034</v>
      </c>
      <c r="B22" t="s">
        <v>1170</v>
      </c>
    </row>
    <row r="23" spans="1:2" x14ac:dyDescent="0.3">
      <c r="A23" t="s">
        <v>1035</v>
      </c>
      <c r="B23" t="s">
        <v>1171</v>
      </c>
    </row>
    <row r="24" spans="1:2" x14ac:dyDescent="0.3">
      <c r="A24" t="s">
        <v>1036</v>
      </c>
      <c r="B24" t="s">
        <v>1172</v>
      </c>
    </row>
    <row r="25" spans="1:2" x14ac:dyDescent="0.3">
      <c r="A25" t="s">
        <v>1173</v>
      </c>
      <c r="B25" t="s">
        <v>1174</v>
      </c>
    </row>
    <row r="26" spans="1:2" x14ac:dyDescent="0.3">
      <c r="A26" t="s">
        <v>1175</v>
      </c>
      <c r="B26" t="s">
        <v>1176</v>
      </c>
    </row>
    <row r="27" spans="1:2" x14ac:dyDescent="0.3">
      <c r="A27" t="s">
        <v>1037</v>
      </c>
      <c r="B27" t="s">
        <v>1177</v>
      </c>
    </row>
    <row r="28" spans="1:2" x14ac:dyDescent="0.3">
      <c r="A28" t="s">
        <v>1038</v>
      </c>
      <c r="B28" t="s">
        <v>1178</v>
      </c>
    </row>
    <row r="29" spans="1:2" x14ac:dyDescent="0.3">
      <c r="A29" t="s">
        <v>1039</v>
      </c>
      <c r="B29" t="s">
        <v>1179</v>
      </c>
    </row>
    <row r="30" spans="1:2" x14ac:dyDescent="0.3">
      <c r="A30" t="s">
        <v>81</v>
      </c>
      <c r="B30" t="s">
        <v>1180</v>
      </c>
    </row>
    <row r="31" spans="1:2" x14ac:dyDescent="0.3">
      <c r="A31" t="s">
        <v>159</v>
      </c>
      <c r="B31" t="s">
        <v>1008</v>
      </c>
    </row>
    <row r="32" spans="1:2" x14ac:dyDescent="0.3">
      <c r="A32" t="s">
        <v>160</v>
      </c>
      <c r="B32" t="s">
        <v>1009</v>
      </c>
    </row>
    <row r="33" spans="1:2" x14ac:dyDescent="0.3">
      <c r="A33" t="s">
        <v>3</v>
      </c>
      <c r="B33" t="s">
        <v>1010</v>
      </c>
    </row>
    <row r="34" spans="1:2" x14ac:dyDescent="0.3">
      <c r="A34" t="s">
        <v>4</v>
      </c>
      <c r="B34" t="s">
        <v>1011</v>
      </c>
    </row>
    <row r="35" spans="1:2" x14ac:dyDescent="0.3">
      <c r="A35" t="s">
        <v>1181</v>
      </c>
      <c r="B35" t="s">
        <v>1182</v>
      </c>
    </row>
    <row r="36" spans="1:2" x14ac:dyDescent="0.3">
      <c r="A36" t="s">
        <v>5</v>
      </c>
      <c r="B36" t="s">
        <v>1012</v>
      </c>
    </row>
    <row r="37" spans="1:2" x14ac:dyDescent="0.3">
      <c r="A37" t="s">
        <v>1040</v>
      </c>
      <c r="B37" t="s">
        <v>1183</v>
      </c>
    </row>
    <row r="38" spans="1:2" x14ac:dyDescent="0.3">
      <c r="A38" t="s">
        <v>1041</v>
      </c>
      <c r="B38" t="s">
        <v>1184</v>
      </c>
    </row>
    <row r="39" spans="1:2" x14ac:dyDescent="0.3">
      <c r="A39" t="s">
        <v>200</v>
      </c>
      <c r="B39" t="s">
        <v>1019</v>
      </c>
    </row>
    <row r="40" spans="1:2" x14ac:dyDescent="0.3">
      <c r="A40" t="s">
        <v>201</v>
      </c>
      <c r="B40" t="s">
        <v>1020</v>
      </c>
    </row>
    <row r="41" spans="1:2" x14ac:dyDescent="0.3">
      <c r="A41" t="s">
        <v>1042</v>
      </c>
      <c r="B41" t="s">
        <v>1185</v>
      </c>
    </row>
    <row r="42" spans="1:2" x14ac:dyDescent="0.3">
      <c r="A42" t="s">
        <v>202</v>
      </c>
      <c r="B42" t="s">
        <v>1021</v>
      </c>
    </row>
    <row r="43" spans="1:2" x14ac:dyDescent="0.3">
      <c r="A43" t="s">
        <v>1043</v>
      </c>
      <c r="B43" t="s">
        <v>1186</v>
      </c>
    </row>
    <row r="44" spans="1:2" x14ac:dyDescent="0.3">
      <c r="A44" t="s">
        <v>203</v>
      </c>
      <c r="B44" t="s">
        <v>1022</v>
      </c>
    </row>
    <row r="45" spans="1:2" x14ac:dyDescent="0.3">
      <c r="A45" t="s">
        <v>204</v>
      </c>
      <c r="B45" t="s">
        <v>1023</v>
      </c>
    </row>
    <row r="46" spans="1:2" x14ac:dyDescent="0.3">
      <c r="A46" t="s">
        <v>206</v>
      </c>
      <c r="B46" t="s">
        <v>1024</v>
      </c>
    </row>
    <row r="47" spans="1:2" x14ac:dyDescent="0.3">
      <c r="A47" t="s">
        <v>1044</v>
      </c>
      <c r="B47" t="s">
        <v>1187</v>
      </c>
    </row>
    <row r="48" spans="1:2" x14ac:dyDescent="0.3">
      <c r="A48" t="s">
        <v>1045</v>
      </c>
      <c r="B48" t="s">
        <v>1188</v>
      </c>
    </row>
    <row r="49" spans="1:2" x14ac:dyDescent="0.3">
      <c r="A49" t="s">
        <v>1046</v>
      </c>
      <c r="B49" t="s">
        <v>1189</v>
      </c>
    </row>
    <row r="50" spans="1:2" x14ac:dyDescent="0.3">
      <c r="A50" t="s">
        <v>1190</v>
      </c>
      <c r="B50" t="s">
        <v>1191</v>
      </c>
    </row>
    <row r="51" spans="1:2" x14ac:dyDescent="0.3">
      <c r="A51" t="s">
        <v>1192</v>
      </c>
      <c r="B51" t="s">
        <v>1193</v>
      </c>
    </row>
    <row r="52" spans="1:2" x14ac:dyDescent="0.3">
      <c r="A52" t="s">
        <v>1194</v>
      </c>
      <c r="B52" t="s">
        <v>1195</v>
      </c>
    </row>
    <row r="53" spans="1:2" x14ac:dyDescent="0.3">
      <c r="A53" t="s">
        <v>1196</v>
      </c>
      <c r="B53" t="s">
        <v>1197</v>
      </c>
    </row>
    <row r="54" spans="1:2" x14ac:dyDescent="0.3">
      <c r="A54" t="s">
        <v>1198</v>
      </c>
      <c r="B54" t="s">
        <v>1199</v>
      </c>
    </row>
    <row r="55" spans="1:2" x14ac:dyDescent="0.3">
      <c r="A55" t="s">
        <v>1200</v>
      </c>
      <c r="B55" t="s">
        <v>1201</v>
      </c>
    </row>
    <row r="56" spans="1:2" x14ac:dyDescent="0.3">
      <c r="A56" t="s">
        <v>1202</v>
      </c>
      <c r="B56" t="s">
        <v>1203</v>
      </c>
    </row>
    <row r="57" spans="1:2" x14ac:dyDescent="0.3">
      <c r="A57" t="s">
        <v>1204</v>
      </c>
      <c r="B57" t="s">
        <v>1205</v>
      </c>
    </row>
    <row r="58" spans="1:2" x14ac:dyDescent="0.3">
      <c r="A58" t="s">
        <v>1206</v>
      </c>
      <c r="B58" t="s">
        <v>1207</v>
      </c>
    </row>
    <row r="59" spans="1:2" x14ac:dyDescent="0.3">
      <c r="A59" t="s">
        <v>1208</v>
      </c>
      <c r="B59" t="s">
        <v>1209</v>
      </c>
    </row>
    <row r="60" spans="1:2" x14ac:dyDescent="0.3">
      <c r="A60" t="s">
        <v>1210</v>
      </c>
      <c r="B60" t="s">
        <v>1211</v>
      </c>
    </row>
    <row r="61" spans="1:2" x14ac:dyDescent="0.3">
      <c r="A61" t="s">
        <v>1212</v>
      </c>
      <c r="B61" t="s">
        <v>1213</v>
      </c>
    </row>
    <row r="62" spans="1:2" x14ac:dyDescent="0.3">
      <c r="A62" t="s">
        <v>1214</v>
      </c>
      <c r="B62" t="s">
        <v>1215</v>
      </c>
    </row>
    <row r="63" spans="1:2" x14ac:dyDescent="0.3">
      <c r="A63" t="s">
        <v>1216</v>
      </c>
      <c r="B63" t="s">
        <v>1217</v>
      </c>
    </row>
    <row r="64" spans="1:2" x14ac:dyDescent="0.3">
      <c r="A64" t="s">
        <v>1218</v>
      </c>
      <c r="B64" t="s">
        <v>1219</v>
      </c>
    </row>
    <row r="65" spans="1:2" x14ac:dyDescent="0.3">
      <c r="A65" t="s">
        <v>1220</v>
      </c>
      <c r="B65" t="s">
        <v>1221</v>
      </c>
    </row>
    <row r="66" spans="1:2" x14ac:dyDescent="0.3">
      <c r="A66" t="s">
        <v>1222</v>
      </c>
      <c r="B66" t="s">
        <v>1223</v>
      </c>
    </row>
    <row r="67" spans="1:2" x14ac:dyDescent="0.3">
      <c r="A67" t="s">
        <v>1224</v>
      </c>
      <c r="B67" t="s">
        <v>1225</v>
      </c>
    </row>
    <row r="68" spans="1:2" x14ac:dyDescent="0.3">
      <c r="A68" t="s">
        <v>1226</v>
      </c>
      <c r="B68" t="s">
        <v>1227</v>
      </c>
    </row>
    <row r="69" spans="1:2" x14ac:dyDescent="0.3">
      <c r="A69" t="s">
        <v>1228</v>
      </c>
      <c r="B69" t="s">
        <v>1229</v>
      </c>
    </row>
    <row r="70" spans="1:2" x14ac:dyDescent="0.3">
      <c r="A70" t="s">
        <v>1230</v>
      </c>
      <c r="B70" t="s">
        <v>1231</v>
      </c>
    </row>
    <row r="71" spans="1:2" x14ac:dyDescent="0.3">
      <c r="A71" t="s">
        <v>1232</v>
      </c>
      <c r="B71" t="s">
        <v>1233</v>
      </c>
    </row>
    <row r="72" spans="1:2" x14ac:dyDescent="0.3">
      <c r="A72" t="s">
        <v>1234</v>
      </c>
      <c r="B72" t="s">
        <v>1235</v>
      </c>
    </row>
    <row r="73" spans="1:2" x14ac:dyDescent="0.3">
      <c r="A73" t="s">
        <v>1236</v>
      </c>
      <c r="B73" t="s">
        <v>1237</v>
      </c>
    </row>
    <row r="74" spans="1:2" x14ac:dyDescent="0.3">
      <c r="A74" t="s">
        <v>1238</v>
      </c>
      <c r="B74" t="s">
        <v>1239</v>
      </c>
    </row>
    <row r="75" spans="1:2" x14ac:dyDescent="0.3">
      <c r="A75" t="s">
        <v>172</v>
      </c>
      <c r="B75" t="s">
        <v>1013</v>
      </c>
    </row>
    <row r="76" spans="1:2" x14ac:dyDescent="0.3">
      <c r="A76" t="s">
        <v>173</v>
      </c>
      <c r="B76" t="s">
        <v>1014</v>
      </c>
    </row>
    <row r="77" spans="1:2" x14ac:dyDescent="0.3">
      <c r="A77" t="s">
        <v>1029</v>
      </c>
      <c r="B77" t="s">
        <v>1240</v>
      </c>
    </row>
    <row r="78" spans="1:2" x14ac:dyDescent="0.3">
      <c r="A78" t="s">
        <v>1241</v>
      </c>
      <c r="B78" t="s">
        <v>1242</v>
      </c>
    </row>
    <row r="79" spans="1:2" x14ac:dyDescent="0.3">
      <c r="A79" t="s">
        <v>1243</v>
      </c>
      <c r="B79" t="s">
        <v>1244</v>
      </c>
    </row>
    <row r="80" spans="1:2" x14ac:dyDescent="0.3">
      <c r="A80" t="s">
        <v>1245</v>
      </c>
      <c r="B80" t="s">
        <v>1246</v>
      </c>
    </row>
    <row r="81" spans="1:2" x14ac:dyDescent="0.3">
      <c r="A81" t="s">
        <v>174</v>
      </c>
      <c r="B81" t="s">
        <v>1015</v>
      </c>
    </row>
    <row r="82" spans="1:2" x14ac:dyDescent="0.3">
      <c r="A82" t="s">
        <v>175</v>
      </c>
      <c r="B82" t="s">
        <v>1016</v>
      </c>
    </row>
    <row r="83" spans="1:2" x14ac:dyDescent="0.3">
      <c r="A83" t="s">
        <v>1247</v>
      </c>
      <c r="B83" t="s">
        <v>1248</v>
      </c>
    </row>
    <row r="84" spans="1:2" x14ac:dyDescent="0.3">
      <c r="A84" t="s">
        <v>1249</v>
      </c>
      <c r="B84" t="s">
        <v>1250</v>
      </c>
    </row>
    <row r="85" spans="1:2" x14ac:dyDescent="0.3">
      <c r="A85" t="s">
        <v>1251</v>
      </c>
      <c r="B85" t="s">
        <v>1252</v>
      </c>
    </row>
    <row r="86" spans="1:2" x14ac:dyDescent="0.3">
      <c r="A86" t="s">
        <v>176</v>
      </c>
      <c r="B86" t="s">
        <v>1017</v>
      </c>
    </row>
    <row r="87" spans="1:2" x14ac:dyDescent="0.3">
      <c r="A87" t="s">
        <v>1253</v>
      </c>
      <c r="B87" t="s">
        <v>1254</v>
      </c>
    </row>
    <row r="88" spans="1:2" x14ac:dyDescent="0.3">
      <c r="A88" t="s">
        <v>1255</v>
      </c>
      <c r="B88" t="s">
        <v>1256</v>
      </c>
    </row>
    <row r="89" spans="1:2" x14ac:dyDescent="0.3">
      <c r="A89" t="s">
        <v>1257</v>
      </c>
      <c r="B89" t="s">
        <v>1258</v>
      </c>
    </row>
    <row r="90" spans="1:2" x14ac:dyDescent="0.3">
      <c r="A90" t="s">
        <v>186</v>
      </c>
      <c r="B90" t="s">
        <v>1018</v>
      </c>
    </row>
    <row r="91" spans="1:2" x14ac:dyDescent="0.3">
      <c r="A91" t="s">
        <v>1259</v>
      </c>
      <c r="B91" t="s">
        <v>1260</v>
      </c>
    </row>
    <row r="92" spans="1:2" x14ac:dyDescent="0.3">
      <c r="A92" t="s">
        <v>1261</v>
      </c>
      <c r="B92" t="s">
        <v>1262</v>
      </c>
    </row>
    <row r="93" spans="1:2" x14ac:dyDescent="0.3">
      <c r="A93" t="s">
        <v>1263</v>
      </c>
      <c r="B93" t="s">
        <v>1264</v>
      </c>
    </row>
    <row r="94" spans="1:2" x14ac:dyDescent="0.3">
      <c r="A94" t="s">
        <v>1047</v>
      </c>
      <c r="B94" t="s">
        <v>1265</v>
      </c>
    </row>
    <row r="95" spans="1:2" x14ac:dyDescent="0.3">
      <c r="A95" t="s">
        <v>1266</v>
      </c>
      <c r="B95" t="s">
        <v>1267</v>
      </c>
    </row>
    <row r="96" spans="1:2" x14ac:dyDescent="0.3">
      <c r="A96" t="s">
        <v>78</v>
      </c>
      <c r="B96" t="s">
        <v>1025</v>
      </c>
    </row>
    <row r="97" spans="1:2" x14ac:dyDescent="0.3">
      <c r="A97" t="s">
        <v>1268</v>
      </c>
      <c r="B97" t="s">
        <v>1269</v>
      </c>
    </row>
    <row r="98" spans="1:2" x14ac:dyDescent="0.3">
      <c r="A98" t="s">
        <v>79</v>
      </c>
      <c r="B98" t="s">
        <v>1270</v>
      </c>
    </row>
    <row r="99" spans="1:2" x14ac:dyDescent="0.3">
      <c r="A99" t="s">
        <v>80</v>
      </c>
      <c r="B99" t="s">
        <v>1271</v>
      </c>
    </row>
    <row r="100" spans="1:2" x14ac:dyDescent="0.3">
      <c r="A100" t="s">
        <v>1272</v>
      </c>
      <c r="B100" t="s">
        <v>1273</v>
      </c>
    </row>
    <row r="101" spans="1:2" x14ac:dyDescent="0.3">
      <c r="A101" t="s">
        <v>142</v>
      </c>
      <c r="B101" t="s">
        <v>1274</v>
      </c>
    </row>
    <row r="102" spans="1:2" x14ac:dyDescent="0.3">
      <c r="A102" t="s">
        <v>1275</v>
      </c>
      <c r="B102" t="s">
        <v>1276</v>
      </c>
    </row>
    <row r="103" spans="1:2" x14ac:dyDescent="0.3">
      <c r="A103" t="s">
        <v>1277</v>
      </c>
      <c r="B103" t="s">
        <v>1278</v>
      </c>
    </row>
    <row r="104" spans="1:2" x14ac:dyDescent="0.3">
      <c r="A104" t="s">
        <v>1279</v>
      </c>
      <c r="B104" t="s">
        <v>1280</v>
      </c>
    </row>
    <row r="105" spans="1:2" x14ac:dyDescent="0.3">
      <c r="A105" t="s">
        <v>227</v>
      </c>
      <c r="B105" t="s">
        <v>1026</v>
      </c>
    </row>
    <row r="106" spans="1:2" x14ac:dyDescent="0.3">
      <c r="A106" t="s">
        <v>231</v>
      </c>
      <c r="B106" t="s">
        <v>1027</v>
      </c>
    </row>
    <row r="107" spans="1:2" x14ac:dyDescent="0.3">
      <c r="A107" t="s">
        <v>1281</v>
      </c>
      <c r="B107" t="s">
        <v>1282</v>
      </c>
    </row>
    <row r="108" spans="1:2" x14ac:dyDescent="0.3">
      <c r="A108" t="s">
        <v>1283</v>
      </c>
      <c r="B108" t="s">
        <v>1284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F596"/>
  <sheetViews>
    <sheetView workbookViewId="0">
      <selection activeCell="F181" sqref="F181"/>
    </sheetView>
  </sheetViews>
  <sheetFormatPr baseColWidth="10" defaultRowHeight="14.4" x14ac:dyDescent="0.3"/>
  <cols>
    <col min="1" max="1" width="15" bestFit="1" customWidth="1"/>
    <col min="2" max="2" width="13.77734375" bestFit="1" customWidth="1"/>
    <col min="3" max="3" width="7" bestFit="1" customWidth="1"/>
    <col min="4" max="4" width="11.33203125" bestFit="1" customWidth="1"/>
    <col min="5" max="5" width="9.33203125" bestFit="1" customWidth="1"/>
    <col min="6" max="6" width="9.88671875" bestFit="1" customWidth="1"/>
  </cols>
  <sheetData>
    <row r="1" spans="1:6" x14ac:dyDescent="0.3">
      <c r="A1" t="s">
        <v>0</v>
      </c>
      <c r="B1" t="s">
        <v>235</v>
      </c>
      <c r="C1" t="s">
        <v>9</v>
      </c>
      <c r="D1" t="s">
        <v>7</v>
      </c>
      <c r="E1" t="s">
        <v>36</v>
      </c>
      <c r="F1" t="s">
        <v>76</v>
      </c>
    </row>
    <row r="2" spans="1:6" x14ac:dyDescent="0.3">
      <c r="A2" t="s">
        <v>202</v>
      </c>
      <c r="B2" t="s">
        <v>281</v>
      </c>
      <c r="C2" t="s">
        <v>20</v>
      </c>
      <c r="E2" t="s">
        <v>52</v>
      </c>
      <c r="F2" t="s">
        <v>316</v>
      </c>
    </row>
    <row r="3" spans="1:6" x14ac:dyDescent="0.3">
      <c r="A3" t="s">
        <v>204</v>
      </c>
      <c r="B3" t="s">
        <v>283</v>
      </c>
      <c r="C3" t="s">
        <v>20</v>
      </c>
      <c r="E3" t="s">
        <v>52</v>
      </c>
      <c r="F3" t="s">
        <v>292</v>
      </c>
    </row>
    <row r="4" spans="1:6" x14ac:dyDescent="0.3">
      <c r="A4" t="s">
        <v>202</v>
      </c>
      <c r="B4" t="s">
        <v>281</v>
      </c>
      <c r="C4" t="s">
        <v>18</v>
      </c>
      <c r="E4" t="s">
        <v>48</v>
      </c>
      <c r="F4" t="s">
        <v>282</v>
      </c>
    </row>
    <row r="5" spans="1:6" x14ac:dyDescent="0.3">
      <c r="A5" t="s">
        <v>204</v>
      </c>
      <c r="B5" t="s">
        <v>283</v>
      </c>
      <c r="C5" t="s">
        <v>18</v>
      </c>
      <c r="E5" t="s">
        <v>48</v>
      </c>
      <c r="F5" t="s">
        <v>284</v>
      </c>
    </row>
    <row r="6" spans="1:6" x14ac:dyDescent="0.3">
      <c r="A6" t="s">
        <v>202</v>
      </c>
      <c r="B6" t="s">
        <v>281</v>
      </c>
      <c r="C6" t="s">
        <v>144</v>
      </c>
      <c r="E6" t="s">
        <v>997</v>
      </c>
      <c r="F6" t="s">
        <v>1000</v>
      </c>
    </row>
    <row r="7" spans="1:6" x14ac:dyDescent="0.3">
      <c r="A7" t="s">
        <v>202</v>
      </c>
      <c r="B7" t="s">
        <v>281</v>
      </c>
      <c r="C7" t="s">
        <v>22</v>
      </c>
      <c r="E7" t="s">
        <v>57</v>
      </c>
      <c r="F7" t="s">
        <v>317</v>
      </c>
    </row>
    <row r="8" spans="1:6" x14ac:dyDescent="0.3">
      <c r="A8" t="s">
        <v>204</v>
      </c>
      <c r="B8" t="s">
        <v>283</v>
      </c>
      <c r="C8" t="s">
        <v>22</v>
      </c>
      <c r="E8" t="s">
        <v>57</v>
      </c>
      <c r="F8" t="s">
        <v>294</v>
      </c>
    </row>
    <row r="9" spans="1:6" x14ac:dyDescent="0.3">
      <c r="A9" t="s">
        <v>202</v>
      </c>
      <c r="B9" t="s">
        <v>281</v>
      </c>
      <c r="C9" t="s">
        <v>16</v>
      </c>
      <c r="E9" t="s">
        <v>44</v>
      </c>
      <c r="F9" t="s">
        <v>318</v>
      </c>
    </row>
    <row r="10" spans="1:6" x14ac:dyDescent="0.3">
      <c r="A10" t="s">
        <v>204</v>
      </c>
      <c r="B10" t="s">
        <v>283</v>
      </c>
      <c r="C10" t="s">
        <v>16</v>
      </c>
      <c r="E10" t="s">
        <v>44</v>
      </c>
      <c r="F10" t="s">
        <v>291</v>
      </c>
    </row>
    <row r="11" spans="1:6" x14ac:dyDescent="0.3">
      <c r="A11" t="s">
        <v>202</v>
      </c>
      <c r="B11" t="s">
        <v>281</v>
      </c>
      <c r="C11" t="s">
        <v>24</v>
      </c>
      <c r="E11" t="s">
        <v>63</v>
      </c>
      <c r="F11" t="s">
        <v>3368</v>
      </c>
    </row>
    <row r="12" spans="1:6" x14ac:dyDescent="0.3">
      <c r="A12" t="s">
        <v>206</v>
      </c>
      <c r="B12" t="s">
        <v>285</v>
      </c>
      <c r="C12" t="s">
        <v>18</v>
      </c>
      <c r="E12" t="s">
        <v>48</v>
      </c>
      <c r="F12" t="s">
        <v>286</v>
      </c>
    </row>
    <row r="13" spans="1:6" x14ac:dyDescent="0.3">
      <c r="A13" t="s">
        <v>200</v>
      </c>
      <c r="B13" t="s">
        <v>287</v>
      </c>
      <c r="C13" t="s">
        <v>24</v>
      </c>
      <c r="E13" t="s">
        <v>63</v>
      </c>
      <c r="F13" t="s">
        <v>312</v>
      </c>
    </row>
    <row r="14" spans="1:6" x14ac:dyDescent="0.3">
      <c r="A14" t="s">
        <v>206</v>
      </c>
      <c r="B14" t="s">
        <v>285</v>
      </c>
      <c r="C14" t="s">
        <v>24</v>
      </c>
      <c r="E14" t="s">
        <v>63</v>
      </c>
      <c r="F14" t="s">
        <v>3369</v>
      </c>
    </row>
    <row r="15" spans="1:6" x14ac:dyDescent="0.3">
      <c r="A15" t="s">
        <v>200</v>
      </c>
      <c r="B15" t="s">
        <v>287</v>
      </c>
      <c r="C15" t="s">
        <v>20</v>
      </c>
      <c r="E15" t="s">
        <v>52</v>
      </c>
      <c r="F15" t="s">
        <v>309</v>
      </c>
    </row>
    <row r="16" spans="1:6" x14ac:dyDescent="0.3">
      <c r="A16" t="s">
        <v>200</v>
      </c>
      <c r="B16" t="s">
        <v>287</v>
      </c>
      <c r="C16" t="s">
        <v>18</v>
      </c>
      <c r="E16" t="s">
        <v>48</v>
      </c>
      <c r="F16" t="s">
        <v>288</v>
      </c>
    </row>
    <row r="17" spans="1:6" x14ac:dyDescent="0.3">
      <c r="A17" t="s">
        <v>200</v>
      </c>
      <c r="B17" t="s">
        <v>287</v>
      </c>
      <c r="C17" t="s">
        <v>144</v>
      </c>
      <c r="E17" t="s">
        <v>997</v>
      </c>
      <c r="F17" t="s">
        <v>998</v>
      </c>
    </row>
    <row r="18" spans="1:6" x14ac:dyDescent="0.3">
      <c r="A18" t="s">
        <v>200</v>
      </c>
      <c r="B18" t="s">
        <v>287</v>
      </c>
      <c r="C18" t="s">
        <v>22</v>
      </c>
      <c r="E18" t="s">
        <v>57</v>
      </c>
      <c r="F18" t="s">
        <v>310</v>
      </c>
    </row>
    <row r="19" spans="1:6" x14ac:dyDescent="0.3">
      <c r="A19" t="s">
        <v>200</v>
      </c>
      <c r="B19" t="s">
        <v>287</v>
      </c>
      <c r="C19" t="s">
        <v>16</v>
      </c>
      <c r="E19" t="s">
        <v>44</v>
      </c>
      <c r="F19" t="s">
        <v>311</v>
      </c>
    </row>
    <row r="20" spans="1:6" x14ac:dyDescent="0.3">
      <c r="A20" t="s">
        <v>201</v>
      </c>
      <c r="B20" t="s">
        <v>289</v>
      </c>
      <c r="C20" t="s">
        <v>20</v>
      </c>
      <c r="E20" t="s">
        <v>52</v>
      </c>
      <c r="F20" t="s">
        <v>313</v>
      </c>
    </row>
    <row r="21" spans="1:6" x14ac:dyDescent="0.3">
      <c r="A21" t="s">
        <v>201</v>
      </c>
      <c r="B21" t="s">
        <v>289</v>
      </c>
      <c r="C21" t="s">
        <v>18</v>
      </c>
      <c r="E21" t="s">
        <v>48</v>
      </c>
      <c r="F21" t="s">
        <v>290</v>
      </c>
    </row>
    <row r="22" spans="1:6" x14ac:dyDescent="0.3">
      <c r="A22" t="s">
        <v>201</v>
      </c>
      <c r="B22" t="s">
        <v>289</v>
      </c>
      <c r="C22" t="s">
        <v>144</v>
      </c>
      <c r="E22" t="s">
        <v>997</v>
      </c>
      <c r="F22" t="s">
        <v>999</v>
      </c>
    </row>
    <row r="23" spans="1:6" x14ac:dyDescent="0.3">
      <c r="A23" t="s">
        <v>201</v>
      </c>
      <c r="B23" t="s">
        <v>289</v>
      </c>
      <c r="C23" t="s">
        <v>22</v>
      </c>
      <c r="E23" t="s">
        <v>57</v>
      </c>
      <c r="F23" t="s">
        <v>314</v>
      </c>
    </row>
    <row r="24" spans="1:6" x14ac:dyDescent="0.3">
      <c r="A24" t="s">
        <v>201</v>
      </c>
      <c r="B24" t="s">
        <v>289</v>
      </c>
      <c r="C24" t="s">
        <v>16</v>
      </c>
      <c r="E24" t="s">
        <v>44</v>
      </c>
      <c r="F24" t="s">
        <v>315</v>
      </c>
    </row>
    <row r="25" spans="1:6" x14ac:dyDescent="0.3">
      <c r="A25" t="s">
        <v>206</v>
      </c>
      <c r="B25" t="s">
        <v>285</v>
      </c>
      <c r="C25" t="s">
        <v>20</v>
      </c>
      <c r="E25" t="s">
        <v>52</v>
      </c>
      <c r="F25" t="s">
        <v>293</v>
      </c>
    </row>
    <row r="26" spans="1:6" x14ac:dyDescent="0.3">
      <c r="A26" t="s">
        <v>206</v>
      </c>
      <c r="B26" t="s">
        <v>285</v>
      </c>
      <c r="C26" t="s">
        <v>22</v>
      </c>
      <c r="E26" t="s">
        <v>57</v>
      </c>
      <c r="F26" t="s">
        <v>295</v>
      </c>
    </row>
    <row r="27" spans="1:6" x14ac:dyDescent="0.3">
      <c r="A27" t="s">
        <v>206</v>
      </c>
      <c r="B27" t="s">
        <v>285</v>
      </c>
      <c r="C27" t="s">
        <v>16</v>
      </c>
      <c r="E27" t="s">
        <v>44</v>
      </c>
      <c r="F27" t="s">
        <v>296</v>
      </c>
    </row>
    <row r="28" spans="1:6" x14ac:dyDescent="0.3">
      <c r="A28" t="s">
        <v>227</v>
      </c>
      <c r="B28" t="s">
        <v>297</v>
      </c>
      <c r="C28" t="s">
        <v>20</v>
      </c>
      <c r="E28" t="s">
        <v>52</v>
      </c>
      <c r="F28" t="s">
        <v>298</v>
      </c>
    </row>
    <row r="29" spans="1:6" x14ac:dyDescent="0.3">
      <c r="A29" t="s">
        <v>227</v>
      </c>
      <c r="B29" t="s">
        <v>297</v>
      </c>
      <c r="C29" t="s">
        <v>18</v>
      </c>
      <c r="E29" t="s">
        <v>48</v>
      </c>
      <c r="F29" t="s">
        <v>299</v>
      </c>
    </row>
    <row r="30" spans="1:6" x14ac:dyDescent="0.3">
      <c r="A30" t="s">
        <v>227</v>
      </c>
      <c r="B30" t="s">
        <v>297</v>
      </c>
      <c r="C30" t="s">
        <v>22</v>
      </c>
      <c r="E30" t="s">
        <v>57</v>
      </c>
      <c r="F30" t="s">
        <v>300</v>
      </c>
    </row>
    <row r="31" spans="1:6" x14ac:dyDescent="0.3">
      <c r="A31" t="s">
        <v>227</v>
      </c>
      <c r="B31" t="s">
        <v>297</v>
      </c>
      <c r="C31" t="s">
        <v>16</v>
      </c>
      <c r="E31" t="s">
        <v>44</v>
      </c>
      <c r="F31" t="s">
        <v>301</v>
      </c>
    </row>
    <row r="32" spans="1:6" x14ac:dyDescent="0.3">
      <c r="A32" t="s">
        <v>227</v>
      </c>
      <c r="B32" t="s">
        <v>297</v>
      </c>
      <c r="C32" t="s">
        <v>24</v>
      </c>
      <c r="E32" t="s">
        <v>63</v>
      </c>
      <c r="F32" t="s">
        <v>302</v>
      </c>
    </row>
    <row r="33" spans="1:6" x14ac:dyDescent="0.3">
      <c r="A33" t="s">
        <v>269</v>
      </c>
      <c r="B33" t="s">
        <v>303</v>
      </c>
      <c r="C33" t="s">
        <v>20</v>
      </c>
      <c r="E33" t="s">
        <v>52</v>
      </c>
      <c r="F33" t="s">
        <v>304</v>
      </c>
    </row>
    <row r="34" spans="1:6" x14ac:dyDescent="0.3">
      <c r="A34" t="s">
        <v>269</v>
      </c>
      <c r="B34" t="s">
        <v>303</v>
      </c>
      <c r="C34" t="s">
        <v>18</v>
      </c>
      <c r="E34" t="s">
        <v>48</v>
      </c>
      <c r="F34" t="s">
        <v>305</v>
      </c>
    </row>
    <row r="35" spans="1:6" x14ac:dyDescent="0.3">
      <c r="A35" t="s">
        <v>269</v>
      </c>
      <c r="B35" t="s">
        <v>303</v>
      </c>
      <c r="C35" t="s">
        <v>22</v>
      </c>
      <c r="E35" t="s">
        <v>57</v>
      </c>
      <c r="F35" t="s">
        <v>306</v>
      </c>
    </row>
    <row r="36" spans="1:6" x14ac:dyDescent="0.3">
      <c r="A36" t="s">
        <v>269</v>
      </c>
      <c r="B36" t="s">
        <v>303</v>
      </c>
      <c r="C36" t="s">
        <v>16</v>
      </c>
      <c r="E36" t="s">
        <v>44</v>
      </c>
      <c r="F36" t="s">
        <v>307</v>
      </c>
    </row>
    <row r="37" spans="1:6" x14ac:dyDescent="0.3">
      <c r="A37" t="s">
        <v>269</v>
      </c>
      <c r="B37" t="s">
        <v>303</v>
      </c>
      <c r="C37" t="s">
        <v>24</v>
      </c>
      <c r="E37" t="s">
        <v>63</v>
      </c>
      <c r="F37" t="s">
        <v>308</v>
      </c>
    </row>
    <row r="38" spans="1:6" x14ac:dyDescent="0.3">
      <c r="A38" t="s">
        <v>229</v>
      </c>
      <c r="B38" t="s">
        <v>319</v>
      </c>
      <c r="C38" t="s">
        <v>20</v>
      </c>
      <c r="E38" t="s">
        <v>52</v>
      </c>
      <c r="F38" t="s">
        <v>321</v>
      </c>
    </row>
    <row r="39" spans="1:6" x14ac:dyDescent="0.3">
      <c r="A39" t="s">
        <v>229</v>
      </c>
      <c r="B39" t="s">
        <v>319</v>
      </c>
      <c r="C39" t="s">
        <v>18</v>
      </c>
      <c r="E39" t="s">
        <v>48</v>
      </c>
      <c r="F39" t="s">
        <v>320</v>
      </c>
    </row>
    <row r="40" spans="1:6" x14ac:dyDescent="0.3">
      <c r="A40" t="s">
        <v>229</v>
      </c>
      <c r="B40" t="s">
        <v>319</v>
      </c>
      <c r="C40" t="s">
        <v>22</v>
      </c>
      <c r="E40" t="s">
        <v>57</v>
      </c>
      <c r="F40" t="s">
        <v>322</v>
      </c>
    </row>
    <row r="41" spans="1:6" x14ac:dyDescent="0.3">
      <c r="A41" t="s">
        <v>229</v>
      </c>
      <c r="B41" t="s">
        <v>319</v>
      </c>
      <c r="C41" t="s">
        <v>16</v>
      </c>
      <c r="E41" t="s">
        <v>44</v>
      </c>
      <c r="F41" t="s">
        <v>323</v>
      </c>
    </row>
    <row r="42" spans="1:6" x14ac:dyDescent="0.3">
      <c r="A42" t="s">
        <v>229</v>
      </c>
      <c r="B42" t="s">
        <v>319</v>
      </c>
      <c r="C42" t="s">
        <v>24</v>
      </c>
      <c r="E42" t="s">
        <v>63</v>
      </c>
      <c r="F42" t="s">
        <v>324</v>
      </c>
    </row>
    <row r="43" spans="1:6" x14ac:dyDescent="0.3">
      <c r="A43" t="s">
        <v>203</v>
      </c>
      <c r="B43" t="s">
        <v>325</v>
      </c>
      <c r="C43" t="s">
        <v>20</v>
      </c>
      <c r="E43" t="s">
        <v>52</v>
      </c>
      <c r="F43" t="s">
        <v>326</v>
      </c>
    </row>
    <row r="44" spans="1:6" x14ac:dyDescent="0.3">
      <c r="A44" t="s">
        <v>203</v>
      </c>
      <c r="B44" t="s">
        <v>325</v>
      </c>
      <c r="C44" t="s">
        <v>18</v>
      </c>
      <c r="E44" t="s">
        <v>48</v>
      </c>
      <c r="F44" t="s">
        <v>327</v>
      </c>
    </row>
    <row r="45" spans="1:6" x14ac:dyDescent="0.3">
      <c r="A45" t="s">
        <v>203</v>
      </c>
      <c r="B45" t="s">
        <v>325</v>
      </c>
      <c r="C45" t="s">
        <v>22</v>
      </c>
      <c r="E45" t="s">
        <v>57</v>
      </c>
      <c r="F45" t="s">
        <v>328</v>
      </c>
    </row>
    <row r="46" spans="1:6" x14ac:dyDescent="0.3">
      <c r="A46" t="s">
        <v>203</v>
      </c>
      <c r="B46" t="s">
        <v>325</v>
      </c>
      <c r="C46" t="s">
        <v>16</v>
      </c>
      <c r="E46" t="s">
        <v>44</v>
      </c>
      <c r="F46" t="s">
        <v>329</v>
      </c>
    </row>
    <row r="47" spans="1:6" x14ac:dyDescent="0.3">
      <c r="A47" t="s">
        <v>203</v>
      </c>
      <c r="B47" t="s">
        <v>325</v>
      </c>
      <c r="C47" t="s">
        <v>24</v>
      </c>
      <c r="E47" t="s">
        <v>63</v>
      </c>
      <c r="F47" t="s">
        <v>330</v>
      </c>
    </row>
    <row r="48" spans="1:6" x14ac:dyDescent="0.3">
      <c r="A48" t="s">
        <v>185</v>
      </c>
      <c r="B48" t="s">
        <v>331</v>
      </c>
      <c r="C48" t="s">
        <v>20</v>
      </c>
      <c r="E48" t="s">
        <v>52</v>
      </c>
      <c r="F48" t="s">
        <v>332</v>
      </c>
    </row>
    <row r="49" spans="1:6" x14ac:dyDescent="0.3">
      <c r="A49" t="s">
        <v>185</v>
      </c>
      <c r="B49" t="s">
        <v>331</v>
      </c>
      <c r="C49" t="s">
        <v>18</v>
      </c>
      <c r="E49" t="s">
        <v>48</v>
      </c>
      <c r="F49" t="s">
        <v>333</v>
      </c>
    </row>
    <row r="50" spans="1:6" x14ac:dyDescent="0.3">
      <c r="A50" t="s">
        <v>185</v>
      </c>
      <c r="B50" t="s">
        <v>331</v>
      </c>
      <c r="C50" t="s">
        <v>22</v>
      </c>
      <c r="E50" t="s">
        <v>57</v>
      </c>
      <c r="F50" t="s">
        <v>334</v>
      </c>
    </row>
    <row r="51" spans="1:6" x14ac:dyDescent="0.3">
      <c r="A51" t="s">
        <v>185</v>
      </c>
      <c r="B51" t="s">
        <v>331</v>
      </c>
      <c r="C51" t="s">
        <v>16</v>
      </c>
      <c r="E51" t="s">
        <v>44</v>
      </c>
      <c r="F51" t="s">
        <v>335</v>
      </c>
    </row>
    <row r="52" spans="1:6" x14ac:dyDescent="0.3">
      <c r="A52" t="s">
        <v>185</v>
      </c>
      <c r="B52" t="s">
        <v>331</v>
      </c>
      <c r="C52" t="s">
        <v>24</v>
      </c>
      <c r="E52" t="s">
        <v>63</v>
      </c>
      <c r="F52" t="s">
        <v>336</v>
      </c>
    </row>
    <row r="53" spans="1:6" x14ac:dyDescent="0.3">
      <c r="A53" t="s">
        <v>245</v>
      </c>
      <c r="B53" t="s">
        <v>337</v>
      </c>
      <c r="C53" t="s">
        <v>20</v>
      </c>
      <c r="E53" t="s">
        <v>52</v>
      </c>
      <c r="F53" t="s">
        <v>338</v>
      </c>
    </row>
    <row r="54" spans="1:6" x14ac:dyDescent="0.3">
      <c r="A54" t="s">
        <v>245</v>
      </c>
      <c r="B54" t="s">
        <v>337</v>
      </c>
      <c r="C54" t="s">
        <v>18</v>
      </c>
      <c r="E54" t="s">
        <v>48</v>
      </c>
      <c r="F54" t="s">
        <v>339</v>
      </c>
    </row>
    <row r="55" spans="1:6" x14ac:dyDescent="0.3">
      <c r="A55" t="s">
        <v>245</v>
      </c>
      <c r="B55" t="s">
        <v>337</v>
      </c>
      <c r="C55" t="s">
        <v>22</v>
      </c>
      <c r="E55" t="s">
        <v>57</v>
      </c>
      <c r="F55" t="s">
        <v>340</v>
      </c>
    </row>
    <row r="56" spans="1:6" x14ac:dyDescent="0.3">
      <c r="A56" t="s">
        <v>245</v>
      </c>
      <c r="B56" t="s">
        <v>337</v>
      </c>
      <c r="C56" t="s">
        <v>16</v>
      </c>
      <c r="E56" t="s">
        <v>44</v>
      </c>
      <c r="F56" t="s">
        <v>341</v>
      </c>
    </row>
    <row r="57" spans="1:6" x14ac:dyDescent="0.3">
      <c r="A57" t="s">
        <v>245</v>
      </c>
      <c r="B57" t="s">
        <v>337</v>
      </c>
      <c r="C57" t="s">
        <v>24</v>
      </c>
      <c r="E57" t="s">
        <v>63</v>
      </c>
      <c r="F57" t="s">
        <v>342</v>
      </c>
    </row>
    <row r="58" spans="1:6" x14ac:dyDescent="0.3">
      <c r="A58" t="s">
        <v>189</v>
      </c>
      <c r="B58" t="s">
        <v>343</v>
      </c>
      <c r="C58" t="s">
        <v>20</v>
      </c>
      <c r="E58" t="s">
        <v>52</v>
      </c>
      <c r="F58" t="s">
        <v>344</v>
      </c>
    </row>
    <row r="59" spans="1:6" x14ac:dyDescent="0.3">
      <c r="A59" t="s">
        <v>189</v>
      </c>
      <c r="B59" t="s">
        <v>343</v>
      </c>
      <c r="C59" t="s">
        <v>18</v>
      </c>
      <c r="E59" t="s">
        <v>48</v>
      </c>
      <c r="F59" t="s">
        <v>345</v>
      </c>
    </row>
    <row r="60" spans="1:6" x14ac:dyDescent="0.3">
      <c r="A60" t="s">
        <v>189</v>
      </c>
      <c r="B60" t="s">
        <v>343</v>
      </c>
      <c r="C60" t="s">
        <v>22</v>
      </c>
      <c r="E60" t="s">
        <v>57</v>
      </c>
      <c r="F60" t="s">
        <v>346</v>
      </c>
    </row>
    <row r="61" spans="1:6" x14ac:dyDescent="0.3">
      <c r="A61" t="s">
        <v>189</v>
      </c>
      <c r="B61" t="s">
        <v>343</v>
      </c>
      <c r="C61" t="s">
        <v>16</v>
      </c>
      <c r="E61" t="s">
        <v>44</v>
      </c>
      <c r="F61" t="s">
        <v>347</v>
      </c>
    </row>
    <row r="62" spans="1:6" x14ac:dyDescent="0.3">
      <c r="A62" t="s">
        <v>189</v>
      </c>
      <c r="B62" t="s">
        <v>343</v>
      </c>
      <c r="C62" t="s">
        <v>24</v>
      </c>
      <c r="E62" t="s">
        <v>63</v>
      </c>
      <c r="F62" t="s">
        <v>348</v>
      </c>
    </row>
    <row r="63" spans="1:6" x14ac:dyDescent="0.3">
      <c r="A63" t="s">
        <v>190</v>
      </c>
      <c r="B63" t="s">
        <v>349</v>
      </c>
      <c r="C63" t="s">
        <v>20</v>
      </c>
      <c r="E63" t="s">
        <v>52</v>
      </c>
      <c r="F63" t="s">
        <v>350</v>
      </c>
    </row>
    <row r="64" spans="1:6" x14ac:dyDescent="0.3">
      <c r="A64" t="s">
        <v>190</v>
      </c>
      <c r="B64" t="s">
        <v>349</v>
      </c>
      <c r="C64" t="s">
        <v>18</v>
      </c>
      <c r="E64" t="s">
        <v>48</v>
      </c>
      <c r="F64" t="s">
        <v>351</v>
      </c>
    </row>
    <row r="65" spans="1:6" x14ac:dyDescent="0.3">
      <c r="A65" t="s">
        <v>190</v>
      </c>
      <c r="B65" t="s">
        <v>349</v>
      </c>
      <c r="C65" t="s">
        <v>22</v>
      </c>
      <c r="E65" t="s">
        <v>57</v>
      </c>
      <c r="F65" t="s">
        <v>352</v>
      </c>
    </row>
    <row r="66" spans="1:6" x14ac:dyDescent="0.3">
      <c r="A66" t="s">
        <v>190</v>
      </c>
      <c r="B66" t="s">
        <v>349</v>
      </c>
      <c r="C66" t="s">
        <v>16</v>
      </c>
      <c r="E66" t="s">
        <v>44</v>
      </c>
      <c r="F66" t="s">
        <v>353</v>
      </c>
    </row>
    <row r="67" spans="1:6" x14ac:dyDescent="0.3">
      <c r="A67" t="s">
        <v>190</v>
      </c>
      <c r="B67" t="s">
        <v>349</v>
      </c>
      <c r="C67" t="s">
        <v>24</v>
      </c>
      <c r="E67" t="s">
        <v>63</v>
      </c>
      <c r="F67" t="s">
        <v>354</v>
      </c>
    </row>
    <row r="68" spans="1:6" x14ac:dyDescent="0.3">
      <c r="A68" t="s">
        <v>246</v>
      </c>
      <c r="B68" t="s">
        <v>355</v>
      </c>
      <c r="C68" t="s">
        <v>20</v>
      </c>
      <c r="E68" t="s">
        <v>52</v>
      </c>
      <c r="F68" t="s">
        <v>356</v>
      </c>
    </row>
    <row r="69" spans="1:6" x14ac:dyDescent="0.3">
      <c r="A69" t="s">
        <v>246</v>
      </c>
      <c r="B69" t="s">
        <v>355</v>
      </c>
      <c r="C69" t="s">
        <v>18</v>
      </c>
      <c r="E69" t="s">
        <v>48</v>
      </c>
      <c r="F69" t="s">
        <v>357</v>
      </c>
    </row>
    <row r="70" spans="1:6" x14ac:dyDescent="0.3">
      <c r="A70" t="s">
        <v>246</v>
      </c>
      <c r="B70" t="s">
        <v>355</v>
      </c>
      <c r="C70" t="s">
        <v>22</v>
      </c>
      <c r="E70" t="s">
        <v>57</v>
      </c>
      <c r="F70" t="s">
        <v>358</v>
      </c>
    </row>
    <row r="71" spans="1:6" x14ac:dyDescent="0.3">
      <c r="A71" t="s">
        <v>246</v>
      </c>
      <c r="B71" t="s">
        <v>355</v>
      </c>
      <c r="C71" t="s">
        <v>16</v>
      </c>
      <c r="E71" t="s">
        <v>44</v>
      </c>
      <c r="F71" t="s">
        <v>359</v>
      </c>
    </row>
    <row r="72" spans="1:6" x14ac:dyDescent="0.3">
      <c r="A72" t="s">
        <v>191</v>
      </c>
      <c r="B72" t="s">
        <v>360</v>
      </c>
      <c r="C72" t="s">
        <v>20</v>
      </c>
      <c r="E72" t="s">
        <v>52</v>
      </c>
      <c r="F72" t="s">
        <v>361</v>
      </c>
    </row>
    <row r="73" spans="1:6" x14ac:dyDescent="0.3">
      <c r="A73" t="s">
        <v>191</v>
      </c>
      <c r="B73" t="s">
        <v>360</v>
      </c>
      <c r="C73" t="s">
        <v>18</v>
      </c>
      <c r="E73" t="s">
        <v>48</v>
      </c>
      <c r="F73" t="s">
        <v>362</v>
      </c>
    </row>
    <row r="74" spans="1:6" x14ac:dyDescent="0.3">
      <c r="A74" t="s">
        <v>191</v>
      </c>
      <c r="B74" t="s">
        <v>360</v>
      </c>
      <c r="C74" t="s">
        <v>22</v>
      </c>
      <c r="E74" t="s">
        <v>57</v>
      </c>
      <c r="F74" t="s">
        <v>363</v>
      </c>
    </row>
    <row r="75" spans="1:6" x14ac:dyDescent="0.3">
      <c r="A75" t="s">
        <v>191</v>
      </c>
      <c r="B75" t="s">
        <v>360</v>
      </c>
      <c r="C75" t="s">
        <v>16</v>
      </c>
      <c r="E75" t="s">
        <v>44</v>
      </c>
      <c r="F75" t="s">
        <v>364</v>
      </c>
    </row>
    <row r="76" spans="1:6" x14ac:dyDescent="0.3">
      <c r="A76" t="s">
        <v>225</v>
      </c>
      <c r="B76" t="s">
        <v>365</v>
      </c>
      <c r="C76" t="s">
        <v>20</v>
      </c>
      <c r="E76" t="s">
        <v>52</v>
      </c>
      <c r="F76" t="s">
        <v>366</v>
      </c>
    </row>
    <row r="77" spans="1:6" x14ac:dyDescent="0.3">
      <c r="A77" t="s">
        <v>225</v>
      </c>
      <c r="B77" t="s">
        <v>365</v>
      </c>
      <c r="C77" t="s">
        <v>18</v>
      </c>
      <c r="E77" t="s">
        <v>48</v>
      </c>
      <c r="F77" t="s">
        <v>367</v>
      </c>
    </row>
    <row r="78" spans="1:6" x14ac:dyDescent="0.3">
      <c r="A78" t="s">
        <v>225</v>
      </c>
      <c r="B78" t="s">
        <v>365</v>
      </c>
      <c r="C78" t="s">
        <v>22</v>
      </c>
      <c r="E78" t="s">
        <v>57</v>
      </c>
      <c r="F78" t="s">
        <v>368</v>
      </c>
    </row>
    <row r="79" spans="1:6" x14ac:dyDescent="0.3">
      <c r="A79" t="s">
        <v>225</v>
      </c>
      <c r="B79" t="s">
        <v>365</v>
      </c>
      <c r="C79" t="s">
        <v>16</v>
      </c>
      <c r="E79" t="s">
        <v>44</v>
      </c>
      <c r="F79" t="s">
        <v>369</v>
      </c>
    </row>
    <row r="80" spans="1:6" x14ac:dyDescent="0.3">
      <c r="A80" t="s">
        <v>225</v>
      </c>
      <c r="B80" t="s">
        <v>365</v>
      </c>
      <c r="C80" t="s">
        <v>24</v>
      </c>
      <c r="E80" t="s">
        <v>63</v>
      </c>
      <c r="F80" t="s">
        <v>370</v>
      </c>
    </row>
    <row r="81" spans="1:6" x14ac:dyDescent="0.3">
      <c r="A81" t="s">
        <v>275</v>
      </c>
      <c r="B81" t="s">
        <v>371</v>
      </c>
      <c r="C81" t="s">
        <v>20</v>
      </c>
      <c r="E81" t="s">
        <v>52</v>
      </c>
      <c r="F81" t="s">
        <v>372</v>
      </c>
    </row>
    <row r="82" spans="1:6" x14ac:dyDescent="0.3">
      <c r="A82" t="s">
        <v>275</v>
      </c>
      <c r="B82" t="s">
        <v>371</v>
      </c>
      <c r="C82" t="s">
        <v>18</v>
      </c>
      <c r="E82" t="s">
        <v>48</v>
      </c>
      <c r="F82" t="s">
        <v>373</v>
      </c>
    </row>
    <row r="83" spans="1:6" x14ac:dyDescent="0.3">
      <c r="A83" t="s">
        <v>275</v>
      </c>
      <c r="B83" t="s">
        <v>371</v>
      </c>
      <c r="C83" t="s">
        <v>22</v>
      </c>
      <c r="E83" t="s">
        <v>57</v>
      </c>
      <c r="F83" t="s">
        <v>374</v>
      </c>
    </row>
    <row r="84" spans="1:6" x14ac:dyDescent="0.3">
      <c r="A84" t="s">
        <v>275</v>
      </c>
      <c r="B84" t="s">
        <v>371</v>
      </c>
      <c r="C84" t="s">
        <v>16</v>
      </c>
      <c r="E84" t="s">
        <v>44</v>
      </c>
      <c r="F84" t="s">
        <v>375</v>
      </c>
    </row>
    <row r="85" spans="1:6" x14ac:dyDescent="0.3">
      <c r="A85" t="s">
        <v>275</v>
      </c>
      <c r="B85" t="s">
        <v>371</v>
      </c>
      <c r="C85" t="s">
        <v>24</v>
      </c>
      <c r="E85" t="s">
        <v>63</v>
      </c>
      <c r="F85" t="s">
        <v>376</v>
      </c>
    </row>
    <row r="86" spans="1:6" x14ac:dyDescent="0.3">
      <c r="A86" t="s">
        <v>192</v>
      </c>
      <c r="B86" t="s">
        <v>377</v>
      </c>
      <c r="C86" t="s">
        <v>20</v>
      </c>
      <c r="E86" t="s">
        <v>52</v>
      </c>
      <c r="F86" t="s">
        <v>378</v>
      </c>
    </row>
    <row r="87" spans="1:6" x14ac:dyDescent="0.3">
      <c r="A87" t="s">
        <v>192</v>
      </c>
      <c r="B87" t="s">
        <v>377</v>
      </c>
      <c r="C87" t="s">
        <v>18</v>
      </c>
      <c r="E87" t="s">
        <v>48</v>
      </c>
      <c r="F87" t="s">
        <v>379</v>
      </c>
    </row>
    <row r="88" spans="1:6" x14ac:dyDescent="0.3">
      <c r="A88" t="s">
        <v>192</v>
      </c>
      <c r="B88" t="s">
        <v>377</v>
      </c>
      <c r="C88" t="s">
        <v>22</v>
      </c>
      <c r="E88" t="s">
        <v>57</v>
      </c>
      <c r="F88" t="s">
        <v>380</v>
      </c>
    </row>
    <row r="89" spans="1:6" x14ac:dyDescent="0.3">
      <c r="A89" t="s">
        <v>192</v>
      </c>
      <c r="B89" t="s">
        <v>377</v>
      </c>
      <c r="C89" t="s">
        <v>16</v>
      </c>
      <c r="E89" t="s">
        <v>44</v>
      </c>
      <c r="F89" t="s">
        <v>381</v>
      </c>
    </row>
    <row r="90" spans="1:6" x14ac:dyDescent="0.3">
      <c r="A90" t="s">
        <v>192</v>
      </c>
      <c r="B90" t="s">
        <v>377</v>
      </c>
      <c r="C90" t="s">
        <v>24</v>
      </c>
      <c r="E90" t="s">
        <v>63</v>
      </c>
      <c r="F90" t="s">
        <v>382</v>
      </c>
    </row>
    <row r="91" spans="1:6" x14ac:dyDescent="0.3">
      <c r="A91" t="s">
        <v>193</v>
      </c>
      <c r="B91" t="s">
        <v>383</v>
      </c>
      <c r="C91" t="s">
        <v>20</v>
      </c>
      <c r="E91" t="s">
        <v>52</v>
      </c>
      <c r="F91" t="s">
        <v>384</v>
      </c>
    </row>
    <row r="92" spans="1:6" x14ac:dyDescent="0.3">
      <c r="A92" t="s">
        <v>193</v>
      </c>
      <c r="B92" t="s">
        <v>383</v>
      </c>
      <c r="C92" t="s">
        <v>18</v>
      </c>
      <c r="E92" t="s">
        <v>48</v>
      </c>
      <c r="F92" t="s">
        <v>385</v>
      </c>
    </row>
    <row r="93" spans="1:6" x14ac:dyDescent="0.3">
      <c r="A93" t="s">
        <v>193</v>
      </c>
      <c r="B93" t="s">
        <v>383</v>
      </c>
      <c r="C93" t="s">
        <v>22</v>
      </c>
      <c r="E93" t="s">
        <v>57</v>
      </c>
      <c r="F93" t="s">
        <v>386</v>
      </c>
    </row>
    <row r="94" spans="1:6" x14ac:dyDescent="0.3">
      <c r="A94" t="s">
        <v>193</v>
      </c>
      <c r="B94" t="s">
        <v>383</v>
      </c>
      <c r="C94" t="s">
        <v>16</v>
      </c>
      <c r="E94" t="s">
        <v>44</v>
      </c>
      <c r="F94" t="s">
        <v>387</v>
      </c>
    </row>
    <row r="95" spans="1:6" x14ac:dyDescent="0.3">
      <c r="A95" t="s">
        <v>197</v>
      </c>
      <c r="B95" t="s">
        <v>388</v>
      </c>
      <c r="C95" t="s">
        <v>20</v>
      </c>
      <c r="E95" t="s">
        <v>52</v>
      </c>
      <c r="F95" t="s">
        <v>389</v>
      </c>
    </row>
    <row r="96" spans="1:6" x14ac:dyDescent="0.3">
      <c r="A96" t="s">
        <v>197</v>
      </c>
      <c r="B96" t="s">
        <v>388</v>
      </c>
      <c r="C96" t="s">
        <v>18</v>
      </c>
      <c r="E96" t="s">
        <v>48</v>
      </c>
      <c r="F96" t="s">
        <v>390</v>
      </c>
    </row>
    <row r="97" spans="1:6" x14ac:dyDescent="0.3">
      <c r="A97" t="s">
        <v>197</v>
      </c>
      <c r="B97" t="s">
        <v>388</v>
      </c>
      <c r="C97" t="s">
        <v>22</v>
      </c>
      <c r="E97" t="s">
        <v>57</v>
      </c>
      <c r="F97" t="s">
        <v>391</v>
      </c>
    </row>
    <row r="98" spans="1:6" x14ac:dyDescent="0.3">
      <c r="A98" t="s">
        <v>198</v>
      </c>
      <c r="B98" t="s">
        <v>392</v>
      </c>
      <c r="C98" t="s">
        <v>20</v>
      </c>
      <c r="E98" t="s">
        <v>52</v>
      </c>
      <c r="F98" t="s">
        <v>393</v>
      </c>
    </row>
    <row r="99" spans="1:6" x14ac:dyDescent="0.3">
      <c r="A99" t="s">
        <v>198</v>
      </c>
      <c r="B99" t="s">
        <v>392</v>
      </c>
      <c r="C99" t="s">
        <v>18</v>
      </c>
      <c r="E99" t="s">
        <v>48</v>
      </c>
      <c r="F99" t="s">
        <v>394</v>
      </c>
    </row>
    <row r="100" spans="1:6" x14ac:dyDescent="0.3">
      <c r="A100" t="s">
        <v>198</v>
      </c>
      <c r="B100" t="s">
        <v>392</v>
      </c>
      <c r="C100" t="s">
        <v>22</v>
      </c>
      <c r="E100" t="s">
        <v>57</v>
      </c>
      <c r="F100" t="s">
        <v>395</v>
      </c>
    </row>
    <row r="101" spans="1:6" x14ac:dyDescent="0.3">
      <c r="A101" t="s">
        <v>199</v>
      </c>
      <c r="B101" t="s">
        <v>396</v>
      </c>
      <c r="C101" t="s">
        <v>20</v>
      </c>
      <c r="E101" t="s">
        <v>52</v>
      </c>
      <c r="F101" t="s">
        <v>397</v>
      </c>
    </row>
    <row r="102" spans="1:6" x14ac:dyDescent="0.3">
      <c r="A102" t="s">
        <v>199</v>
      </c>
      <c r="B102" t="s">
        <v>396</v>
      </c>
      <c r="C102" t="s">
        <v>18</v>
      </c>
      <c r="E102" t="s">
        <v>48</v>
      </c>
      <c r="F102" t="s">
        <v>398</v>
      </c>
    </row>
    <row r="103" spans="1:6" x14ac:dyDescent="0.3">
      <c r="A103" t="s">
        <v>199</v>
      </c>
      <c r="B103" t="s">
        <v>396</v>
      </c>
      <c r="C103" t="s">
        <v>22</v>
      </c>
      <c r="E103" t="s">
        <v>57</v>
      </c>
      <c r="F103" t="s">
        <v>399</v>
      </c>
    </row>
    <row r="104" spans="1:6" x14ac:dyDescent="0.3">
      <c r="A104" t="s">
        <v>247</v>
      </c>
      <c r="B104" t="s">
        <v>400</v>
      </c>
      <c r="C104" t="s">
        <v>20</v>
      </c>
      <c r="E104" t="s">
        <v>52</v>
      </c>
      <c r="F104" t="s">
        <v>401</v>
      </c>
    </row>
    <row r="105" spans="1:6" x14ac:dyDescent="0.3">
      <c r="A105" t="s">
        <v>247</v>
      </c>
      <c r="B105" t="s">
        <v>400</v>
      </c>
      <c r="C105" t="s">
        <v>18</v>
      </c>
      <c r="E105" t="s">
        <v>48</v>
      </c>
      <c r="F105" t="s">
        <v>402</v>
      </c>
    </row>
    <row r="106" spans="1:6" x14ac:dyDescent="0.3">
      <c r="A106" t="s">
        <v>247</v>
      </c>
      <c r="B106" t="s">
        <v>400</v>
      </c>
      <c r="C106" t="s">
        <v>22</v>
      </c>
      <c r="E106" t="s">
        <v>57</v>
      </c>
      <c r="F106" t="s">
        <v>403</v>
      </c>
    </row>
    <row r="107" spans="1:6" x14ac:dyDescent="0.3">
      <c r="A107" t="s">
        <v>247</v>
      </c>
      <c r="B107" t="s">
        <v>400</v>
      </c>
      <c r="C107" t="s">
        <v>16</v>
      </c>
      <c r="E107" t="s">
        <v>44</v>
      </c>
      <c r="F107" t="s">
        <v>404</v>
      </c>
    </row>
    <row r="108" spans="1:6" x14ac:dyDescent="0.3">
      <c r="A108" t="s">
        <v>247</v>
      </c>
      <c r="B108" t="s">
        <v>400</v>
      </c>
      <c r="C108" t="s">
        <v>24</v>
      </c>
      <c r="E108" t="s">
        <v>63</v>
      </c>
      <c r="F108" t="s">
        <v>405</v>
      </c>
    </row>
    <row r="109" spans="1:6" x14ac:dyDescent="0.3">
      <c r="A109" t="s">
        <v>248</v>
      </c>
      <c r="B109" t="s">
        <v>406</v>
      </c>
      <c r="C109" t="s">
        <v>20</v>
      </c>
      <c r="E109" t="s">
        <v>52</v>
      </c>
      <c r="F109" t="s">
        <v>407</v>
      </c>
    </row>
    <row r="110" spans="1:6" x14ac:dyDescent="0.3">
      <c r="A110" t="s">
        <v>248</v>
      </c>
      <c r="B110" t="s">
        <v>406</v>
      </c>
      <c r="C110" t="s">
        <v>18</v>
      </c>
      <c r="E110" t="s">
        <v>48</v>
      </c>
      <c r="F110" t="s">
        <v>408</v>
      </c>
    </row>
    <row r="111" spans="1:6" x14ac:dyDescent="0.3">
      <c r="A111" t="s">
        <v>248</v>
      </c>
      <c r="B111" t="s">
        <v>406</v>
      </c>
      <c r="C111" t="s">
        <v>22</v>
      </c>
      <c r="E111" t="s">
        <v>57</v>
      </c>
      <c r="F111" t="s">
        <v>409</v>
      </c>
    </row>
    <row r="112" spans="1:6" x14ac:dyDescent="0.3">
      <c r="A112" t="s">
        <v>248</v>
      </c>
      <c r="B112" t="s">
        <v>406</v>
      </c>
      <c r="C112" t="s">
        <v>16</v>
      </c>
      <c r="E112" t="s">
        <v>44</v>
      </c>
      <c r="F112" t="s">
        <v>410</v>
      </c>
    </row>
    <row r="113" spans="1:6" x14ac:dyDescent="0.3">
      <c r="A113" t="s">
        <v>194</v>
      </c>
      <c r="B113" t="s">
        <v>411</v>
      </c>
      <c r="C113" t="s">
        <v>20</v>
      </c>
      <c r="E113" t="s">
        <v>52</v>
      </c>
      <c r="F113" t="s">
        <v>412</v>
      </c>
    </row>
    <row r="114" spans="1:6" x14ac:dyDescent="0.3">
      <c r="A114" t="s">
        <v>194</v>
      </c>
      <c r="B114" t="s">
        <v>411</v>
      </c>
      <c r="C114" t="s">
        <v>18</v>
      </c>
      <c r="E114" t="s">
        <v>48</v>
      </c>
      <c r="F114" t="s">
        <v>413</v>
      </c>
    </row>
    <row r="115" spans="1:6" x14ac:dyDescent="0.3">
      <c r="A115" t="s">
        <v>194</v>
      </c>
      <c r="B115" t="s">
        <v>411</v>
      </c>
      <c r="C115" t="s">
        <v>22</v>
      </c>
      <c r="E115" t="s">
        <v>57</v>
      </c>
      <c r="F115" t="s">
        <v>414</v>
      </c>
    </row>
    <row r="116" spans="1:6" x14ac:dyDescent="0.3">
      <c r="A116" t="s">
        <v>194</v>
      </c>
      <c r="B116" t="s">
        <v>411</v>
      </c>
      <c r="C116" t="s">
        <v>16</v>
      </c>
      <c r="E116" t="s">
        <v>44</v>
      </c>
      <c r="F116" t="s">
        <v>415</v>
      </c>
    </row>
    <row r="117" spans="1:6" x14ac:dyDescent="0.3">
      <c r="A117" t="s">
        <v>194</v>
      </c>
      <c r="B117" t="s">
        <v>411</v>
      </c>
      <c r="C117" t="s">
        <v>24</v>
      </c>
      <c r="E117" t="s">
        <v>63</v>
      </c>
      <c r="F117" t="s">
        <v>416</v>
      </c>
    </row>
    <row r="118" spans="1:6" x14ac:dyDescent="0.3">
      <c r="A118" t="s">
        <v>195</v>
      </c>
      <c r="B118" t="s">
        <v>417</v>
      </c>
      <c r="C118" t="s">
        <v>20</v>
      </c>
      <c r="E118" t="s">
        <v>52</v>
      </c>
      <c r="F118" t="s">
        <v>418</v>
      </c>
    </row>
    <row r="119" spans="1:6" x14ac:dyDescent="0.3">
      <c r="A119" t="s">
        <v>195</v>
      </c>
      <c r="B119" t="s">
        <v>417</v>
      </c>
      <c r="C119" t="s">
        <v>18</v>
      </c>
      <c r="E119" t="s">
        <v>48</v>
      </c>
      <c r="F119" t="s">
        <v>419</v>
      </c>
    </row>
    <row r="120" spans="1:6" x14ac:dyDescent="0.3">
      <c r="A120" t="s">
        <v>195</v>
      </c>
      <c r="B120" t="s">
        <v>417</v>
      </c>
      <c r="C120" t="s">
        <v>22</v>
      </c>
      <c r="E120" t="s">
        <v>57</v>
      </c>
      <c r="F120" t="s">
        <v>420</v>
      </c>
    </row>
    <row r="121" spans="1:6" x14ac:dyDescent="0.3">
      <c r="A121" t="s">
        <v>195</v>
      </c>
      <c r="B121" t="s">
        <v>417</v>
      </c>
      <c r="C121" t="s">
        <v>16</v>
      </c>
      <c r="E121" t="s">
        <v>44</v>
      </c>
      <c r="F121" t="s">
        <v>421</v>
      </c>
    </row>
    <row r="122" spans="1:6" x14ac:dyDescent="0.3">
      <c r="A122" t="s">
        <v>196</v>
      </c>
      <c r="B122" t="s">
        <v>422</v>
      </c>
      <c r="C122" t="s">
        <v>20</v>
      </c>
      <c r="E122" t="s">
        <v>52</v>
      </c>
      <c r="F122" t="s">
        <v>423</v>
      </c>
    </row>
    <row r="123" spans="1:6" x14ac:dyDescent="0.3">
      <c r="A123" t="s">
        <v>196</v>
      </c>
      <c r="B123" t="s">
        <v>422</v>
      </c>
      <c r="C123" t="s">
        <v>18</v>
      </c>
      <c r="E123" t="s">
        <v>48</v>
      </c>
      <c r="F123" t="s">
        <v>424</v>
      </c>
    </row>
    <row r="124" spans="1:6" x14ac:dyDescent="0.3">
      <c r="A124" t="s">
        <v>196</v>
      </c>
      <c r="B124" t="s">
        <v>422</v>
      </c>
      <c r="C124" t="s">
        <v>22</v>
      </c>
      <c r="E124" t="s">
        <v>57</v>
      </c>
      <c r="F124" t="s">
        <v>425</v>
      </c>
    </row>
    <row r="125" spans="1:6" x14ac:dyDescent="0.3">
      <c r="A125" t="s">
        <v>196</v>
      </c>
      <c r="B125" t="s">
        <v>422</v>
      </c>
      <c r="C125" t="s">
        <v>16</v>
      </c>
      <c r="E125" t="s">
        <v>44</v>
      </c>
      <c r="F125" t="s">
        <v>426</v>
      </c>
    </row>
    <row r="126" spans="1:6" x14ac:dyDescent="0.3">
      <c r="A126" t="s">
        <v>148</v>
      </c>
      <c r="B126" t="s">
        <v>427</v>
      </c>
      <c r="C126" t="s">
        <v>20</v>
      </c>
      <c r="E126" t="s">
        <v>52</v>
      </c>
      <c r="F126" t="s">
        <v>428</v>
      </c>
    </row>
    <row r="127" spans="1:6" x14ac:dyDescent="0.3">
      <c r="A127" t="s">
        <v>148</v>
      </c>
      <c r="B127" t="s">
        <v>427</v>
      </c>
      <c r="C127" t="s">
        <v>18</v>
      </c>
      <c r="E127" t="s">
        <v>48</v>
      </c>
      <c r="F127" t="s">
        <v>429</v>
      </c>
    </row>
    <row r="128" spans="1:6" x14ac:dyDescent="0.3">
      <c r="A128" t="s">
        <v>148</v>
      </c>
      <c r="B128" t="s">
        <v>427</v>
      </c>
      <c r="C128" t="s">
        <v>22</v>
      </c>
      <c r="E128" t="s">
        <v>57</v>
      </c>
      <c r="F128" t="s">
        <v>430</v>
      </c>
    </row>
    <row r="129" spans="1:6" x14ac:dyDescent="0.3">
      <c r="A129" t="s">
        <v>148</v>
      </c>
      <c r="B129" t="s">
        <v>427</v>
      </c>
      <c r="C129" t="s">
        <v>16</v>
      </c>
      <c r="E129" t="s">
        <v>44</v>
      </c>
      <c r="F129" t="s">
        <v>431</v>
      </c>
    </row>
    <row r="130" spans="1:6" x14ac:dyDescent="0.3">
      <c r="A130" t="s">
        <v>148</v>
      </c>
      <c r="B130" t="s">
        <v>427</v>
      </c>
      <c r="C130" t="s">
        <v>24</v>
      </c>
      <c r="E130" t="s">
        <v>63</v>
      </c>
      <c r="F130" t="s">
        <v>432</v>
      </c>
    </row>
    <row r="131" spans="1:6" x14ac:dyDescent="0.3">
      <c r="A131" t="s">
        <v>149</v>
      </c>
      <c r="B131" t="s">
        <v>433</v>
      </c>
      <c r="C131" t="s">
        <v>20</v>
      </c>
      <c r="E131" t="s">
        <v>52</v>
      </c>
      <c r="F131" t="s">
        <v>434</v>
      </c>
    </row>
    <row r="132" spans="1:6" x14ac:dyDescent="0.3">
      <c r="A132" t="s">
        <v>149</v>
      </c>
      <c r="B132" t="s">
        <v>433</v>
      </c>
      <c r="C132" t="s">
        <v>18</v>
      </c>
      <c r="E132" t="s">
        <v>48</v>
      </c>
      <c r="F132" t="s">
        <v>435</v>
      </c>
    </row>
    <row r="133" spans="1:6" x14ac:dyDescent="0.3">
      <c r="A133" t="s">
        <v>149</v>
      </c>
      <c r="B133" t="s">
        <v>433</v>
      </c>
      <c r="C133" t="s">
        <v>22</v>
      </c>
      <c r="E133" t="s">
        <v>57</v>
      </c>
      <c r="F133" t="s">
        <v>436</v>
      </c>
    </row>
    <row r="134" spans="1:6" x14ac:dyDescent="0.3">
      <c r="A134" t="s">
        <v>149</v>
      </c>
      <c r="B134" t="s">
        <v>433</v>
      </c>
      <c r="C134" t="s">
        <v>16</v>
      </c>
      <c r="E134" t="s">
        <v>44</v>
      </c>
      <c r="F134" t="s">
        <v>437</v>
      </c>
    </row>
    <row r="135" spans="1:6" x14ac:dyDescent="0.3">
      <c r="A135" t="s">
        <v>150</v>
      </c>
      <c r="B135" t="s">
        <v>438</v>
      </c>
      <c r="C135" t="s">
        <v>20</v>
      </c>
      <c r="E135" t="s">
        <v>52</v>
      </c>
      <c r="F135" t="s">
        <v>439</v>
      </c>
    </row>
    <row r="136" spans="1:6" x14ac:dyDescent="0.3">
      <c r="A136" t="s">
        <v>150</v>
      </c>
      <c r="B136" t="s">
        <v>438</v>
      </c>
      <c r="C136" t="s">
        <v>18</v>
      </c>
      <c r="E136" t="s">
        <v>48</v>
      </c>
      <c r="F136" t="s">
        <v>440</v>
      </c>
    </row>
    <row r="137" spans="1:6" x14ac:dyDescent="0.3">
      <c r="A137" t="s">
        <v>150</v>
      </c>
      <c r="B137" t="s">
        <v>438</v>
      </c>
      <c r="C137" t="s">
        <v>22</v>
      </c>
      <c r="E137" t="s">
        <v>57</v>
      </c>
      <c r="F137" t="s">
        <v>441</v>
      </c>
    </row>
    <row r="138" spans="1:6" x14ac:dyDescent="0.3">
      <c r="A138" t="s">
        <v>150</v>
      </c>
      <c r="B138" t="s">
        <v>438</v>
      </c>
      <c r="C138" t="s">
        <v>16</v>
      </c>
      <c r="E138" t="s">
        <v>44</v>
      </c>
      <c r="F138" t="s">
        <v>442</v>
      </c>
    </row>
    <row r="139" spans="1:6" x14ac:dyDescent="0.3">
      <c r="A139" t="s">
        <v>151</v>
      </c>
      <c r="B139" t="s">
        <v>443</v>
      </c>
      <c r="C139" t="s">
        <v>20</v>
      </c>
      <c r="E139" t="s">
        <v>52</v>
      </c>
      <c r="F139" t="s">
        <v>444</v>
      </c>
    </row>
    <row r="140" spans="1:6" x14ac:dyDescent="0.3">
      <c r="A140" t="s">
        <v>151</v>
      </c>
      <c r="B140" t="s">
        <v>443</v>
      </c>
      <c r="C140" t="s">
        <v>18</v>
      </c>
      <c r="E140" t="s">
        <v>48</v>
      </c>
      <c r="F140" t="s">
        <v>445</v>
      </c>
    </row>
    <row r="141" spans="1:6" x14ac:dyDescent="0.3">
      <c r="A141" t="s">
        <v>151</v>
      </c>
      <c r="B141" t="s">
        <v>443</v>
      </c>
      <c r="C141" t="s">
        <v>22</v>
      </c>
      <c r="E141" t="s">
        <v>57</v>
      </c>
      <c r="F141" t="s">
        <v>446</v>
      </c>
    </row>
    <row r="142" spans="1:6" x14ac:dyDescent="0.3">
      <c r="A142" t="s">
        <v>151</v>
      </c>
      <c r="B142" t="s">
        <v>443</v>
      </c>
      <c r="C142" t="s">
        <v>16</v>
      </c>
      <c r="E142" t="s">
        <v>44</v>
      </c>
      <c r="F142" t="s">
        <v>447</v>
      </c>
    </row>
    <row r="143" spans="1:6" x14ac:dyDescent="0.3">
      <c r="A143" t="s">
        <v>151</v>
      </c>
      <c r="B143" t="s">
        <v>443</v>
      </c>
      <c r="C143" t="s">
        <v>24</v>
      </c>
      <c r="E143" t="s">
        <v>63</v>
      </c>
      <c r="F143" t="s">
        <v>448</v>
      </c>
    </row>
    <row r="144" spans="1:6" x14ac:dyDescent="0.3">
      <c r="A144" t="s">
        <v>152</v>
      </c>
      <c r="B144" t="s">
        <v>449</v>
      </c>
      <c r="C144" t="s">
        <v>20</v>
      </c>
      <c r="E144" t="s">
        <v>52</v>
      </c>
      <c r="F144" t="s">
        <v>450</v>
      </c>
    </row>
    <row r="145" spans="1:6" x14ac:dyDescent="0.3">
      <c r="A145" t="s">
        <v>152</v>
      </c>
      <c r="B145" t="s">
        <v>449</v>
      </c>
      <c r="C145" t="s">
        <v>18</v>
      </c>
      <c r="E145" t="s">
        <v>48</v>
      </c>
      <c r="F145" t="s">
        <v>451</v>
      </c>
    </row>
    <row r="146" spans="1:6" x14ac:dyDescent="0.3">
      <c r="A146" t="s">
        <v>152</v>
      </c>
      <c r="B146" t="s">
        <v>449</v>
      </c>
      <c r="C146" t="s">
        <v>22</v>
      </c>
      <c r="E146" t="s">
        <v>57</v>
      </c>
      <c r="F146" t="s">
        <v>452</v>
      </c>
    </row>
    <row r="147" spans="1:6" x14ac:dyDescent="0.3">
      <c r="A147" t="s">
        <v>152</v>
      </c>
      <c r="B147" t="s">
        <v>449</v>
      </c>
      <c r="C147" t="s">
        <v>16</v>
      </c>
      <c r="E147" t="s">
        <v>44</v>
      </c>
      <c r="F147" t="s">
        <v>453</v>
      </c>
    </row>
    <row r="148" spans="1:6" x14ac:dyDescent="0.3">
      <c r="A148" t="s">
        <v>152</v>
      </c>
      <c r="B148" t="s">
        <v>449</v>
      </c>
      <c r="C148" t="s">
        <v>24</v>
      </c>
      <c r="E148" t="s">
        <v>63</v>
      </c>
      <c r="F148" t="s">
        <v>454</v>
      </c>
    </row>
    <row r="149" spans="1:6" x14ac:dyDescent="0.3">
      <c r="A149" t="s">
        <v>156</v>
      </c>
      <c r="B149" t="s">
        <v>455</v>
      </c>
      <c r="C149" t="s">
        <v>20</v>
      </c>
      <c r="E149" t="s">
        <v>52</v>
      </c>
      <c r="F149" t="s">
        <v>456</v>
      </c>
    </row>
    <row r="150" spans="1:6" x14ac:dyDescent="0.3">
      <c r="A150" t="s">
        <v>156</v>
      </c>
      <c r="B150" t="s">
        <v>455</v>
      </c>
      <c r="C150" t="s">
        <v>18</v>
      </c>
      <c r="E150" t="s">
        <v>48</v>
      </c>
      <c r="F150" t="s">
        <v>457</v>
      </c>
    </row>
    <row r="151" spans="1:6" x14ac:dyDescent="0.3">
      <c r="A151" t="s">
        <v>156</v>
      </c>
      <c r="B151" t="s">
        <v>455</v>
      </c>
      <c r="C151" t="s">
        <v>22</v>
      </c>
      <c r="E151" t="s">
        <v>57</v>
      </c>
      <c r="F151" t="s">
        <v>458</v>
      </c>
    </row>
    <row r="152" spans="1:6" x14ac:dyDescent="0.3">
      <c r="A152" t="s">
        <v>157</v>
      </c>
      <c r="B152" t="s">
        <v>459</v>
      </c>
      <c r="C152" t="s">
        <v>20</v>
      </c>
      <c r="E152" t="s">
        <v>52</v>
      </c>
      <c r="F152" t="s">
        <v>460</v>
      </c>
    </row>
    <row r="153" spans="1:6" x14ac:dyDescent="0.3">
      <c r="A153" t="s">
        <v>157</v>
      </c>
      <c r="B153" t="s">
        <v>459</v>
      </c>
      <c r="C153" t="s">
        <v>18</v>
      </c>
      <c r="E153" t="s">
        <v>48</v>
      </c>
      <c r="F153" t="s">
        <v>461</v>
      </c>
    </row>
    <row r="154" spans="1:6" x14ac:dyDescent="0.3">
      <c r="A154" t="s">
        <v>157</v>
      </c>
      <c r="B154" t="s">
        <v>459</v>
      </c>
      <c r="C154" t="s">
        <v>22</v>
      </c>
      <c r="E154" t="s">
        <v>57</v>
      </c>
      <c r="F154" t="s">
        <v>462</v>
      </c>
    </row>
    <row r="155" spans="1:6" x14ac:dyDescent="0.3">
      <c r="A155" t="s">
        <v>158</v>
      </c>
      <c r="B155" t="s">
        <v>463</v>
      </c>
      <c r="C155" t="s">
        <v>20</v>
      </c>
      <c r="E155" t="s">
        <v>52</v>
      </c>
      <c r="F155" t="s">
        <v>464</v>
      </c>
    </row>
    <row r="156" spans="1:6" x14ac:dyDescent="0.3">
      <c r="A156" t="s">
        <v>158</v>
      </c>
      <c r="B156" t="s">
        <v>463</v>
      </c>
      <c r="C156" t="s">
        <v>18</v>
      </c>
      <c r="E156" t="s">
        <v>48</v>
      </c>
      <c r="F156" t="s">
        <v>465</v>
      </c>
    </row>
    <row r="157" spans="1:6" x14ac:dyDescent="0.3">
      <c r="A157" t="s">
        <v>158</v>
      </c>
      <c r="B157" t="s">
        <v>463</v>
      </c>
      <c r="C157" t="s">
        <v>22</v>
      </c>
      <c r="E157" t="s">
        <v>57</v>
      </c>
      <c r="F157" t="s">
        <v>466</v>
      </c>
    </row>
    <row r="158" spans="1:6" x14ac:dyDescent="0.3">
      <c r="A158" t="s">
        <v>153</v>
      </c>
      <c r="B158" t="s">
        <v>467</v>
      </c>
      <c r="C158" t="s">
        <v>20</v>
      </c>
      <c r="E158" t="s">
        <v>52</v>
      </c>
      <c r="F158" t="s">
        <v>468</v>
      </c>
    </row>
    <row r="159" spans="1:6" x14ac:dyDescent="0.3">
      <c r="A159" t="s">
        <v>153</v>
      </c>
      <c r="B159" t="s">
        <v>467</v>
      </c>
      <c r="C159" t="s">
        <v>18</v>
      </c>
      <c r="E159" t="s">
        <v>48</v>
      </c>
      <c r="F159" t="s">
        <v>469</v>
      </c>
    </row>
    <row r="160" spans="1:6" x14ac:dyDescent="0.3">
      <c r="A160" t="s">
        <v>153</v>
      </c>
      <c r="B160" t="s">
        <v>467</v>
      </c>
      <c r="C160" t="s">
        <v>22</v>
      </c>
      <c r="E160" t="s">
        <v>57</v>
      </c>
      <c r="F160" t="s">
        <v>470</v>
      </c>
    </row>
    <row r="161" spans="1:6" x14ac:dyDescent="0.3">
      <c r="A161" t="s">
        <v>153</v>
      </c>
      <c r="B161" t="s">
        <v>467</v>
      </c>
      <c r="C161" t="s">
        <v>16</v>
      </c>
      <c r="E161" t="s">
        <v>44</v>
      </c>
      <c r="F161" t="s">
        <v>471</v>
      </c>
    </row>
    <row r="162" spans="1:6" x14ac:dyDescent="0.3">
      <c r="A162" t="s">
        <v>154</v>
      </c>
      <c r="B162" t="s">
        <v>472</v>
      </c>
      <c r="C162" t="s">
        <v>20</v>
      </c>
      <c r="E162" t="s">
        <v>52</v>
      </c>
      <c r="F162" t="s">
        <v>473</v>
      </c>
    </row>
    <row r="163" spans="1:6" x14ac:dyDescent="0.3">
      <c r="A163" t="s">
        <v>154</v>
      </c>
      <c r="B163" t="s">
        <v>472</v>
      </c>
      <c r="C163" t="s">
        <v>18</v>
      </c>
      <c r="E163" t="s">
        <v>48</v>
      </c>
      <c r="F163" t="s">
        <v>474</v>
      </c>
    </row>
    <row r="164" spans="1:6" x14ac:dyDescent="0.3">
      <c r="A164" t="s">
        <v>154</v>
      </c>
      <c r="B164" t="s">
        <v>472</v>
      </c>
      <c r="C164" t="s">
        <v>22</v>
      </c>
      <c r="E164" t="s">
        <v>57</v>
      </c>
      <c r="F164" t="s">
        <v>475</v>
      </c>
    </row>
    <row r="165" spans="1:6" x14ac:dyDescent="0.3">
      <c r="A165" t="s">
        <v>154</v>
      </c>
      <c r="B165" t="s">
        <v>472</v>
      </c>
      <c r="C165" t="s">
        <v>16</v>
      </c>
      <c r="E165" t="s">
        <v>44</v>
      </c>
      <c r="F165" t="s">
        <v>476</v>
      </c>
    </row>
    <row r="166" spans="1:6" x14ac:dyDescent="0.3">
      <c r="A166" t="s">
        <v>154</v>
      </c>
      <c r="B166" t="s">
        <v>472</v>
      </c>
      <c r="C166" t="s">
        <v>24</v>
      </c>
      <c r="E166" t="s">
        <v>63</v>
      </c>
      <c r="F166" t="s">
        <v>477</v>
      </c>
    </row>
    <row r="167" spans="1:6" x14ac:dyDescent="0.3">
      <c r="A167" t="s">
        <v>236</v>
      </c>
      <c r="B167" t="s">
        <v>478</v>
      </c>
      <c r="C167" t="s">
        <v>20</v>
      </c>
      <c r="E167" t="s">
        <v>52</v>
      </c>
      <c r="F167" t="s">
        <v>479</v>
      </c>
    </row>
    <row r="168" spans="1:6" x14ac:dyDescent="0.3">
      <c r="A168" t="s">
        <v>236</v>
      </c>
      <c r="B168" t="s">
        <v>478</v>
      </c>
      <c r="C168" t="s">
        <v>18</v>
      </c>
      <c r="E168" t="s">
        <v>48</v>
      </c>
      <c r="F168" t="s">
        <v>480</v>
      </c>
    </row>
    <row r="169" spans="1:6" x14ac:dyDescent="0.3">
      <c r="A169" t="s">
        <v>236</v>
      </c>
      <c r="B169" t="s">
        <v>478</v>
      </c>
      <c r="C169" t="s">
        <v>22</v>
      </c>
      <c r="E169" t="s">
        <v>57</v>
      </c>
      <c r="F169" t="s">
        <v>481</v>
      </c>
    </row>
    <row r="170" spans="1:6" x14ac:dyDescent="0.3">
      <c r="A170" t="s">
        <v>236</v>
      </c>
      <c r="B170" t="s">
        <v>478</v>
      </c>
      <c r="C170" t="s">
        <v>16</v>
      </c>
      <c r="E170" t="s">
        <v>44</v>
      </c>
      <c r="F170" t="s">
        <v>482</v>
      </c>
    </row>
    <row r="171" spans="1:6" x14ac:dyDescent="0.3">
      <c r="A171" t="s">
        <v>236</v>
      </c>
      <c r="B171" t="s">
        <v>478</v>
      </c>
      <c r="C171" t="s">
        <v>24</v>
      </c>
      <c r="E171" t="s">
        <v>63</v>
      </c>
      <c r="F171" t="s">
        <v>483</v>
      </c>
    </row>
    <row r="172" spans="1:6" x14ac:dyDescent="0.3">
      <c r="A172" t="s">
        <v>237</v>
      </c>
      <c r="B172" t="s">
        <v>484</v>
      </c>
      <c r="C172" t="s">
        <v>20</v>
      </c>
      <c r="E172" t="s">
        <v>52</v>
      </c>
      <c r="F172" t="s">
        <v>485</v>
      </c>
    </row>
    <row r="173" spans="1:6" x14ac:dyDescent="0.3">
      <c r="A173" t="s">
        <v>237</v>
      </c>
      <c r="B173" t="s">
        <v>484</v>
      </c>
      <c r="C173" t="s">
        <v>18</v>
      </c>
      <c r="E173" t="s">
        <v>48</v>
      </c>
      <c r="F173" t="s">
        <v>486</v>
      </c>
    </row>
    <row r="174" spans="1:6" x14ac:dyDescent="0.3">
      <c r="A174" t="s">
        <v>237</v>
      </c>
      <c r="B174" t="s">
        <v>484</v>
      </c>
      <c r="C174" t="s">
        <v>22</v>
      </c>
      <c r="E174" t="s">
        <v>57</v>
      </c>
      <c r="F174" t="s">
        <v>487</v>
      </c>
    </row>
    <row r="175" spans="1:6" x14ac:dyDescent="0.3">
      <c r="A175" t="s">
        <v>237</v>
      </c>
      <c r="B175" t="s">
        <v>484</v>
      </c>
      <c r="C175" t="s">
        <v>16</v>
      </c>
      <c r="E175" t="s">
        <v>44</v>
      </c>
      <c r="F175" t="s">
        <v>488</v>
      </c>
    </row>
    <row r="176" spans="1:6" x14ac:dyDescent="0.3">
      <c r="A176" t="s">
        <v>237</v>
      </c>
      <c r="B176" t="s">
        <v>484</v>
      </c>
      <c r="C176" t="s">
        <v>24</v>
      </c>
      <c r="E176" t="s">
        <v>63</v>
      </c>
      <c r="F176" t="s">
        <v>489</v>
      </c>
    </row>
    <row r="177" spans="1:6" x14ac:dyDescent="0.3">
      <c r="A177" t="s">
        <v>237</v>
      </c>
      <c r="B177" t="s">
        <v>484</v>
      </c>
      <c r="C177" t="s">
        <v>233</v>
      </c>
      <c r="E177" t="s">
        <v>1004</v>
      </c>
      <c r="F177" t="s">
        <v>1005</v>
      </c>
    </row>
    <row r="178" spans="1:6" x14ac:dyDescent="0.3">
      <c r="A178" t="s">
        <v>238</v>
      </c>
      <c r="B178" t="s">
        <v>490</v>
      </c>
      <c r="C178" t="s">
        <v>20</v>
      </c>
      <c r="E178" t="s">
        <v>52</v>
      </c>
      <c r="F178" t="s">
        <v>491</v>
      </c>
    </row>
    <row r="179" spans="1:6" x14ac:dyDescent="0.3">
      <c r="A179" t="s">
        <v>238</v>
      </c>
      <c r="B179" t="s">
        <v>490</v>
      </c>
      <c r="C179" t="s">
        <v>18</v>
      </c>
      <c r="E179" t="s">
        <v>48</v>
      </c>
      <c r="F179" t="s">
        <v>492</v>
      </c>
    </row>
    <row r="180" spans="1:6" x14ac:dyDescent="0.3">
      <c r="A180" t="s">
        <v>238</v>
      </c>
      <c r="B180" t="s">
        <v>490</v>
      </c>
      <c r="C180" t="s">
        <v>22</v>
      </c>
      <c r="E180" t="s">
        <v>57</v>
      </c>
      <c r="F180" t="s">
        <v>493</v>
      </c>
    </row>
    <row r="181" spans="1:6" x14ac:dyDescent="0.3">
      <c r="A181" t="s">
        <v>238</v>
      </c>
      <c r="B181" t="s">
        <v>490</v>
      </c>
      <c r="C181" t="s">
        <v>16</v>
      </c>
      <c r="E181" t="s">
        <v>44</v>
      </c>
      <c r="F181" t="s">
        <v>494</v>
      </c>
    </row>
    <row r="182" spans="1:6" x14ac:dyDescent="0.3">
      <c r="A182" t="s">
        <v>238</v>
      </c>
      <c r="B182" t="s">
        <v>490</v>
      </c>
      <c r="C182" t="s">
        <v>24</v>
      </c>
      <c r="E182" t="s">
        <v>63</v>
      </c>
      <c r="F182" t="s">
        <v>495</v>
      </c>
    </row>
    <row r="183" spans="1:6" x14ac:dyDescent="0.3">
      <c r="A183" t="s">
        <v>238</v>
      </c>
      <c r="B183" t="s">
        <v>490</v>
      </c>
      <c r="C183" t="s">
        <v>233</v>
      </c>
      <c r="E183" t="s">
        <v>1004</v>
      </c>
      <c r="F183" t="s">
        <v>3370</v>
      </c>
    </row>
    <row r="184" spans="1:6" x14ac:dyDescent="0.3">
      <c r="A184" t="s">
        <v>155</v>
      </c>
      <c r="B184" t="s">
        <v>496</v>
      </c>
      <c r="C184" t="s">
        <v>20</v>
      </c>
      <c r="E184" t="s">
        <v>52</v>
      </c>
      <c r="F184" t="s">
        <v>497</v>
      </c>
    </row>
    <row r="185" spans="1:6" x14ac:dyDescent="0.3">
      <c r="A185" t="s">
        <v>155</v>
      </c>
      <c r="B185" t="s">
        <v>496</v>
      </c>
      <c r="C185" t="s">
        <v>18</v>
      </c>
      <c r="E185" t="s">
        <v>48</v>
      </c>
      <c r="F185" t="s">
        <v>498</v>
      </c>
    </row>
    <row r="186" spans="1:6" x14ac:dyDescent="0.3">
      <c r="A186" t="s">
        <v>155</v>
      </c>
      <c r="B186" t="s">
        <v>496</v>
      </c>
      <c r="C186" t="s">
        <v>22</v>
      </c>
      <c r="E186" t="s">
        <v>57</v>
      </c>
      <c r="F186" t="s">
        <v>499</v>
      </c>
    </row>
    <row r="187" spans="1:6" x14ac:dyDescent="0.3">
      <c r="A187" t="s">
        <v>155</v>
      </c>
      <c r="B187" t="s">
        <v>496</v>
      </c>
      <c r="C187" t="s">
        <v>16</v>
      </c>
      <c r="E187" t="s">
        <v>44</v>
      </c>
      <c r="F187" t="s">
        <v>500</v>
      </c>
    </row>
    <row r="188" spans="1:6" x14ac:dyDescent="0.3">
      <c r="A188" t="s">
        <v>155</v>
      </c>
      <c r="B188" t="s">
        <v>496</v>
      </c>
      <c r="C188" t="s">
        <v>24</v>
      </c>
      <c r="E188" t="s">
        <v>63</v>
      </c>
      <c r="F188" t="s">
        <v>501</v>
      </c>
    </row>
    <row r="189" spans="1:6" x14ac:dyDescent="0.3">
      <c r="A189" t="s">
        <v>1</v>
      </c>
      <c r="B189" t="s">
        <v>502</v>
      </c>
      <c r="C189" t="s">
        <v>20</v>
      </c>
      <c r="E189" t="s">
        <v>52</v>
      </c>
      <c r="F189" t="s">
        <v>503</v>
      </c>
    </row>
    <row r="190" spans="1:6" x14ac:dyDescent="0.3">
      <c r="A190" t="s">
        <v>1</v>
      </c>
      <c r="B190" t="s">
        <v>502</v>
      </c>
      <c r="C190" t="s">
        <v>18</v>
      </c>
      <c r="E190" t="s">
        <v>48</v>
      </c>
      <c r="F190" t="s">
        <v>504</v>
      </c>
    </row>
    <row r="191" spans="1:6" x14ac:dyDescent="0.3">
      <c r="A191" t="s">
        <v>1</v>
      </c>
      <c r="B191" t="s">
        <v>502</v>
      </c>
      <c r="C191" t="s">
        <v>22</v>
      </c>
      <c r="E191" t="s">
        <v>57</v>
      </c>
      <c r="F191" t="s">
        <v>505</v>
      </c>
    </row>
    <row r="192" spans="1:6" x14ac:dyDescent="0.3">
      <c r="A192" t="s">
        <v>1</v>
      </c>
      <c r="B192" t="s">
        <v>502</v>
      </c>
      <c r="C192" t="s">
        <v>16</v>
      </c>
      <c r="E192" t="s">
        <v>44</v>
      </c>
      <c r="F192" t="s">
        <v>506</v>
      </c>
    </row>
    <row r="193" spans="1:6" x14ac:dyDescent="0.3">
      <c r="A193" t="s">
        <v>81</v>
      </c>
      <c r="B193" t="s">
        <v>507</v>
      </c>
      <c r="C193" t="s">
        <v>20</v>
      </c>
      <c r="E193" t="s">
        <v>52</v>
      </c>
      <c r="F193" t="s">
        <v>508</v>
      </c>
    </row>
    <row r="194" spans="1:6" x14ac:dyDescent="0.3">
      <c r="A194" t="s">
        <v>81</v>
      </c>
      <c r="B194" t="s">
        <v>507</v>
      </c>
      <c r="C194" t="s">
        <v>18</v>
      </c>
      <c r="E194" t="s">
        <v>48</v>
      </c>
      <c r="F194" t="s">
        <v>509</v>
      </c>
    </row>
    <row r="195" spans="1:6" x14ac:dyDescent="0.3">
      <c r="A195" t="s">
        <v>81</v>
      </c>
      <c r="B195" t="s">
        <v>507</v>
      </c>
      <c r="C195" t="s">
        <v>22</v>
      </c>
      <c r="E195" t="s">
        <v>57</v>
      </c>
      <c r="F195" t="s">
        <v>510</v>
      </c>
    </row>
    <row r="196" spans="1:6" x14ac:dyDescent="0.3">
      <c r="A196" t="s">
        <v>81</v>
      </c>
      <c r="B196" t="s">
        <v>507</v>
      </c>
      <c r="C196" t="s">
        <v>16</v>
      </c>
      <c r="E196" t="s">
        <v>44</v>
      </c>
      <c r="F196" t="s">
        <v>511</v>
      </c>
    </row>
    <row r="197" spans="1:6" x14ac:dyDescent="0.3">
      <c r="A197" t="s">
        <v>239</v>
      </c>
      <c r="B197" t="s">
        <v>512</v>
      </c>
      <c r="C197" t="s">
        <v>20</v>
      </c>
      <c r="E197" t="s">
        <v>52</v>
      </c>
      <c r="F197" t="s">
        <v>513</v>
      </c>
    </row>
    <row r="198" spans="1:6" x14ac:dyDescent="0.3">
      <c r="A198" t="s">
        <v>239</v>
      </c>
      <c r="B198" t="s">
        <v>512</v>
      </c>
      <c r="C198" t="s">
        <v>18</v>
      </c>
      <c r="E198" t="s">
        <v>48</v>
      </c>
      <c r="F198" t="s">
        <v>514</v>
      </c>
    </row>
    <row r="199" spans="1:6" x14ac:dyDescent="0.3">
      <c r="A199" t="s">
        <v>239</v>
      </c>
      <c r="B199" t="s">
        <v>512</v>
      </c>
      <c r="C199" t="s">
        <v>22</v>
      </c>
      <c r="E199" t="s">
        <v>57</v>
      </c>
      <c r="F199" t="s">
        <v>515</v>
      </c>
    </row>
    <row r="200" spans="1:6" x14ac:dyDescent="0.3">
      <c r="A200" t="s">
        <v>239</v>
      </c>
      <c r="B200" t="s">
        <v>512</v>
      </c>
      <c r="C200" t="s">
        <v>16</v>
      </c>
      <c r="E200" t="s">
        <v>44</v>
      </c>
      <c r="F200" t="s">
        <v>516</v>
      </c>
    </row>
    <row r="201" spans="1:6" x14ac:dyDescent="0.3">
      <c r="A201" t="s">
        <v>160</v>
      </c>
      <c r="B201" t="s">
        <v>517</v>
      </c>
      <c r="C201" t="s">
        <v>20</v>
      </c>
      <c r="E201" t="s">
        <v>52</v>
      </c>
      <c r="F201" t="s">
        <v>518</v>
      </c>
    </row>
    <row r="202" spans="1:6" x14ac:dyDescent="0.3">
      <c r="A202" t="s">
        <v>160</v>
      </c>
      <c r="B202" t="s">
        <v>517</v>
      </c>
      <c r="C202" t="s">
        <v>18</v>
      </c>
      <c r="E202" t="s">
        <v>48</v>
      </c>
      <c r="F202" t="s">
        <v>519</v>
      </c>
    </row>
    <row r="203" spans="1:6" x14ac:dyDescent="0.3">
      <c r="A203" t="s">
        <v>160</v>
      </c>
      <c r="B203" t="s">
        <v>517</v>
      </c>
      <c r="C203" t="s">
        <v>22</v>
      </c>
      <c r="E203" t="s">
        <v>57</v>
      </c>
      <c r="F203" t="s">
        <v>520</v>
      </c>
    </row>
    <row r="204" spans="1:6" x14ac:dyDescent="0.3">
      <c r="A204" t="s">
        <v>160</v>
      </c>
      <c r="B204" t="s">
        <v>517</v>
      </c>
      <c r="C204" t="s">
        <v>16</v>
      </c>
      <c r="E204" t="s">
        <v>44</v>
      </c>
      <c r="F204" t="s">
        <v>521</v>
      </c>
    </row>
    <row r="205" spans="1:6" x14ac:dyDescent="0.3">
      <c r="A205" t="s">
        <v>82</v>
      </c>
      <c r="B205" t="s">
        <v>522</v>
      </c>
      <c r="C205" t="s">
        <v>20</v>
      </c>
      <c r="E205" t="s">
        <v>52</v>
      </c>
      <c r="F205" t="s">
        <v>523</v>
      </c>
    </row>
    <row r="206" spans="1:6" x14ac:dyDescent="0.3">
      <c r="A206" t="s">
        <v>82</v>
      </c>
      <c r="B206" t="s">
        <v>522</v>
      </c>
      <c r="C206" t="s">
        <v>18</v>
      </c>
      <c r="E206" t="s">
        <v>48</v>
      </c>
      <c r="F206" t="s">
        <v>524</v>
      </c>
    </row>
    <row r="207" spans="1:6" x14ac:dyDescent="0.3">
      <c r="A207" t="s">
        <v>82</v>
      </c>
      <c r="B207" t="s">
        <v>522</v>
      </c>
      <c r="C207" t="s">
        <v>22</v>
      </c>
      <c r="E207" t="s">
        <v>57</v>
      </c>
      <c r="F207" t="s">
        <v>525</v>
      </c>
    </row>
    <row r="208" spans="1:6" x14ac:dyDescent="0.3">
      <c r="A208" t="s">
        <v>82</v>
      </c>
      <c r="B208" t="s">
        <v>522</v>
      </c>
      <c r="C208" t="s">
        <v>16</v>
      </c>
      <c r="E208" t="s">
        <v>44</v>
      </c>
      <c r="F208" t="s">
        <v>526</v>
      </c>
    </row>
    <row r="209" spans="1:6" x14ac:dyDescent="0.3">
      <c r="A209" t="s">
        <v>2</v>
      </c>
      <c r="B209" t="s">
        <v>527</v>
      </c>
      <c r="C209" t="s">
        <v>20</v>
      </c>
      <c r="E209" t="s">
        <v>52</v>
      </c>
      <c r="F209" t="s">
        <v>528</v>
      </c>
    </row>
    <row r="210" spans="1:6" x14ac:dyDescent="0.3">
      <c r="A210" t="s">
        <v>2</v>
      </c>
      <c r="B210" t="s">
        <v>527</v>
      </c>
      <c r="C210" t="s">
        <v>3371</v>
      </c>
    </row>
    <row r="211" spans="1:6" x14ac:dyDescent="0.3">
      <c r="A211" t="s">
        <v>2</v>
      </c>
      <c r="B211" t="s">
        <v>527</v>
      </c>
      <c r="C211" t="s">
        <v>22</v>
      </c>
      <c r="E211" t="s">
        <v>57</v>
      </c>
      <c r="F211" t="s">
        <v>529</v>
      </c>
    </row>
    <row r="212" spans="1:6" x14ac:dyDescent="0.3">
      <c r="A212" t="s">
        <v>2</v>
      </c>
      <c r="B212" t="s">
        <v>527</v>
      </c>
      <c r="C212" t="s">
        <v>16</v>
      </c>
      <c r="E212" t="s">
        <v>44</v>
      </c>
      <c r="F212" t="s">
        <v>530</v>
      </c>
    </row>
    <row r="213" spans="1:6" x14ac:dyDescent="0.3">
      <c r="A213" t="s">
        <v>83</v>
      </c>
      <c r="B213" t="s">
        <v>531</v>
      </c>
      <c r="C213" t="s">
        <v>20</v>
      </c>
      <c r="E213" t="s">
        <v>52</v>
      </c>
      <c r="F213" t="s">
        <v>532</v>
      </c>
    </row>
    <row r="214" spans="1:6" x14ac:dyDescent="0.3">
      <c r="A214" t="s">
        <v>83</v>
      </c>
      <c r="B214" t="s">
        <v>531</v>
      </c>
      <c r="C214" t="s">
        <v>18</v>
      </c>
      <c r="E214" t="s">
        <v>48</v>
      </c>
      <c r="F214" t="s">
        <v>533</v>
      </c>
    </row>
    <row r="215" spans="1:6" x14ac:dyDescent="0.3">
      <c r="A215" t="s">
        <v>83</v>
      </c>
      <c r="B215" t="s">
        <v>531</v>
      </c>
      <c r="C215" t="s">
        <v>22</v>
      </c>
      <c r="E215" t="s">
        <v>57</v>
      </c>
      <c r="F215" t="s">
        <v>534</v>
      </c>
    </row>
    <row r="216" spans="1:6" x14ac:dyDescent="0.3">
      <c r="A216" t="s">
        <v>83</v>
      </c>
      <c r="B216" t="s">
        <v>531</v>
      </c>
      <c r="C216" t="s">
        <v>16</v>
      </c>
      <c r="E216" t="s">
        <v>44</v>
      </c>
      <c r="F216" t="s">
        <v>535</v>
      </c>
    </row>
    <row r="217" spans="1:6" x14ac:dyDescent="0.3">
      <c r="A217" t="s">
        <v>28</v>
      </c>
      <c r="B217" t="s">
        <v>536</v>
      </c>
      <c r="C217" t="s">
        <v>20</v>
      </c>
      <c r="E217" t="s">
        <v>52</v>
      </c>
      <c r="F217" t="s">
        <v>537</v>
      </c>
    </row>
    <row r="218" spans="1:6" x14ac:dyDescent="0.3">
      <c r="A218" t="s">
        <v>28</v>
      </c>
      <c r="B218" t="s">
        <v>536</v>
      </c>
      <c r="C218" t="s">
        <v>18</v>
      </c>
      <c r="E218" t="s">
        <v>48</v>
      </c>
      <c r="F218" t="s">
        <v>538</v>
      </c>
    </row>
    <row r="219" spans="1:6" x14ac:dyDescent="0.3">
      <c r="A219" t="s">
        <v>28</v>
      </c>
      <c r="B219" t="s">
        <v>536</v>
      </c>
      <c r="C219" t="s">
        <v>22</v>
      </c>
      <c r="E219" t="s">
        <v>57</v>
      </c>
      <c r="F219" t="s">
        <v>539</v>
      </c>
    </row>
    <row r="220" spans="1:6" x14ac:dyDescent="0.3">
      <c r="A220" t="s">
        <v>28</v>
      </c>
      <c r="B220" t="s">
        <v>536</v>
      </c>
      <c r="C220" t="s">
        <v>16</v>
      </c>
      <c r="E220" t="s">
        <v>44</v>
      </c>
      <c r="F220" t="s">
        <v>540</v>
      </c>
    </row>
    <row r="221" spans="1:6" x14ac:dyDescent="0.3">
      <c r="A221" t="s">
        <v>3</v>
      </c>
      <c r="B221" t="s">
        <v>541</v>
      </c>
      <c r="C221" t="s">
        <v>20</v>
      </c>
      <c r="E221" t="s">
        <v>52</v>
      </c>
      <c r="F221" t="s">
        <v>542</v>
      </c>
    </row>
    <row r="222" spans="1:6" x14ac:dyDescent="0.3">
      <c r="A222" t="s">
        <v>3</v>
      </c>
      <c r="B222" t="s">
        <v>541</v>
      </c>
      <c r="C222" t="s">
        <v>18</v>
      </c>
      <c r="E222" t="s">
        <v>48</v>
      </c>
      <c r="F222" t="s">
        <v>543</v>
      </c>
    </row>
    <row r="223" spans="1:6" x14ac:dyDescent="0.3">
      <c r="A223" t="s">
        <v>3</v>
      </c>
      <c r="B223" t="s">
        <v>541</v>
      </c>
      <c r="C223" t="s">
        <v>22</v>
      </c>
      <c r="E223" t="s">
        <v>57</v>
      </c>
      <c r="F223" t="s">
        <v>544</v>
      </c>
    </row>
    <row r="224" spans="1:6" x14ac:dyDescent="0.3">
      <c r="A224" t="s">
        <v>3</v>
      </c>
      <c r="B224" t="s">
        <v>541</v>
      </c>
      <c r="C224" t="s">
        <v>16</v>
      </c>
      <c r="E224" t="s">
        <v>44</v>
      </c>
      <c r="F224" t="s">
        <v>545</v>
      </c>
    </row>
    <row r="225" spans="1:6" x14ac:dyDescent="0.3">
      <c r="A225" t="s">
        <v>3</v>
      </c>
      <c r="B225" t="s">
        <v>541</v>
      </c>
      <c r="C225" t="s">
        <v>24</v>
      </c>
      <c r="E225" t="s">
        <v>63</v>
      </c>
      <c r="F225" t="s">
        <v>546</v>
      </c>
    </row>
    <row r="226" spans="1:6" x14ac:dyDescent="0.3">
      <c r="A226" t="s">
        <v>84</v>
      </c>
      <c r="B226" t="s">
        <v>547</v>
      </c>
      <c r="C226" t="s">
        <v>20</v>
      </c>
      <c r="E226" t="s">
        <v>52</v>
      </c>
      <c r="F226" t="s">
        <v>548</v>
      </c>
    </row>
    <row r="227" spans="1:6" x14ac:dyDescent="0.3">
      <c r="A227" t="s">
        <v>84</v>
      </c>
      <c r="B227" t="s">
        <v>547</v>
      </c>
      <c r="C227" t="s">
        <v>18</v>
      </c>
      <c r="E227" t="s">
        <v>48</v>
      </c>
      <c r="F227" t="s">
        <v>549</v>
      </c>
    </row>
    <row r="228" spans="1:6" x14ac:dyDescent="0.3">
      <c r="A228" t="s">
        <v>84</v>
      </c>
      <c r="B228" t="s">
        <v>547</v>
      </c>
      <c r="C228" t="s">
        <v>22</v>
      </c>
      <c r="E228" t="s">
        <v>57</v>
      </c>
      <c r="F228" t="s">
        <v>550</v>
      </c>
    </row>
    <row r="229" spans="1:6" x14ac:dyDescent="0.3">
      <c r="A229" t="s">
        <v>84</v>
      </c>
      <c r="B229" t="s">
        <v>547</v>
      </c>
      <c r="C229" t="s">
        <v>16</v>
      </c>
      <c r="E229" t="s">
        <v>44</v>
      </c>
      <c r="F229" t="s">
        <v>551</v>
      </c>
    </row>
    <row r="230" spans="1:6" x14ac:dyDescent="0.3">
      <c r="A230" t="s">
        <v>85</v>
      </c>
      <c r="B230" t="s">
        <v>552</v>
      </c>
      <c r="C230" t="s">
        <v>20</v>
      </c>
      <c r="E230" t="s">
        <v>52</v>
      </c>
      <c r="F230" t="s">
        <v>553</v>
      </c>
    </row>
    <row r="231" spans="1:6" x14ac:dyDescent="0.3">
      <c r="A231" t="s">
        <v>85</v>
      </c>
      <c r="B231" t="s">
        <v>552</v>
      </c>
      <c r="C231" t="s">
        <v>18</v>
      </c>
      <c r="E231" t="s">
        <v>48</v>
      </c>
      <c r="F231" t="s">
        <v>554</v>
      </c>
    </row>
    <row r="232" spans="1:6" x14ac:dyDescent="0.3">
      <c r="A232" t="s">
        <v>85</v>
      </c>
      <c r="B232" t="s">
        <v>552</v>
      </c>
      <c r="C232" t="s">
        <v>22</v>
      </c>
      <c r="E232" t="s">
        <v>57</v>
      </c>
      <c r="F232" t="s">
        <v>555</v>
      </c>
    </row>
    <row r="233" spans="1:6" x14ac:dyDescent="0.3">
      <c r="A233" t="s">
        <v>85</v>
      </c>
      <c r="B233" t="s">
        <v>552</v>
      </c>
      <c r="C233" t="s">
        <v>16</v>
      </c>
      <c r="E233" t="s">
        <v>44</v>
      </c>
      <c r="F233" t="s">
        <v>556</v>
      </c>
    </row>
    <row r="234" spans="1:6" x14ac:dyDescent="0.3">
      <c r="A234" t="s">
        <v>86</v>
      </c>
      <c r="B234" t="s">
        <v>557</v>
      </c>
      <c r="C234" t="s">
        <v>20</v>
      </c>
      <c r="E234" t="s">
        <v>52</v>
      </c>
      <c r="F234" t="s">
        <v>558</v>
      </c>
    </row>
    <row r="235" spans="1:6" x14ac:dyDescent="0.3">
      <c r="A235" t="s">
        <v>86</v>
      </c>
      <c r="B235" t="s">
        <v>557</v>
      </c>
      <c r="C235" t="s">
        <v>18</v>
      </c>
      <c r="E235" t="s">
        <v>48</v>
      </c>
      <c r="F235" t="s">
        <v>559</v>
      </c>
    </row>
    <row r="236" spans="1:6" x14ac:dyDescent="0.3">
      <c r="A236" t="s">
        <v>86</v>
      </c>
      <c r="B236" t="s">
        <v>557</v>
      </c>
      <c r="C236" t="s">
        <v>22</v>
      </c>
      <c r="E236" t="s">
        <v>57</v>
      </c>
      <c r="F236" t="s">
        <v>560</v>
      </c>
    </row>
    <row r="237" spans="1:6" x14ac:dyDescent="0.3">
      <c r="A237" t="s">
        <v>86</v>
      </c>
      <c r="B237" t="s">
        <v>557</v>
      </c>
      <c r="C237" t="s">
        <v>16</v>
      </c>
      <c r="E237" t="s">
        <v>44</v>
      </c>
      <c r="F237" t="s">
        <v>561</v>
      </c>
    </row>
    <row r="238" spans="1:6" x14ac:dyDescent="0.3">
      <c r="A238" t="s">
        <v>161</v>
      </c>
      <c r="B238" t="s">
        <v>562</v>
      </c>
      <c r="C238" t="s">
        <v>20</v>
      </c>
      <c r="E238" t="s">
        <v>52</v>
      </c>
      <c r="F238" t="s">
        <v>563</v>
      </c>
    </row>
    <row r="239" spans="1:6" x14ac:dyDescent="0.3">
      <c r="A239" t="s">
        <v>161</v>
      </c>
      <c r="B239" t="s">
        <v>562</v>
      </c>
      <c r="C239" t="s">
        <v>18</v>
      </c>
      <c r="E239" t="s">
        <v>48</v>
      </c>
      <c r="F239" t="s">
        <v>564</v>
      </c>
    </row>
    <row r="240" spans="1:6" x14ac:dyDescent="0.3">
      <c r="A240" t="s">
        <v>161</v>
      </c>
      <c r="B240" t="s">
        <v>562</v>
      </c>
      <c r="C240" t="s">
        <v>22</v>
      </c>
      <c r="E240" t="s">
        <v>57</v>
      </c>
      <c r="F240" t="s">
        <v>565</v>
      </c>
    </row>
    <row r="241" spans="1:6" x14ac:dyDescent="0.3">
      <c r="A241" t="s">
        <v>161</v>
      </c>
      <c r="B241" t="s">
        <v>562</v>
      </c>
      <c r="C241" t="s">
        <v>16</v>
      </c>
      <c r="E241" t="s">
        <v>44</v>
      </c>
      <c r="F241" t="s">
        <v>566</v>
      </c>
    </row>
    <row r="242" spans="1:6" x14ac:dyDescent="0.3">
      <c r="A242" t="s">
        <v>205</v>
      </c>
      <c r="B242" t="s">
        <v>567</v>
      </c>
      <c r="C242" t="s">
        <v>20</v>
      </c>
      <c r="E242" t="s">
        <v>52</v>
      </c>
      <c r="F242" t="s">
        <v>568</v>
      </c>
    </row>
    <row r="243" spans="1:6" x14ac:dyDescent="0.3">
      <c r="A243" t="s">
        <v>205</v>
      </c>
      <c r="B243" t="s">
        <v>567</v>
      </c>
      <c r="C243" t="s">
        <v>18</v>
      </c>
      <c r="E243" t="s">
        <v>48</v>
      </c>
      <c r="F243" t="s">
        <v>569</v>
      </c>
    </row>
    <row r="244" spans="1:6" x14ac:dyDescent="0.3">
      <c r="A244" t="s">
        <v>205</v>
      </c>
      <c r="B244" t="s">
        <v>567</v>
      </c>
      <c r="C244" t="s">
        <v>22</v>
      </c>
      <c r="E244" t="s">
        <v>57</v>
      </c>
      <c r="F244" t="s">
        <v>570</v>
      </c>
    </row>
    <row r="245" spans="1:6" x14ac:dyDescent="0.3">
      <c r="A245" t="s">
        <v>207</v>
      </c>
      <c r="B245" t="s">
        <v>571</v>
      </c>
      <c r="C245" t="s">
        <v>20</v>
      </c>
      <c r="E245" t="s">
        <v>52</v>
      </c>
      <c r="F245" t="s">
        <v>572</v>
      </c>
    </row>
    <row r="246" spans="1:6" x14ac:dyDescent="0.3">
      <c r="A246" t="s">
        <v>207</v>
      </c>
      <c r="B246" t="s">
        <v>571</v>
      </c>
      <c r="C246" t="s">
        <v>18</v>
      </c>
      <c r="E246" t="s">
        <v>48</v>
      </c>
      <c r="F246" t="s">
        <v>573</v>
      </c>
    </row>
    <row r="247" spans="1:6" x14ac:dyDescent="0.3">
      <c r="A247" t="s">
        <v>207</v>
      </c>
      <c r="B247" t="s">
        <v>571</v>
      </c>
      <c r="C247" t="s">
        <v>22</v>
      </c>
      <c r="E247" t="s">
        <v>57</v>
      </c>
      <c r="F247" t="s">
        <v>574</v>
      </c>
    </row>
    <row r="248" spans="1:6" x14ac:dyDescent="0.3">
      <c r="A248" t="s">
        <v>207</v>
      </c>
      <c r="B248" t="s">
        <v>571</v>
      </c>
      <c r="C248" t="s">
        <v>16</v>
      </c>
      <c r="E248" t="s">
        <v>44</v>
      </c>
      <c r="F248" t="s">
        <v>575</v>
      </c>
    </row>
    <row r="249" spans="1:6" x14ac:dyDescent="0.3">
      <c r="A249" t="s">
        <v>207</v>
      </c>
      <c r="B249" t="s">
        <v>571</v>
      </c>
      <c r="C249" t="s">
        <v>24</v>
      </c>
      <c r="E249" t="s">
        <v>63</v>
      </c>
      <c r="F249" t="s">
        <v>576</v>
      </c>
    </row>
    <row r="250" spans="1:6" x14ac:dyDescent="0.3">
      <c r="A250" t="s">
        <v>208</v>
      </c>
      <c r="B250" t="s">
        <v>577</v>
      </c>
      <c r="C250" t="s">
        <v>20</v>
      </c>
      <c r="E250" t="s">
        <v>52</v>
      </c>
      <c r="F250" t="s">
        <v>578</v>
      </c>
    </row>
    <row r="251" spans="1:6" x14ac:dyDescent="0.3">
      <c r="A251" t="s">
        <v>208</v>
      </c>
      <c r="B251" t="s">
        <v>577</v>
      </c>
      <c r="C251" t="s">
        <v>18</v>
      </c>
      <c r="E251" t="s">
        <v>48</v>
      </c>
      <c r="F251" t="s">
        <v>579</v>
      </c>
    </row>
    <row r="252" spans="1:6" x14ac:dyDescent="0.3">
      <c r="A252" t="s">
        <v>208</v>
      </c>
      <c r="B252" t="s">
        <v>577</v>
      </c>
      <c r="C252" t="s">
        <v>22</v>
      </c>
      <c r="E252" t="s">
        <v>57</v>
      </c>
      <c r="F252" t="s">
        <v>580</v>
      </c>
    </row>
    <row r="253" spans="1:6" x14ac:dyDescent="0.3">
      <c r="A253" t="s">
        <v>208</v>
      </c>
      <c r="B253" t="s">
        <v>577</v>
      </c>
      <c r="C253" t="s">
        <v>16</v>
      </c>
      <c r="E253" t="s">
        <v>44</v>
      </c>
      <c r="F253" t="s">
        <v>581</v>
      </c>
    </row>
    <row r="254" spans="1:6" x14ac:dyDescent="0.3">
      <c r="A254" t="s">
        <v>209</v>
      </c>
      <c r="B254" t="s">
        <v>582</v>
      </c>
      <c r="C254" t="s">
        <v>20</v>
      </c>
      <c r="E254" t="s">
        <v>52</v>
      </c>
      <c r="F254" t="s">
        <v>583</v>
      </c>
    </row>
    <row r="255" spans="1:6" x14ac:dyDescent="0.3">
      <c r="A255" t="s">
        <v>209</v>
      </c>
      <c r="B255" t="s">
        <v>582</v>
      </c>
      <c r="C255" t="s">
        <v>18</v>
      </c>
      <c r="E255" t="s">
        <v>48</v>
      </c>
      <c r="F255" t="s">
        <v>584</v>
      </c>
    </row>
    <row r="256" spans="1:6" x14ac:dyDescent="0.3">
      <c r="A256" t="s">
        <v>209</v>
      </c>
      <c r="B256" t="s">
        <v>582</v>
      </c>
      <c r="C256" t="s">
        <v>22</v>
      </c>
      <c r="E256" t="s">
        <v>57</v>
      </c>
      <c r="F256" t="s">
        <v>585</v>
      </c>
    </row>
    <row r="257" spans="1:6" x14ac:dyDescent="0.3">
      <c r="A257" t="s">
        <v>209</v>
      </c>
      <c r="B257" t="s">
        <v>582</v>
      </c>
      <c r="C257" t="s">
        <v>16</v>
      </c>
      <c r="E257" t="s">
        <v>44</v>
      </c>
      <c r="F257" t="s">
        <v>586</v>
      </c>
    </row>
    <row r="258" spans="1:6" x14ac:dyDescent="0.3">
      <c r="A258" t="s">
        <v>209</v>
      </c>
      <c r="B258" t="s">
        <v>582</v>
      </c>
      <c r="C258" t="s">
        <v>24</v>
      </c>
      <c r="E258" t="s">
        <v>63</v>
      </c>
      <c r="F258" t="s">
        <v>587</v>
      </c>
    </row>
    <row r="259" spans="1:6" x14ac:dyDescent="0.3">
      <c r="A259" t="s">
        <v>209</v>
      </c>
      <c r="B259" t="s">
        <v>582</v>
      </c>
      <c r="C259" t="s">
        <v>233</v>
      </c>
      <c r="E259" t="s">
        <v>1004</v>
      </c>
      <c r="F259" t="s">
        <v>3372</v>
      </c>
    </row>
    <row r="260" spans="1:6" x14ac:dyDescent="0.3">
      <c r="A260" t="s">
        <v>210</v>
      </c>
      <c r="B260" t="s">
        <v>588</v>
      </c>
      <c r="C260" t="s">
        <v>20</v>
      </c>
      <c r="E260" t="s">
        <v>52</v>
      </c>
      <c r="F260" t="s">
        <v>589</v>
      </c>
    </row>
    <row r="261" spans="1:6" x14ac:dyDescent="0.3">
      <c r="A261" t="s">
        <v>210</v>
      </c>
      <c r="B261" t="s">
        <v>588</v>
      </c>
      <c r="C261" t="s">
        <v>18</v>
      </c>
      <c r="E261" t="s">
        <v>48</v>
      </c>
      <c r="F261" t="s">
        <v>590</v>
      </c>
    </row>
    <row r="262" spans="1:6" x14ac:dyDescent="0.3">
      <c r="A262" t="s">
        <v>210</v>
      </c>
      <c r="B262" t="s">
        <v>588</v>
      </c>
      <c r="C262" t="s">
        <v>22</v>
      </c>
      <c r="E262" t="s">
        <v>57</v>
      </c>
      <c r="F262" t="s">
        <v>591</v>
      </c>
    </row>
    <row r="263" spans="1:6" x14ac:dyDescent="0.3">
      <c r="A263" t="s">
        <v>210</v>
      </c>
      <c r="B263" t="s">
        <v>588</v>
      </c>
      <c r="C263" t="s">
        <v>16</v>
      </c>
      <c r="E263" t="s">
        <v>44</v>
      </c>
      <c r="F263" t="s">
        <v>592</v>
      </c>
    </row>
    <row r="264" spans="1:6" x14ac:dyDescent="0.3">
      <c r="A264" t="s">
        <v>210</v>
      </c>
      <c r="B264" t="s">
        <v>588</v>
      </c>
      <c r="C264" t="s">
        <v>24</v>
      </c>
      <c r="E264" t="s">
        <v>63</v>
      </c>
      <c r="F264" t="s">
        <v>593</v>
      </c>
    </row>
    <row r="265" spans="1:6" x14ac:dyDescent="0.3">
      <c r="A265" t="s">
        <v>210</v>
      </c>
      <c r="B265" t="s">
        <v>588</v>
      </c>
      <c r="C265" t="s">
        <v>233</v>
      </c>
      <c r="E265" t="s">
        <v>1004</v>
      </c>
      <c r="F265" t="s">
        <v>1006</v>
      </c>
    </row>
    <row r="266" spans="1:6" x14ac:dyDescent="0.3">
      <c r="A266" t="s">
        <v>249</v>
      </c>
      <c r="B266" t="s">
        <v>594</v>
      </c>
      <c r="C266" t="s">
        <v>20</v>
      </c>
      <c r="E266" t="s">
        <v>52</v>
      </c>
      <c r="F266" t="s">
        <v>595</v>
      </c>
    </row>
    <row r="267" spans="1:6" x14ac:dyDescent="0.3">
      <c r="A267" t="s">
        <v>249</v>
      </c>
      <c r="B267" t="s">
        <v>594</v>
      </c>
      <c r="C267" t="s">
        <v>18</v>
      </c>
      <c r="E267" t="s">
        <v>48</v>
      </c>
      <c r="F267" t="s">
        <v>596</v>
      </c>
    </row>
    <row r="268" spans="1:6" x14ac:dyDescent="0.3">
      <c r="A268" t="s">
        <v>249</v>
      </c>
      <c r="B268" t="s">
        <v>594</v>
      </c>
      <c r="C268" t="s">
        <v>22</v>
      </c>
      <c r="E268" t="s">
        <v>57</v>
      </c>
      <c r="F268" t="s">
        <v>597</v>
      </c>
    </row>
    <row r="269" spans="1:6" x14ac:dyDescent="0.3">
      <c r="A269" t="s">
        <v>249</v>
      </c>
      <c r="B269" t="s">
        <v>594</v>
      </c>
      <c r="C269" t="s">
        <v>16</v>
      </c>
      <c r="E269" t="s">
        <v>44</v>
      </c>
      <c r="F269" t="s">
        <v>598</v>
      </c>
    </row>
    <row r="270" spans="1:6" x14ac:dyDescent="0.3">
      <c r="A270" t="s">
        <v>250</v>
      </c>
      <c r="B270" t="s">
        <v>599</v>
      </c>
      <c r="C270" t="s">
        <v>20</v>
      </c>
      <c r="E270" t="s">
        <v>52</v>
      </c>
      <c r="F270" t="s">
        <v>600</v>
      </c>
    </row>
    <row r="271" spans="1:6" x14ac:dyDescent="0.3">
      <c r="A271" t="s">
        <v>250</v>
      </c>
      <c r="B271" t="s">
        <v>599</v>
      </c>
      <c r="C271" t="s">
        <v>18</v>
      </c>
      <c r="E271" t="s">
        <v>48</v>
      </c>
      <c r="F271" t="s">
        <v>601</v>
      </c>
    </row>
    <row r="272" spans="1:6" x14ac:dyDescent="0.3">
      <c r="A272" t="s">
        <v>250</v>
      </c>
      <c r="B272" t="s">
        <v>599</v>
      </c>
      <c r="C272" t="s">
        <v>22</v>
      </c>
      <c r="E272" t="s">
        <v>57</v>
      </c>
      <c r="F272" t="s">
        <v>602</v>
      </c>
    </row>
    <row r="273" spans="1:6" x14ac:dyDescent="0.3">
      <c r="A273" t="s">
        <v>250</v>
      </c>
      <c r="B273" t="s">
        <v>599</v>
      </c>
      <c r="C273" t="s">
        <v>16</v>
      </c>
      <c r="E273" t="s">
        <v>44</v>
      </c>
      <c r="F273" t="s">
        <v>603</v>
      </c>
    </row>
    <row r="274" spans="1:6" x14ac:dyDescent="0.3">
      <c r="A274" t="s">
        <v>211</v>
      </c>
      <c r="B274" t="s">
        <v>604</v>
      </c>
      <c r="C274" t="s">
        <v>20</v>
      </c>
      <c r="E274" t="s">
        <v>52</v>
      </c>
      <c r="F274" t="s">
        <v>605</v>
      </c>
    </row>
    <row r="275" spans="1:6" x14ac:dyDescent="0.3">
      <c r="A275" t="s">
        <v>211</v>
      </c>
      <c r="B275" t="s">
        <v>604</v>
      </c>
      <c r="C275" t="s">
        <v>18</v>
      </c>
      <c r="E275" t="s">
        <v>48</v>
      </c>
      <c r="F275" t="s">
        <v>606</v>
      </c>
    </row>
    <row r="276" spans="1:6" x14ac:dyDescent="0.3">
      <c r="A276" t="s">
        <v>211</v>
      </c>
      <c r="B276" t="s">
        <v>604</v>
      </c>
      <c r="C276" t="s">
        <v>22</v>
      </c>
      <c r="E276" t="s">
        <v>57</v>
      </c>
      <c r="F276" t="s">
        <v>607</v>
      </c>
    </row>
    <row r="277" spans="1:6" x14ac:dyDescent="0.3">
      <c r="A277" t="s">
        <v>211</v>
      </c>
      <c r="B277" t="s">
        <v>604</v>
      </c>
      <c r="C277" t="s">
        <v>16</v>
      </c>
      <c r="E277" t="s">
        <v>44</v>
      </c>
      <c r="F277" t="s">
        <v>608</v>
      </c>
    </row>
    <row r="278" spans="1:6" x14ac:dyDescent="0.3">
      <c r="A278" t="s">
        <v>211</v>
      </c>
      <c r="B278" t="s">
        <v>604</v>
      </c>
      <c r="C278" t="s">
        <v>24</v>
      </c>
      <c r="E278" t="s">
        <v>63</v>
      </c>
      <c r="F278" t="s">
        <v>609</v>
      </c>
    </row>
    <row r="279" spans="1:6" x14ac:dyDescent="0.3">
      <c r="A279" t="s">
        <v>212</v>
      </c>
      <c r="B279" t="s">
        <v>610</v>
      </c>
      <c r="C279" t="s">
        <v>20</v>
      </c>
      <c r="E279" t="s">
        <v>52</v>
      </c>
      <c r="F279" t="s">
        <v>611</v>
      </c>
    </row>
    <row r="280" spans="1:6" x14ac:dyDescent="0.3">
      <c r="A280" t="s">
        <v>212</v>
      </c>
      <c r="B280" t="s">
        <v>610</v>
      </c>
      <c r="C280" t="s">
        <v>18</v>
      </c>
      <c r="E280" t="s">
        <v>48</v>
      </c>
      <c r="F280" t="s">
        <v>612</v>
      </c>
    </row>
    <row r="281" spans="1:6" x14ac:dyDescent="0.3">
      <c r="A281" t="s">
        <v>212</v>
      </c>
      <c r="B281" t="s">
        <v>610</v>
      </c>
      <c r="C281" t="s">
        <v>22</v>
      </c>
      <c r="E281" t="s">
        <v>57</v>
      </c>
      <c r="F281" t="s">
        <v>613</v>
      </c>
    </row>
    <row r="282" spans="1:6" x14ac:dyDescent="0.3">
      <c r="A282" t="s">
        <v>212</v>
      </c>
      <c r="B282" t="s">
        <v>610</v>
      </c>
      <c r="C282" t="s">
        <v>16</v>
      </c>
      <c r="E282" t="s">
        <v>44</v>
      </c>
      <c r="F282" t="s">
        <v>614</v>
      </c>
    </row>
    <row r="283" spans="1:6" x14ac:dyDescent="0.3">
      <c r="A283" t="s">
        <v>251</v>
      </c>
      <c r="B283" t="s">
        <v>615</v>
      </c>
      <c r="C283" t="s">
        <v>20</v>
      </c>
      <c r="E283" t="s">
        <v>52</v>
      </c>
      <c r="F283" t="s">
        <v>616</v>
      </c>
    </row>
    <row r="284" spans="1:6" x14ac:dyDescent="0.3">
      <c r="A284" t="s">
        <v>251</v>
      </c>
      <c r="B284" t="s">
        <v>615</v>
      </c>
      <c r="C284" t="s">
        <v>18</v>
      </c>
      <c r="E284" t="s">
        <v>48</v>
      </c>
      <c r="F284" t="s">
        <v>617</v>
      </c>
    </row>
    <row r="285" spans="1:6" x14ac:dyDescent="0.3">
      <c r="A285" t="s">
        <v>251</v>
      </c>
      <c r="B285" t="s">
        <v>615</v>
      </c>
      <c r="C285" t="s">
        <v>22</v>
      </c>
      <c r="E285" t="s">
        <v>57</v>
      </c>
      <c r="F285" t="s">
        <v>618</v>
      </c>
    </row>
    <row r="286" spans="1:6" x14ac:dyDescent="0.3">
      <c r="A286" t="s">
        <v>251</v>
      </c>
      <c r="B286" t="s">
        <v>615</v>
      </c>
      <c r="C286" t="s">
        <v>16</v>
      </c>
      <c r="E286" t="s">
        <v>44</v>
      </c>
      <c r="F286" t="s">
        <v>619</v>
      </c>
    </row>
    <row r="287" spans="1:6" x14ac:dyDescent="0.3">
      <c r="A287" t="s">
        <v>252</v>
      </c>
      <c r="B287" t="s">
        <v>620</v>
      </c>
      <c r="C287" t="s">
        <v>20</v>
      </c>
      <c r="E287" t="s">
        <v>52</v>
      </c>
      <c r="F287" t="s">
        <v>621</v>
      </c>
    </row>
    <row r="288" spans="1:6" x14ac:dyDescent="0.3">
      <c r="A288" t="s">
        <v>252</v>
      </c>
      <c r="B288" t="s">
        <v>620</v>
      </c>
      <c r="C288" t="s">
        <v>18</v>
      </c>
      <c r="E288" t="s">
        <v>48</v>
      </c>
      <c r="F288" t="s">
        <v>622</v>
      </c>
    </row>
    <row r="289" spans="1:6" x14ac:dyDescent="0.3">
      <c r="A289" t="s">
        <v>252</v>
      </c>
      <c r="B289" t="s">
        <v>620</v>
      </c>
      <c r="C289" t="s">
        <v>22</v>
      </c>
      <c r="E289" t="s">
        <v>57</v>
      </c>
      <c r="F289" t="s">
        <v>623</v>
      </c>
    </row>
    <row r="290" spans="1:6" x14ac:dyDescent="0.3">
      <c r="A290" t="s">
        <v>252</v>
      </c>
      <c r="B290" t="s">
        <v>620</v>
      </c>
      <c r="C290" t="s">
        <v>16</v>
      </c>
      <c r="E290" t="s">
        <v>44</v>
      </c>
      <c r="F290" t="s">
        <v>624</v>
      </c>
    </row>
    <row r="291" spans="1:6" x14ac:dyDescent="0.3">
      <c r="A291" t="s">
        <v>213</v>
      </c>
      <c r="B291" t="s">
        <v>625</v>
      </c>
      <c r="C291" t="s">
        <v>20</v>
      </c>
      <c r="E291" t="s">
        <v>52</v>
      </c>
      <c r="F291" t="s">
        <v>626</v>
      </c>
    </row>
    <row r="292" spans="1:6" x14ac:dyDescent="0.3">
      <c r="A292" t="s">
        <v>213</v>
      </c>
      <c r="B292" t="s">
        <v>625</v>
      </c>
      <c r="C292" t="s">
        <v>18</v>
      </c>
      <c r="E292" t="s">
        <v>48</v>
      </c>
      <c r="F292" t="s">
        <v>627</v>
      </c>
    </row>
    <row r="293" spans="1:6" x14ac:dyDescent="0.3">
      <c r="A293" t="s">
        <v>213</v>
      </c>
      <c r="B293" t="s">
        <v>625</v>
      </c>
      <c r="C293" t="s">
        <v>22</v>
      </c>
      <c r="E293" t="s">
        <v>57</v>
      </c>
      <c r="F293" t="s">
        <v>628</v>
      </c>
    </row>
    <row r="294" spans="1:6" x14ac:dyDescent="0.3">
      <c r="A294" t="s">
        <v>253</v>
      </c>
      <c r="B294" t="s">
        <v>629</v>
      </c>
      <c r="C294" t="s">
        <v>20</v>
      </c>
      <c r="E294" t="s">
        <v>52</v>
      </c>
      <c r="F294" t="s">
        <v>630</v>
      </c>
    </row>
    <row r="295" spans="1:6" x14ac:dyDescent="0.3">
      <c r="A295" t="s">
        <v>253</v>
      </c>
      <c r="B295" t="s">
        <v>629</v>
      </c>
      <c r="C295" t="s">
        <v>18</v>
      </c>
      <c r="E295" t="s">
        <v>48</v>
      </c>
      <c r="F295" t="s">
        <v>631</v>
      </c>
    </row>
    <row r="296" spans="1:6" x14ac:dyDescent="0.3">
      <c r="A296" t="s">
        <v>253</v>
      </c>
      <c r="B296" t="s">
        <v>629</v>
      </c>
      <c r="C296" t="s">
        <v>22</v>
      </c>
      <c r="E296" t="s">
        <v>57</v>
      </c>
      <c r="F296" t="s">
        <v>632</v>
      </c>
    </row>
    <row r="297" spans="1:6" x14ac:dyDescent="0.3">
      <c r="A297" t="s">
        <v>214</v>
      </c>
      <c r="B297" t="s">
        <v>633</v>
      </c>
      <c r="C297" t="s">
        <v>20</v>
      </c>
      <c r="E297" t="s">
        <v>52</v>
      </c>
      <c r="F297" t="s">
        <v>634</v>
      </c>
    </row>
    <row r="298" spans="1:6" x14ac:dyDescent="0.3">
      <c r="A298" t="s">
        <v>214</v>
      </c>
      <c r="B298" t="s">
        <v>633</v>
      </c>
      <c r="C298" t="s">
        <v>18</v>
      </c>
      <c r="E298" t="s">
        <v>48</v>
      </c>
      <c r="F298" t="s">
        <v>635</v>
      </c>
    </row>
    <row r="299" spans="1:6" x14ac:dyDescent="0.3">
      <c r="A299" t="s">
        <v>214</v>
      </c>
      <c r="B299" t="s">
        <v>633</v>
      </c>
      <c r="C299" t="s">
        <v>22</v>
      </c>
      <c r="E299" t="s">
        <v>57</v>
      </c>
      <c r="F299" t="s">
        <v>636</v>
      </c>
    </row>
    <row r="300" spans="1:6" x14ac:dyDescent="0.3">
      <c r="A300" t="s">
        <v>254</v>
      </c>
      <c r="B300" t="s">
        <v>637</v>
      </c>
      <c r="C300" t="s">
        <v>20</v>
      </c>
      <c r="E300" t="s">
        <v>52</v>
      </c>
      <c r="F300" t="s">
        <v>638</v>
      </c>
    </row>
    <row r="301" spans="1:6" x14ac:dyDescent="0.3">
      <c r="A301" t="s">
        <v>254</v>
      </c>
      <c r="B301" t="s">
        <v>637</v>
      </c>
      <c r="C301" t="s">
        <v>18</v>
      </c>
      <c r="E301" t="s">
        <v>48</v>
      </c>
      <c r="F301" t="s">
        <v>639</v>
      </c>
    </row>
    <row r="302" spans="1:6" x14ac:dyDescent="0.3">
      <c r="A302" t="s">
        <v>254</v>
      </c>
      <c r="B302" t="s">
        <v>637</v>
      </c>
      <c r="C302" t="s">
        <v>22</v>
      </c>
      <c r="E302" t="s">
        <v>57</v>
      </c>
      <c r="F302" t="s">
        <v>640</v>
      </c>
    </row>
    <row r="303" spans="1:6" x14ac:dyDescent="0.3">
      <c r="A303" t="s">
        <v>215</v>
      </c>
      <c r="B303" t="s">
        <v>641</v>
      </c>
      <c r="C303" t="s">
        <v>20</v>
      </c>
      <c r="E303" t="s">
        <v>52</v>
      </c>
      <c r="F303" t="s">
        <v>642</v>
      </c>
    </row>
    <row r="304" spans="1:6" x14ac:dyDescent="0.3">
      <c r="A304" t="s">
        <v>215</v>
      </c>
      <c r="B304" t="s">
        <v>641</v>
      </c>
      <c r="C304" t="s">
        <v>18</v>
      </c>
      <c r="E304" t="s">
        <v>48</v>
      </c>
      <c r="F304" t="s">
        <v>643</v>
      </c>
    </row>
    <row r="305" spans="1:6" x14ac:dyDescent="0.3">
      <c r="A305" t="s">
        <v>215</v>
      </c>
      <c r="B305" t="s">
        <v>641</v>
      </c>
      <c r="C305" t="s">
        <v>22</v>
      </c>
      <c r="E305" t="s">
        <v>57</v>
      </c>
      <c r="F305" t="s">
        <v>644</v>
      </c>
    </row>
    <row r="306" spans="1:6" x14ac:dyDescent="0.3">
      <c r="A306" t="s">
        <v>216</v>
      </c>
      <c r="B306" t="s">
        <v>645</v>
      </c>
      <c r="C306" t="s">
        <v>20</v>
      </c>
      <c r="E306" t="s">
        <v>52</v>
      </c>
      <c r="F306" t="s">
        <v>646</v>
      </c>
    </row>
    <row r="307" spans="1:6" x14ac:dyDescent="0.3">
      <c r="A307" t="s">
        <v>216</v>
      </c>
      <c r="B307" t="s">
        <v>645</v>
      </c>
      <c r="C307" t="s">
        <v>18</v>
      </c>
      <c r="E307" t="s">
        <v>48</v>
      </c>
      <c r="F307" t="s">
        <v>647</v>
      </c>
    </row>
    <row r="308" spans="1:6" x14ac:dyDescent="0.3">
      <c r="A308" t="s">
        <v>216</v>
      </c>
      <c r="B308" t="s">
        <v>645</v>
      </c>
      <c r="C308" t="s">
        <v>22</v>
      </c>
      <c r="E308" t="s">
        <v>57</v>
      </c>
      <c r="F308" t="s">
        <v>648</v>
      </c>
    </row>
    <row r="309" spans="1:6" x14ac:dyDescent="0.3">
      <c r="A309" t="s">
        <v>217</v>
      </c>
      <c r="B309" t="s">
        <v>649</v>
      </c>
      <c r="C309" t="s">
        <v>20</v>
      </c>
      <c r="E309" t="s">
        <v>52</v>
      </c>
      <c r="F309" t="s">
        <v>650</v>
      </c>
    </row>
    <row r="310" spans="1:6" x14ac:dyDescent="0.3">
      <c r="A310" t="s">
        <v>217</v>
      </c>
      <c r="B310" t="s">
        <v>649</v>
      </c>
      <c r="C310" t="s">
        <v>18</v>
      </c>
      <c r="E310" t="s">
        <v>48</v>
      </c>
      <c r="F310" t="s">
        <v>651</v>
      </c>
    </row>
    <row r="311" spans="1:6" x14ac:dyDescent="0.3">
      <c r="A311" t="s">
        <v>217</v>
      </c>
      <c r="B311" t="s">
        <v>649</v>
      </c>
      <c r="C311" t="s">
        <v>22</v>
      </c>
      <c r="E311" t="s">
        <v>57</v>
      </c>
      <c r="F311" t="s">
        <v>652</v>
      </c>
    </row>
    <row r="312" spans="1:6" x14ac:dyDescent="0.3">
      <c r="A312" t="s">
        <v>218</v>
      </c>
      <c r="B312" t="s">
        <v>653</v>
      </c>
      <c r="C312" t="s">
        <v>20</v>
      </c>
      <c r="E312" t="s">
        <v>52</v>
      </c>
      <c r="F312" t="s">
        <v>654</v>
      </c>
    </row>
    <row r="313" spans="1:6" x14ac:dyDescent="0.3">
      <c r="A313" t="s">
        <v>218</v>
      </c>
      <c r="B313" t="s">
        <v>653</v>
      </c>
      <c r="C313" t="s">
        <v>18</v>
      </c>
      <c r="E313" t="s">
        <v>48</v>
      </c>
      <c r="F313" t="s">
        <v>655</v>
      </c>
    </row>
    <row r="314" spans="1:6" x14ac:dyDescent="0.3">
      <c r="A314" t="s">
        <v>218</v>
      </c>
      <c r="B314" t="s">
        <v>653</v>
      </c>
      <c r="C314" t="s">
        <v>22</v>
      </c>
      <c r="E314" t="s">
        <v>57</v>
      </c>
      <c r="F314" t="s">
        <v>656</v>
      </c>
    </row>
    <row r="315" spans="1:6" x14ac:dyDescent="0.3">
      <c r="A315" t="s">
        <v>255</v>
      </c>
      <c r="B315" t="s">
        <v>657</v>
      </c>
      <c r="C315" t="s">
        <v>20</v>
      </c>
      <c r="E315" t="s">
        <v>52</v>
      </c>
      <c r="F315" t="s">
        <v>658</v>
      </c>
    </row>
    <row r="316" spans="1:6" x14ac:dyDescent="0.3">
      <c r="A316" t="s">
        <v>255</v>
      </c>
      <c r="B316" t="s">
        <v>657</v>
      </c>
      <c r="C316" t="s">
        <v>18</v>
      </c>
      <c r="E316" t="s">
        <v>48</v>
      </c>
      <c r="F316" t="s">
        <v>659</v>
      </c>
    </row>
    <row r="317" spans="1:6" x14ac:dyDescent="0.3">
      <c r="A317" t="s">
        <v>255</v>
      </c>
      <c r="B317" t="s">
        <v>657</v>
      </c>
      <c r="C317" t="s">
        <v>22</v>
      </c>
      <c r="E317" t="s">
        <v>57</v>
      </c>
      <c r="F317" t="s">
        <v>660</v>
      </c>
    </row>
    <row r="318" spans="1:6" x14ac:dyDescent="0.3">
      <c r="A318" t="s">
        <v>255</v>
      </c>
      <c r="B318" t="s">
        <v>657</v>
      </c>
      <c r="C318" t="s">
        <v>16</v>
      </c>
      <c r="E318" t="s">
        <v>44</v>
      </c>
      <c r="F318" t="s">
        <v>661</v>
      </c>
    </row>
    <row r="319" spans="1:6" x14ac:dyDescent="0.3">
      <c r="A319" t="s">
        <v>255</v>
      </c>
      <c r="B319" t="s">
        <v>657</v>
      </c>
      <c r="C319" t="s">
        <v>24</v>
      </c>
      <c r="E319" t="s">
        <v>63</v>
      </c>
      <c r="F319" t="s">
        <v>662</v>
      </c>
    </row>
    <row r="320" spans="1:6" x14ac:dyDescent="0.3">
      <c r="A320" t="s">
        <v>256</v>
      </c>
      <c r="B320" t="s">
        <v>663</v>
      </c>
      <c r="C320" t="s">
        <v>20</v>
      </c>
      <c r="E320" t="s">
        <v>52</v>
      </c>
      <c r="F320" t="s">
        <v>664</v>
      </c>
    </row>
    <row r="321" spans="1:6" x14ac:dyDescent="0.3">
      <c r="A321" t="s">
        <v>256</v>
      </c>
      <c r="B321" t="s">
        <v>663</v>
      </c>
      <c r="C321" t="s">
        <v>18</v>
      </c>
      <c r="E321" t="s">
        <v>48</v>
      </c>
      <c r="F321" t="s">
        <v>665</v>
      </c>
    </row>
    <row r="322" spans="1:6" x14ac:dyDescent="0.3">
      <c r="A322" t="s">
        <v>256</v>
      </c>
      <c r="B322" t="s">
        <v>663</v>
      </c>
      <c r="C322" t="s">
        <v>22</v>
      </c>
      <c r="E322" t="s">
        <v>57</v>
      </c>
      <c r="F322" t="s">
        <v>666</v>
      </c>
    </row>
    <row r="323" spans="1:6" x14ac:dyDescent="0.3">
      <c r="A323" t="s">
        <v>256</v>
      </c>
      <c r="B323" t="s">
        <v>663</v>
      </c>
      <c r="C323" t="s">
        <v>16</v>
      </c>
      <c r="E323" t="s">
        <v>44</v>
      </c>
      <c r="F323" t="s">
        <v>667</v>
      </c>
    </row>
    <row r="324" spans="1:6" x14ac:dyDescent="0.3">
      <c r="A324" t="s">
        <v>256</v>
      </c>
      <c r="B324" t="s">
        <v>663</v>
      </c>
      <c r="C324" t="s">
        <v>24</v>
      </c>
      <c r="E324" t="s">
        <v>63</v>
      </c>
      <c r="F324" t="s">
        <v>668</v>
      </c>
    </row>
    <row r="325" spans="1:6" x14ac:dyDescent="0.3">
      <c r="A325" t="s">
        <v>257</v>
      </c>
      <c r="B325" t="s">
        <v>669</v>
      </c>
      <c r="C325" t="s">
        <v>20</v>
      </c>
      <c r="E325" t="s">
        <v>52</v>
      </c>
      <c r="F325" t="s">
        <v>670</v>
      </c>
    </row>
    <row r="326" spans="1:6" x14ac:dyDescent="0.3">
      <c r="A326" t="s">
        <v>257</v>
      </c>
      <c r="B326" t="s">
        <v>669</v>
      </c>
      <c r="C326" t="s">
        <v>18</v>
      </c>
      <c r="E326" t="s">
        <v>48</v>
      </c>
      <c r="F326" t="s">
        <v>671</v>
      </c>
    </row>
    <row r="327" spans="1:6" x14ac:dyDescent="0.3">
      <c r="A327" t="s">
        <v>257</v>
      </c>
      <c r="B327" t="s">
        <v>669</v>
      </c>
      <c r="C327" t="s">
        <v>22</v>
      </c>
      <c r="E327" t="s">
        <v>57</v>
      </c>
      <c r="F327" t="s">
        <v>672</v>
      </c>
    </row>
    <row r="328" spans="1:6" x14ac:dyDescent="0.3">
      <c r="A328" t="s">
        <v>257</v>
      </c>
      <c r="B328" t="s">
        <v>669</v>
      </c>
      <c r="C328" t="s">
        <v>16</v>
      </c>
      <c r="E328" t="s">
        <v>44</v>
      </c>
      <c r="F328" t="s">
        <v>673</v>
      </c>
    </row>
    <row r="329" spans="1:6" x14ac:dyDescent="0.3">
      <c r="A329" t="s">
        <v>258</v>
      </c>
      <c r="B329" t="s">
        <v>674</v>
      </c>
      <c r="C329" t="s">
        <v>20</v>
      </c>
      <c r="E329" t="s">
        <v>52</v>
      </c>
      <c r="F329" t="s">
        <v>675</v>
      </c>
    </row>
    <row r="330" spans="1:6" x14ac:dyDescent="0.3">
      <c r="A330" t="s">
        <v>258</v>
      </c>
      <c r="B330" t="s">
        <v>674</v>
      </c>
      <c r="C330" t="s">
        <v>18</v>
      </c>
      <c r="E330" t="s">
        <v>48</v>
      </c>
      <c r="F330" t="s">
        <v>676</v>
      </c>
    </row>
    <row r="331" spans="1:6" x14ac:dyDescent="0.3">
      <c r="A331" t="s">
        <v>258</v>
      </c>
      <c r="B331" t="s">
        <v>674</v>
      </c>
      <c r="C331" t="s">
        <v>22</v>
      </c>
      <c r="E331" t="s">
        <v>57</v>
      </c>
      <c r="F331" t="s">
        <v>677</v>
      </c>
    </row>
    <row r="332" spans="1:6" x14ac:dyDescent="0.3">
      <c r="A332" t="s">
        <v>258</v>
      </c>
      <c r="B332" t="s">
        <v>674</v>
      </c>
      <c r="C332" t="s">
        <v>16</v>
      </c>
      <c r="E332" t="s">
        <v>44</v>
      </c>
      <c r="F332" t="s">
        <v>678</v>
      </c>
    </row>
    <row r="333" spans="1:6" x14ac:dyDescent="0.3">
      <c r="A333" t="s">
        <v>258</v>
      </c>
      <c r="B333" t="s">
        <v>674</v>
      </c>
      <c r="C333" t="s">
        <v>24</v>
      </c>
      <c r="E333" t="s">
        <v>63</v>
      </c>
      <c r="F333" t="s">
        <v>679</v>
      </c>
    </row>
    <row r="334" spans="1:6" x14ac:dyDescent="0.3">
      <c r="A334" t="s">
        <v>258</v>
      </c>
      <c r="B334" t="s">
        <v>674</v>
      </c>
      <c r="C334" t="s">
        <v>233</v>
      </c>
      <c r="E334" t="s">
        <v>1004</v>
      </c>
      <c r="F334" t="s">
        <v>1007</v>
      </c>
    </row>
    <row r="335" spans="1:6" x14ac:dyDescent="0.3">
      <c r="A335" t="s">
        <v>259</v>
      </c>
      <c r="B335" t="s">
        <v>680</v>
      </c>
      <c r="C335" t="s">
        <v>20</v>
      </c>
      <c r="E335" t="s">
        <v>52</v>
      </c>
      <c r="F335" t="s">
        <v>681</v>
      </c>
    </row>
    <row r="336" spans="1:6" x14ac:dyDescent="0.3">
      <c r="A336" t="s">
        <v>259</v>
      </c>
      <c r="B336" t="s">
        <v>680</v>
      </c>
      <c r="C336" t="s">
        <v>18</v>
      </c>
      <c r="E336" t="s">
        <v>48</v>
      </c>
      <c r="F336" t="s">
        <v>682</v>
      </c>
    </row>
    <row r="337" spans="1:6" x14ac:dyDescent="0.3">
      <c r="A337" t="s">
        <v>259</v>
      </c>
      <c r="B337" t="s">
        <v>680</v>
      </c>
      <c r="C337" t="s">
        <v>22</v>
      </c>
      <c r="E337" t="s">
        <v>57</v>
      </c>
      <c r="F337" t="s">
        <v>683</v>
      </c>
    </row>
    <row r="338" spans="1:6" x14ac:dyDescent="0.3">
      <c r="A338" t="s">
        <v>259</v>
      </c>
      <c r="B338" t="s">
        <v>680</v>
      </c>
      <c r="C338" t="s">
        <v>16</v>
      </c>
      <c r="E338" t="s">
        <v>44</v>
      </c>
      <c r="F338" t="s">
        <v>684</v>
      </c>
    </row>
    <row r="339" spans="1:6" x14ac:dyDescent="0.3">
      <c r="A339" t="s">
        <v>162</v>
      </c>
      <c r="B339" t="s">
        <v>685</v>
      </c>
      <c r="C339" t="s">
        <v>20</v>
      </c>
      <c r="E339" t="s">
        <v>52</v>
      </c>
      <c r="F339" t="s">
        <v>686</v>
      </c>
    </row>
    <row r="340" spans="1:6" x14ac:dyDescent="0.3">
      <c r="A340" t="s">
        <v>162</v>
      </c>
      <c r="B340" t="s">
        <v>685</v>
      </c>
      <c r="C340" t="s">
        <v>18</v>
      </c>
      <c r="E340" t="s">
        <v>48</v>
      </c>
      <c r="F340" t="s">
        <v>687</v>
      </c>
    </row>
    <row r="341" spans="1:6" x14ac:dyDescent="0.3">
      <c r="A341" t="s">
        <v>162</v>
      </c>
      <c r="B341" t="s">
        <v>685</v>
      </c>
      <c r="C341" t="s">
        <v>22</v>
      </c>
      <c r="E341" t="s">
        <v>57</v>
      </c>
      <c r="F341" t="s">
        <v>688</v>
      </c>
    </row>
    <row r="342" spans="1:6" x14ac:dyDescent="0.3">
      <c r="A342" t="s">
        <v>162</v>
      </c>
      <c r="B342" t="s">
        <v>685</v>
      </c>
      <c r="C342" t="s">
        <v>16</v>
      </c>
      <c r="E342" t="s">
        <v>44</v>
      </c>
      <c r="F342" t="s">
        <v>689</v>
      </c>
    </row>
    <row r="343" spans="1:6" x14ac:dyDescent="0.3">
      <c r="A343" t="s">
        <v>162</v>
      </c>
      <c r="B343" t="s">
        <v>685</v>
      </c>
      <c r="C343" t="s">
        <v>24</v>
      </c>
      <c r="E343" t="s">
        <v>63</v>
      </c>
      <c r="F343" t="s">
        <v>690</v>
      </c>
    </row>
    <row r="344" spans="1:6" x14ac:dyDescent="0.3">
      <c r="A344" t="s">
        <v>163</v>
      </c>
      <c r="B344" t="s">
        <v>691</v>
      </c>
      <c r="C344" t="s">
        <v>20</v>
      </c>
      <c r="E344" t="s">
        <v>52</v>
      </c>
      <c r="F344" t="s">
        <v>692</v>
      </c>
    </row>
    <row r="345" spans="1:6" x14ac:dyDescent="0.3">
      <c r="A345" t="s">
        <v>163</v>
      </c>
      <c r="B345" t="s">
        <v>691</v>
      </c>
      <c r="C345" t="s">
        <v>18</v>
      </c>
      <c r="E345" t="s">
        <v>48</v>
      </c>
      <c r="F345" t="s">
        <v>693</v>
      </c>
    </row>
    <row r="346" spans="1:6" x14ac:dyDescent="0.3">
      <c r="A346" t="s">
        <v>163</v>
      </c>
      <c r="B346" t="s">
        <v>691</v>
      </c>
      <c r="C346" t="s">
        <v>22</v>
      </c>
      <c r="E346" t="s">
        <v>57</v>
      </c>
      <c r="F346" t="s">
        <v>694</v>
      </c>
    </row>
    <row r="347" spans="1:6" x14ac:dyDescent="0.3">
      <c r="A347" t="s">
        <v>163</v>
      </c>
      <c r="B347" t="s">
        <v>691</v>
      </c>
      <c r="C347" t="s">
        <v>16</v>
      </c>
      <c r="E347" t="s">
        <v>44</v>
      </c>
      <c r="F347" t="s">
        <v>695</v>
      </c>
    </row>
    <row r="348" spans="1:6" x14ac:dyDescent="0.3">
      <c r="A348" t="s">
        <v>164</v>
      </c>
      <c r="B348" t="s">
        <v>696</v>
      </c>
      <c r="C348" t="s">
        <v>20</v>
      </c>
      <c r="E348" t="s">
        <v>52</v>
      </c>
      <c r="F348" t="s">
        <v>697</v>
      </c>
    </row>
    <row r="349" spans="1:6" x14ac:dyDescent="0.3">
      <c r="A349" t="s">
        <v>164</v>
      </c>
      <c r="B349" t="s">
        <v>696</v>
      </c>
      <c r="C349" t="s">
        <v>18</v>
      </c>
      <c r="E349" t="s">
        <v>48</v>
      </c>
      <c r="F349" t="s">
        <v>698</v>
      </c>
    </row>
    <row r="350" spans="1:6" x14ac:dyDescent="0.3">
      <c r="A350" t="s">
        <v>164</v>
      </c>
      <c r="B350" t="s">
        <v>696</v>
      </c>
      <c r="C350" t="s">
        <v>22</v>
      </c>
      <c r="E350" t="s">
        <v>57</v>
      </c>
      <c r="F350" t="s">
        <v>699</v>
      </c>
    </row>
    <row r="351" spans="1:6" x14ac:dyDescent="0.3">
      <c r="A351" t="s">
        <v>164</v>
      </c>
      <c r="B351" t="s">
        <v>696</v>
      </c>
      <c r="C351" t="s">
        <v>16</v>
      </c>
      <c r="E351" t="s">
        <v>44</v>
      </c>
      <c r="F351" t="s">
        <v>700</v>
      </c>
    </row>
    <row r="352" spans="1:6" x14ac:dyDescent="0.3">
      <c r="A352" t="s">
        <v>164</v>
      </c>
      <c r="B352" t="s">
        <v>696</v>
      </c>
      <c r="C352" t="s">
        <v>24</v>
      </c>
      <c r="E352" t="s">
        <v>63</v>
      </c>
      <c r="F352" t="s">
        <v>701</v>
      </c>
    </row>
    <row r="353" spans="1:6" x14ac:dyDescent="0.3">
      <c r="A353" t="s">
        <v>165</v>
      </c>
      <c r="B353" t="s">
        <v>702</v>
      </c>
      <c r="C353" t="s">
        <v>20</v>
      </c>
      <c r="E353" t="s">
        <v>52</v>
      </c>
      <c r="F353" t="s">
        <v>703</v>
      </c>
    </row>
    <row r="354" spans="1:6" x14ac:dyDescent="0.3">
      <c r="A354" t="s">
        <v>165</v>
      </c>
      <c r="B354" t="s">
        <v>702</v>
      </c>
      <c r="C354" t="s">
        <v>18</v>
      </c>
      <c r="E354" t="s">
        <v>48</v>
      </c>
      <c r="F354" t="s">
        <v>704</v>
      </c>
    </row>
    <row r="355" spans="1:6" x14ac:dyDescent="0.3">
      <c r="A355" t="s">
        <v>165</v>
      </c>
      <c r="B355" t="s">
        <v>702</v>
      </c>
      <c r="C355" t="s">
        <v>22</v>
      </c>
      <c r="E355" t="s">
        <v>57</v>
      </c>
      <c r="F355" t="s">
        <v>705</v>
      </c>
    </row>
    <row r="356" spans="1:6" x14ac:dyDescent="0.3">
      <c r="A356" t="s">
        <v>165</v>
      </c>
      <c r="B356" t="s">
        <v>702</v>
      </c>
      <c r="C356" t="s">
        <v>16</v>
      </c>
      <c r="E356" t="s">
        <v>44</v>
      </c>
      <c r="F356" t="s">
        <v>706</v>
      </c>
    </row>
    <row r="357" spans="1:6" x14ac:dyDescent="0.3">
      <c r="A357" t="s">
        <v>166</v>
      </c>
      <c r="B357" t="s">
        <v>707</v>
      </c>
      <c r="C357" t="s">
        <v>20</v>
      </c>
      <c r="E357" t="s">
        <v>52</v>
      </c>
      <c r="F357" t="s">
        <v>708</v>
      </c>
    </row>
    <row r="358" spans="1:6" x14ac:dyDescent="0.3">
      <c r="A358" t="s">
        <v>166</v>
      </c>
      <c r="B358" t="s">
        <v>707</v>
      </c>
      <c r="C358" t="s">
        <v>18</v>
      </c>
      <c r="E358" t="s">
        <v>48</v>
      </c>
      <c r="F358" t="s">
        <v>709</v>
      </c>
    </row>
    <row r="359" spans="1:6" x14ac:dyDescent="0.3">
      <c r="A359" t="s">
        <v>166</v>
      </c>
      <c r="B359" t="s">
        <v>707</v>
      </c>
      <c r="C359" t="s">
        <v>22</v>
      </c>
      <c r="E359" t="s">
        <v>57</v>
      </c>
      <c r="F359" t="s">
        <v>710</v>
      </c>
    </row>
    <row r="360" spans="1:6" x14ac:dyDescent="0.3">
      <c r="A360" t="s">
        <v>166</v>
      </c>
      <c r="B360" t="s">
        <v>707</v>
      </c>
      <c r="C360" t="s">
        <v>16</v>
      </c>
      <c r="E360" t="s">
        <v>44</v>
      </c>
      <c r="F360" t="s">
        <v>711</v>
      </c>
    </row>
    <row r="361" spans="1:6" x14ac:dyDescent="0.3">
      <c r="A361" t="s">
        <v>167</v>
      </c>
      <c r="B361" t="s">
        <v>712</v>
      </c>
      <c r="C361" t="s">
        <v>20</v>
      </c>
      <c r="E361" t="s">
        <v>52</v>
      </c>
      <c r="F361" t="s">
        <v>713</v>
      </c>
    </row>
    <row r="362" spans="1:6" x14ac:dyDescent="0.3">
      <c r="A362" t="s">
        <v>167</v>
      </c>
      <c r="B362" t="s">
        <v>712</v>
      </c>
      <c r="C362" t="s">
        <v>18</v>
      </c>
      <c r="E362" t="s">
        <v>48</v>
      </c>
      <c r="F362" t="s">
        <v>714</v>
      </c>
    </row>
    <row r="363" spans="1:6" x14ac:dyDescent="0.3">
      <c r="A363" t="s">
        <v>167</v>
      </c>
      <c r="B363" t="s">
        <v>712</v>
      </c>
      <c r="C363" t="s">
        <v>22</v>
      </c>
      <c r="E363" t="s">
        <v>57</v>
      </c>
      <c r="F363" t="s">
        <v>715</v>
      </c>
    </row>
    <row r="364" spans="1:6" x14ac:dyDescent="0.3">
      <c r="A364" t="s">
        <v>167</v>
      </c>
      <c r="B364" t="s">
        <v>712</v>
      </c>
      <c r="C364" t="s">
        <v>16</v>
      </c>
      <c r="E364" t="s">
        <v>44</v>
      </c>
      <c r="F364" t="s">
        <v>716</v>
      </c>
    </row>
    <row r="365" spans="1:6" x14ac:dyDescent="0.3">
      <c r="A365" t="s">
        <v>167</v>
      </c>
      <c r="B365" t="s">
        <v>712</v>
      </c>
      <c r="C365" t="s">
        <v>24</v>
      </c>
      <c r="E365" t="s">
        <v>63</v>
      </c>
      <c r="F365" t="s">
        <v>717</v>
      </c>
    </row>
    <row r="366" spans="1:6" x14ac:dyDescent="0.3">
      <c r="A366" t="s">
        <v>240</v>
      </c>
      <c r="B366" t="s">
        <v>718</v>
      </c>
      <c r="C366" t="s">
        <v>20</v>
      </c>
      <c r="E366" t="s">
        <v>52</v>
      </c>
      <c r="F366" t="s">
        <v>719</v>
      </c>
    </row>
    <row r="367" spans="1:6" x14ac:dyDescent="0.3">
      <c r="A367" t="s">
        <v>240</v>
      </c>
      <c r="B367" t="s">
        <v>718</v>
      </c>
      <c r="C367" t="s">
        <v>18</v>
      </c>
      <c r="E367" t="s">
        <v>48</v>
      </c>
      <c r="F367" t="s">
        <v>720</v>
      </c>
    </row>
    <row r="368" spans="1:6" x14ac:dyDescent="0.3">
      <c r="A368" t="s">
        <v>240</v>
      </c>
      <c r="B368" t="s">
        <v>718</v>
      </c>
      <c r="C368" t="s">
        <v>22</v>
      </c>
      <c r="E368" t="s">
        <v>57</v>
      </c>
      <c r="F368" t="s">
        <v>721</v>
      </c>
    </row>
    <row r="369" spans="1:6" x14ac:dyDescent="0.3">
      <c r="A369" t="s">
        <v>240</v>
      </c>
      <c r="B369" t="s">
        <v>718</v>
      </c>
      <c r="C369" t="s">
        <v>16</v>
      </c>
      <c r="E369" t="s">
        <v>44</v>
      </c>
      <c r="F369" t="s">
        <v>722</v>
      </c>
    </row>
    <row r="370" spans="1:6" x14ac:dyDescent="0.3">
      <c r="A370" t="s">
        <v>168</v>
      </c>
      <c r="B370" t="s">
        <v>723</v>
      </c>
      <c r="C370" t="s">
        <v>20</v>
      </c>
      <c r="E370" t="s">
        <v>52</v>
      </c>
      <c r="F370" t="s">
        <v>724</v>
      </c>
    </row>
    <row r="371" spans="1:6" x14ac:dyDescent="0.3">
      <c r="A371" t="s">
        <v>168</v>
      </c>
      <c r="B371" t="s">
        <v>723</v>
      </c>
      <c r="C371" t="s">
        <v>18</v>
      </c>
      <c r="E371" t="s">
        <v>48</v>
      </c>
      <c r="F371" t="s">
        <v>725</v>
      </c>
    </row>
    <row r="372" spans="1:6" x14ac:dyDescent="0.3">
      <c r="A372" t="s">
        <v>168</v>
      </c>
      <c r="B372" t="s">
        <v>723</v>
      </c>
      <c r="C372" t="s">
        <v>22</v>
      </c>
      <c r="E372" t="s">
        <v>57</v>
      </c>
      <c r="F372" t="s">
        <v>726</v>
      </c>
    </row>
    <row r="373" spans="1:6" x14ac:dyDescent="0.3">
      <c r="A373" t="s">
        <v>168</v>
      </c>
      <c r="B373" t="s">
        <v>723</v>
      </c>
      <c r="C373" t="s">
        <v>16</v>
      </c>
      <c r="E373" t="s">
        <v>44</v>
      </c>
      <c r="F373" t="s">
        <v>727</v>
      </c>
    </row>
    <row r="374" spans="1:6" x14ac:dyDescent="0.3">
      <c r="A374" t="s">
        <v>169</v>
      </c>
      <c r="B374" t="s">
        <v>728</v>
      </c>
      <c r="C374" t="s">
        <v>20</v>
      </c>
      <c r="E374" t="s">
        <v>52</v>
      </c>
      <c r="F374" t="s">
        <v>729</v>
      </c>
    </row>
    <row r="375" spans="1:6" x14ac:dyDescent="0.3">
      <c r="A375" t="s">
        <v>169</v>
      </c>
      <c r="B375" t="s">
        <v>728</v>
      </c>
      <c r="C375" t="s">
        <v>18</v>
      </c>
      <c r="E375" t="s">
        <v>48</v>
      </c>
      <c r="F375" t="s">
        <v>730</v>
      </c>
    </row>
    <row r="376" spans="1:6" x14ac:dyDescent="0.3">
      <c r="A376" t="s">
        <v>169</v>
      </c>
      <c r="B376" t="s">
        <v>728</v>
      </c>
      <c r="C376" t="s">
        <v>22</v>
      </c>
      <c r="E376" t="s">
        <v>57</v>
      </c>
      <c r="F376" t="s">
        <v>731</v>
      </c>
    </row>
    <row r="377" spans="1:6" x14ac:dyDescent="0.3">
      <c r="A377" t="s">
        <v>169</v>
      </c>
      <c r="B377" t="s">
        <v>728</v>
      </c>
      <c r="C377" t="s">
        <v>16</v>
      </c>
      <c r="E377" t="s">
        <v>44</v>
      </c>
      <c r="F377" t="s">
        <v>732</v>
      </c>
    </row>
    <row r="378" spans="1:6" x14ac:dyDescent="0.3">
      <c r="A378" t="s">
        <v>170</v>
      </c>
      <c r="B378" t="s">
        <v>733</v>
      </c>
      <c r="C378" t="s">
        <v>20</v>
      </c>
      <c r="E378" t="s">
        <v>52</v>
      </c>
      <c r="F378" t="s">
        <v>734</v>
      </c>
    </row>
    <row r="379" spans="1:6" x14ac:dyDescent="0.3">
      <c r="A379" t="s">
        <v>170</v>
      </c>
      <c r="B379" t="s">
        <v>733</v>
      </c>
      <c r="C379" t="s">
        <v>18</v>
      </c>
      <c r="E379" t="s">
        <v>48</v>
      </c>
      <c r="F379" t="s">
        <v>735</v>
      </c>
    </row>
    <row r="380" spans="1:6" x14ac:dyDescent="0.3">
      <c r="A380" t="s">
        <v>170</v>
      </c>
      <c r="B380" t="s">
        <v>733</v>
      </c>
      <c r="C380" t="s">
        <v>22</v>
      </c>
      <c r="E380" t="s">
        <v>57</v>
      </c>
      <c r="F380" t="s">
        <v>736</v>
      </c>
    </row>
    <row r="381" spans="1:6" x14ac:dyDescent="0.3">
      <c r="A381" t="s">
        <v>171</v>
      </c>
      <c r="B381" t="s">
        <v>737</v>
      </c>
      <c r="C381" t="s">
        <v>20</v>
      </c>
      <c r="E381" t="s">
        <v>52</v>
      </c>
      <c r="F381" t="s">
        <v>738</v>
      </c>
    </row>
    <row r="382" spans="1:6" x14ac:dyDescent="0.3">
      <c r="A382" t="s">
        <v>171</v>
      </c>
      <c r="B382" t="s">
        <v>737</v>
      </c>
      <c r="C382" t="s">
        <v>18</v>
      </c>
      <c r="E382" t="s">
        <v>48</v>
      </c>
      <c r="F382" t="s">
        <v>739</v>
      </c>
    </row>
    <row r="383" spans="1:6" x14ac:dyDescent="0.3">
      <c r="A383" t="s">
        <v>171</v>
      </c>
      <c r="B383" t="s">
        <v>737</v>
      </c>
      <c r="C383" t="s">
        <v>22</v>
      </c>
      <c r="E383" t="s">
        <v>57</v>
      </c>
      <c r="F383" t="s">
        <v>740</v>
      </c>
    </row>
    <row r="384" spans="1:6" x14ac:dyDescent="0.3">
      <c r="A384" t="s">
        <v>241</v>
      </c>
      <c r="B384" t="s">
        <v>741</v>
      </c>
      <c r="C384" t="s">
        <v>20</v>
      </c>
      <c r="E384" t="s">
        <v>52</v>
      </c>
      <c r="F384" t="s">
        <v>742</v>
      </c>
    </row>
    <row r="385" spans="1:6" x14ac:dyDescent="0.3">
      <c r="A385" t="s">
        <v>241</v>
      </c>
      <c r="B385" t="s">
        <v>741</v>
      </c>
      <c r="C385" t="s">
        <v>18</v>
      </c>
      <c r="E385" t="s">
        <v>48</v>
      </c>
      <c r="F385" t="s">
        <v>743</v>
      </c>
    </row>
    <row r="386" spans="1:6" x14ac:dyDescent="0.3">
      <c r="A386" t="s">
        <v>241</v>
      </c>
      <c r="B386" t="s">
        <v>741</v>
      </c>
      <c r="C386" t="s">
        <v>144</v>
      </c>
      <c r="E386" t="s">
        <v>997</v>
      </c>
      <c r="F386" t="s">
        <v>3373</v>
      </c>
    </row>
    <row r="387" spans="1:6" x14ac:dyDescent="0.3">
      <c r="A387" t="s">
        <v>241</v>
      </c>
      <c r="B387" t="s">
        <v>741</v>
      </c>
      <c r="C387" t="s">
        <v>22</v>
      </c>
      <c r="E387" t="s">
        <v>57</v>
      </c>
      <c r="F387" t="s">
        <v>744</v>
      </c>
    </row>
    <row r="388" spans="1:6" x14ac:dyDescent="0.3">
      <c r="A388" t="s">
        <v>241</v>
      </c>
      <c r="B388" t="s">
        <v>741</v>
      </c>
      <c r="C388" t="s">
        <v>16</v>
      </c>
      <c r="E388" t="s">
        <v>44</v>
      </c>
      <c r="F388" t="s">
        <v>745</v>
      </c>
    </row>
    <row r="389" spans="1:6" x14ac:dyDescent="0.3">
      <c r="A389" t="s">
        <v>241</v>
      </c>
      <c r="B389" t="s">
        <v>741</v>
      </c>
      <c r="C389" t="s">
        <v>24</v>
      </c>
      <c r="E389" t="s">
        <v>63</v>
      </c>
      <c r="F389" t="s">
        <v>746</v>
      </c>
    </row>
    <row r="390" spans="1:6" x14ac:dyDescent="0.3">
      <c r="A390" t="s">
        <v>243</v>
      </c>
      <c r="B390" t="s">
        <v>747</v>
      </c>
      <c r="C390" t="s">
        <v>20</v>
      </c>
      <c r="E390" t="s">
        <v>52</v>
      </c>
      <c r="F390" t="s">
        <v>748</v>
      </c>
    </row>
    <row r="391" spans="1:6" x14ac:dyDescent="0.3">
      <c r="A391" t="s">
        <v>243</v>
      </c>
      <c r="B391" t="s">
        <v>747</v>
      </c>
      <c r="C391" t="s">
        <v>18</v>
      </c>
      <c r="E391" t="s">
        <v>48</v>
      </c>
      <c r="F391" t="s">
        <v>749</v>
      </c>
    </row>
    <row r="392" spans="1:6" x14ac:dyDescent="0.3">
      <c r="A392" t="s">
        <v>243</v>
      </c>
      <c r="B392" t="s">
        <v>747</v>
      </c>
      <c r="C392" t="s">
        <v>144</v>
      </c>
      <c r="E392" t="s">
        <v>997</v>
      </c>
      <c r="F392" t="s">
        <v>1001</v>
      </c>
    </row>
    <row r="393" spans="1:6" x14ac:dyDescent="0.3">
      <c r="A393" t="s">
        <v>243</v>
      </c>
      <c r="B393" t="s">
        <v>747</v>
      </c>
      <c r="C393" t="s">
        <v>22</v>
      </c>
      <c r="E393" t="s">
        <v>57</v>
      </c>
      <c r="F393" t="s">
        <v>750</v>
      </c>
    </row>
    <row r="394" spans="1:6" x14ac:dyDescent="0.3">
      <c r="A394" t="s">
        <v>243</v>
      </c>
      <c r="B394" t="s">
        <v>747</v>
      </c>
      <c r="C394" t="s">
        <v>16</v>
      </c>
      <c r="E394" t="s">
        <v>44</v>
      </c>
      <c r="F394" t="s">
        <v>751</v>
      </c>
    </row>
    <row r="395" spans="1:6" x14ac:dyDescent="0.3">
      <c r="A395" t="s">
        <v>242</v>
      </c>
      <c r="B395" t="s">
        <v>752</v>
      </c>
      <c r="C395" t="s">
        <v>20</v>
      </c>
      <c r="E395" t="s">
        <v>52</v>
      </c>
      <c r="F395" t="s">
        <v>753</v>
      </c>
    </row>
    <row r="396" spans="1:6" x14ac:dyDescent="0.3">
      <c r="A396" t="s">
        <v>242</v>
      </c>
      <c r="B396" t="s">
        <v>752</v>
      </c>
      <c r="C396" t="s">
        <v>18</v>
      </c>
      <c r="E396" t="s">
        <v>48</v>
      </c>
      <c r="F396" t="s">
        <v>754</v>
      </c>
    </row>
    <row r="397" spans="1:6" x14ac:dyDescent="0.3">
      <c r="A397" t="s">
        <v>242</v>
      </c>
      <c r="B397" t="s">
        <v>752</v>
      </c>
      <c r="C397" t="s">
        <v>144</v>
      </c>
      <c r="E397" t="s">
        <v>997</v>
      </c>
      <c r="F397" t="s">
        <v>1002</v>
      </c>
    </row>
    <row r="398" spans="1:6" x14ac:dyDescent="0.3">
      <c r="A398" t="s">
        <v>242</v>
      </c>
      <c r="B398" t="s">
        <v>752</v>
      </c>
      <c r="C398" t="s">
        <v>22</v>
      </c>
      <c r="E398" t="s">
        <v>57</v>
      </c>
      <c r="F398" t="s">
        <v>755</v>
      </c>
    </row>
    <row r="399" spans="1:6" x14ac:dyDescent="0.3">
      <c r="A399" t="s">
        <v>242</v>
      </c>
      <c r="B399" t="s">
        <v>752</v>
      </c>
      <c r="C399" t="s">
        <v>16</v>
      </c>
      <c r="E399" t="s">
        <v>44</v>
      </c>
      <c r="F399" t="s">
        <v>756</v>
      </c>
    </row>
    <row r="400" spans="1:6" x14ac:dyDescent="0.3">
      <c r="A400" t="s">
        <v>244</v>
      </c>
      <c r="B400" t="s">
        <v>757</v>
      </c>
      <c r="C400" t="s">
        <v>20</v>
      </c>
      <c r="E400" t="s">
        <v>52</v>
      </c>
      <c r="F400" t="s">
        <v>758</v>
      </c>
    </row>
    <row r="401" spans="1:6" x14ac:dyDescent="0.3">
      <c r="A401" t="s">
        <v>244</v>
      </c>
      <c r="B401" t="s">
        <v>757</v>
      </c>
      <c r="C401" t="s">
        <v>18</v>
      </c>
      <c r="E401" t="s">
        <v>48</v>
      </c>
      <c r="F401" t="s">
        <v>759</v>
      </c>
    </row>
    <row r="402" spans="1:6" x14ac:dyDescent="0.3">
      <c r="A402" t="s">
        <v>244</v>
      </c>
      <c r="B402" t="s">
        <v>757</v>
      </c>
      <c r="C402" t="s">
        <v>144</v>
      </c>
      <c r="E402" t="s">
        <v>997</v>
      </c>
      <c r="F402" t="s">
        <v>1003</v>
      </c>
    </row>
    <row r="403" spans="1:6" x14ac:dyDescent="0.3">
      <c r="A403" t="s">
        <v>244</v>
      </c>
      <c r="B403" t="s">
        <v>757</v>
      </c>
      <c r="C403" t="s">
        <v>22</v>
      </c>
      <c r="E403" t="s">
        <v>57</v>
      </c>
      <c r="F403" t="s">
        <v>760</v>
      </c>
    </row>
    <row r="404" spans="1:6" x14ac:dyDescent="0.3">
      <c r="A404" t="s">
        <v>244</v>
      </c>
      <c r="B404" t="s">
        <v>757</v>
      </c>
      <c r="C404" t="s">
        <v>16</v>
      </c>
      <c r="E404" t="s">
        <v>44</v>
      </c>
      <c r="F404" t="s">
        <v>761</v>
      </c>
    </row>
    <row r="405" spans="1:6" x14ac:dyDescent="0.3">
      <c r="A405" t="s">
        <v>26</v>
      </c>
      <c r="B405" t="s">
        <v>762</v>
      </c>
      <c r="C405" t="s">
        <v>20</v>
      </c>
      <c r="E405" t="s">
        <v>52</v>
      </c>
      <c r="F405" t="s">
        <v>763</v>
      </c>
    </row>
    <row r="406" spans="1:6" x14ac:dyDescent="0.3">
      <c r="A406" t="s">
        <v>26</v>
      </c>
      <c r="B406" t="s">
        <v>762</v>
      </c>
      <c r="C406" t="s">
        <v>18</v>
      </c>
      <c r="E406" t="s">
        <v>48</v>
      </c>
      <c r="F406" t="s">
        <v>764</v>
      </c>
    </row>
    <row r="407" spans="1:6" x14ac:dyDescent="0.3">
      <c r="A407" t="s">
        <v>26</v>
      </c>
      <c r="B407" t="s">
        <v>762</v>
      </c>
      <c r="C407" t="s">
        <v>22</v>
      </c>
      <c r="E407" t="s">
        <v>57</v>
      </c>
      <c r="F407" t="s">
        <v>765</v>
      </c>
    </row>
    <row r="408" spans="1:6" x14ac:dyDescent="0.3">
      <c r="A408" t="s">
        <v>26</v>
      </c>
      <c r="B408" t="s">
        <v>762</v>
      </c>
      <c r="C408" t="s">
        <v>16</v>
      </c>
      <c r="E408" t="s">
        <v>44</v>
      </c>
      <c r="F408" t="s">
        <v>766</v>
      </c>
    </row>
    <row r="409" spans="1:6" x14ac:dyDescent="0.3">
      <c r="A409" t="s">
        <v>177</v>
      </c>
      <c r="B409" t="s">
        <v>767</v>
      </c>
      <c r="C409" t="s">
        <v>20</v>
      </c>
      <c r="E409" t="s">
        <v>52</v>
      </c>
      <c r="F409" t="s">
        <v>768</v>
      </c>
    </row>
    <row r="410" spans="1:6" x14ac:dyDescent="0.3">
      <c r="A410" t="s">
        <v>177</v>
      </c>
      <c r="B410" t="s">
        <v>767</v>
      </c>
      <c r="C410" t="s">
        <v>18</v>
      </c>
      <c r="E410" t="s">
        <v>48</v>
      </c>
      <c r="F410" t="s">
        <v>769</v>
      </c>
    </row>
    <row r="411" spans="1:6" x14ac:dyDescent="0.3">
      <c r="A411" t="s">
        <v>177</v>
      </c>
      <c r="B411" t="s">
        <v>767</v>
      </c>
      <c r="C411" t="s">
        <v>22</v>
      </c>
      <c r="E411" t="s">
        <v>57</v>
      </c>
      <c r="F411" t="s">
        <v>770</v>
      </c>
    </row>
    <row r="412" spans="1:6" x14ac:dyDescent="0.3">
      <c r="A412" t="s">
        <v>177</v>
      </c>
      <c r="B412" t="s">
        <v>767</v>
      </c>
      <c r="C412" t="s">
        <v>16</v>
      </c>
      <c r="E412" t="s">
        <v>44</v>
      </c>
      <c r="F412" t="s">
        <v>771</v>
      </c>
    </row>
    <row r="413" spans="1:6" x14ac:dyDescent="0.3">
      <c r="A413" t="s">
        <v>27</v>
      </c>
      <c r="B413" t="s">
        <v>772</v>
      </c>
      <c r="C413" t="s">
        <v>20</v>
      </c>
      <c r="E413" t="s">
        <v>52</v>
      </c>
      <c r="F413" t="s">
        <v>773</v>
      </c>
    </row>
    <row r="414" spans="1:6" x14ac:dyDescent="0.3">
      <c r="A414" t="s">
        <v>27</v>
      </c>
      <c r="B414" t="s">
        <v>772</v>
      </c>
      <c r="C414" t="s">
        <v>18</v>
      </c>
      <c r="E414" t="s">
        <v>48</v>
      </c>
      <c r="F414" t="s">
        <v>774</v>
      </c>
    </row>
    <row r="415" spans="1:6" x14ac:dyDescent="0.3">
      <c r="A415" t="s">
        <v>27</v>
      </c>
      <c r="B415" t="s">
        <v>772</v>
      </c>
      <c r="C415" t="s">
        <v>22</v>
      </c>
      <c r="E415" t="s">
        <v>57</v>
      </c>
      <c r="F415" t="s">
        <v>775</v>
      </c>
    </row>
    <row r="416" spans="1:6" x14ac:dyDescent="0.3">
      <c r="A416" t="s">
        <v>27</v>
      </c>
      <c r="B416" t="s">
        <v>772</v>
      </c>
      <c r="C416" t="s">
        <v>16</v>
      </c>
      <c r="E416" t="s">
        <v>44</v>
      </c>
      <c r="F416" t="s">
        <v>776</v>
      </c>
    </row>
    <row r="417" spans="1:6" x14ac:dyDescent="0.3">
      <c r="A417" t="s">
        <v>27</v>
      </c>
      <c r="B417" t="s">
        <v>772</v>
      </c>
      <c r="C417" t="s">
        <v>24</v>
      </c>
      <c r="E417" t="s">
        <v>63</v>
      </c>
      <c r="F417" t="s">
        <v>777</v>
      </c>
    </row>
    <row r="418" spans="1:6" x14ac:dyDescent="0.3">
      <c r="A418" t="s">
        <v>178</v>
      </c>
      <c r="B418" t="s">
        <v>778</v>
      </c>
      <c r="C418" t="s">
        <v>20</v>
      </c>
      <c r="E418" t="s">
        <v>52</v>
      </c>
      <c r="F418" t="s">
        <v>779</v>
      </c>
    </row>
    <row r="419" spans="1:6" x14ac:dyDescent="0.3">
      <c r="A419" t="s">
        <v>178</v>
      </c>
      <c r="B419" t="s">
        <v>778</v>
      </c>
      <c r="C419" t="s">
        <v>18</v>
      </c>
      <c r="E419" t="s">
        <v>48</v>
      </c>
      <c r="F419" t="s">
        <v>780</v>
      </c>
    </row>
    <row r="420" spans="1:6" x14ac:dyDescent="0.3">
      <c r="A420" t="s">
        <v>178</v>
      </c>
      <c r="B420" t="s">
        <v>778</v>
      </c>
      <c r="C420" t="s">
        <v>22</v>
      </c>
      <c r="E420" t="s">
        <v>57</v>
      </c>
      <c r="F420" t="s">
        <v>781</v>
      </c>
    </row>
    <row r="421" spans="1:6" x14ac:dyDescent="0.3">
      <c r="A421" t="s">
        <v>178</v>
      </c>
      <c r="B421" t="s">
        <v>778</v>
      </c>
      <c r="C421" t="s">
        <v>16</v>
      </c>
      <c r="E421" t="s">
        <v>44</v>
      </c>
      <c r="F421" t="s">
        <v>782</v>
      </c>
    </row>
    <row r="422" spans="1:6" x14ac:dyDescent="0.3">
      <c r="A422" t="s">
        <v>87</v>
      </c>
      <c r="B422" t="s">
        <v>783</v>
      </c>
      <c r="C422" t="s">
        <v>20</v>
      </c>
      <c r="E422" t="s">
        <v>52</v>
      </c>
      <c r="F422" t="s">
        <v>784</v>
      </c>
    </row>
    <row r="423" spans="1:6" x14ac:dyDescent="0.3">
      <c r="A423" t="s">
        <v>87</v>
      </c>
      <c r="B423" t="s">
        <v>783</v>
      </c>
      <c r="C423" t="s">
        <v>18</v>
      </c>
      <c r="E423" t="s">
        <v>48</v>
      </c>
      <c r="F423" t="s">
        <v>785</v>
      </c>
    </row>
    <row r="424" spans="1:6" x14ac:dyDescent="0.3">
      <c r="A424" t="s">
        <v>87</v>
      </c>
      <c r="B424" t="s">
        <v>783</v>
      </c>
      <c r="C424" t="s">
        <v>22</v>
      </c>
      <c r="E424" t="s">
        <v>57</v>
      </c>
      <c r="F424" t="s">
        <v>786</v>
      </c>
    </row>
    <row r="425" spans="1:6" x14ac:dyDescent="0.3">
      <c r="A425" t="s">
        <v>87</v>
      </c>
      <c r="B425" t="s">
        <v>783</v>
      </c>
      <c r="C425" t="s">
        <v>16</v>
      </c>
      <c r="E425" t="s">
        <v>44</v>
      </c>
      <c r="F425" t="s">
        <v>787</v>
      </c>
    </row>
    <row r="426" spans="1:6" x14ac:dyDescent="0.3">
      <c r="A426" t="s">
        <v>87</v>
      </c>
      <c r="B426" t="s">
        <v>783</v>
      </c>
      <c r="C426" t="s">
        <v>24</v>
      </c>
      <c r="E426" t="s">
        <v>63</v>
      </c>
      <c r="F426" t="s">
        <v>788</v>
      </c>
    </row>
    <row r="427" spans="1:6" x14ac:dyDescent="0.3">
      <c r="A427" t="s">
        <v>88</v>
      </c>
      <c r="B427" t="s">
        <v>789</v>
      </c>
      <c r="C427" t="s">
        <v>20</v>
      </c>
      <c r="E427" t="s">
        <v>52</v>
      </c>
      <c r="F427" t="s">
        <v>790</v>
      </c>
    </row>
    <row r="428" spans="1:6" x14ac:dyDescent="0.3">
      <c r="A428" t="s">
        <v>88</v>
      </c>
      <c r="B428" t="s">
        <v>789</v>
      </c>
      <c r="C428" t="s">
        <v>18</v>
      </c>
      <c r="E428" t="s">
        <v>48</v>
      </c>
      <c r="F428" t="s">
        <v>791</v>
      </c>
    </row>
    <row r="429" spans="1:6" x14ac:dyDescent="0.3">
      <c r="A429" t="s">
        <v>88</v>
      </c>
      <c r="B429" t="s">
        <v>789</v>
      </c>
      <c r="C429" t="s">
        <v>22</v>
      </c>
      <c r="E429" t="s">
        <v>57</v>
      </c>
      <c r="F429" t="s">
        <v>792</v>
      </c>
    </row>
    <row r="430" spans="1:6" x14ac:dyDescent="0.3">
      <c r="A430" t="s">
        <v>88</v>
      </c>
      <c r="B430" t="s">
        <v>789</v>
      </c>
      <c r="C430" t="s">
        <v>16</v>
      </c>
      <c r="E430" t="s">
        <v>44</v>
      </c>
      <c r="F430" t="s">
        <v>793</v>
      </c>
    </row>
    <row r="431" spans="1:6" x14ac:dyDescent="0.3">
      <c r="A431" t="s">
        <v>89</v>
      </c>
      <c r="B431" t="s">
        <v>794</v>
      </c>
      <c r="C431" t="s">
        <v>20</v>
      </c>
      <c r="E431" t="s">
        <v>52</v>
      </c>
      <c r="F431" t="s">
        <v>795</v>
      </c>
    </row>
    <row r="432" spans="1:6" x14ac:dyDescent="0.3">
      <c r="A432" t="s">
        <v>89</v>
      </c>
      <c r="B432" t="s">
        <v>794</v>
      </c>
      <c r="C432" t="s">
        <v>18</v>
      </c>
      <c r="E432" t="s">
        <v>48</v>
      </c>
      <c r="F432" t="s">
        <v>796</v>
      </c>
    </row>
    <row r="433" spans="1:6" x14ac:dyDescent="0.3">
      <c r="A433" t="s">
        <v>89</v>
      </c>
      <c r="B433" t="s">
        <v>794</v>
      </c>
      <c r="C433" t="s">
        <v>22</v>
      </c>
      <c r="E433" t="s">
        <v>57</v>
      </c>
      <c r="F433" t="s">
        <v>797</v>
      </c>
    </row>
    <row r="434" spans="1:6" x14ac:dyDescent="0.3">
      <c r="A434" t="s">
        <v>89</v>
      </c>
      <c r="B434" t="s">
        <v>794</v>
      </c>
      <c r="C434" t="s">
        <v>16</v>
      </c>
      <c r="E434" t="s">
        <v>44</v>
      </c>
      <c r="F434" t="s">
        <v>798</v>
      </c>
    </row>
    <row r="435" spans="1:6" x14ac:dyDescent="0.3">
      <c r="A435" t="s">
        <v>179</v>
      </c>
      <c r="B435" t="s">
        <v>799</v>
      </c>
      <c r="C435" t="s">
        <v>20</v>
      </c>
      <c r="E435" t="s">
        <v>52</v>
      </c>
      <c r="F435" t="s">
        <v>800</v>
      </c>
    </row>
    <row r="436" spans="1:6" x14ac:dyDescent="0.3">
      <c r="A436" t="s">
        <v>179</v>
      </c>
      <c r="B436" t="s">
        <v>799</v>
      </c>
      <c r="C436" t="s">
        <v>18</v>
      </c>
      <c r="E436" t="s">
        <v>48</v>
      </c>
      <c r="F436" t="s">
        <v>801</v>
      </c>
    </row>
    <row r="437" spans="1:6" x14ac:dyDescent="0.3">
      <c r="A437" t="s">
        <v>179</v>
      </c>
      <c r="B437" t="s">
        <v>799</v>
      </c>
      <c r="C437" t="s">
        <v>22</v>
      </c>
      <c r="E437" t="s">
        <v>57</v>
      </c>
      <c r="F437" t="s">
        <v>802</v>
      </c>
    </row>
    <row r="438" spans="1:6" x14ac:dyDescent="0.3">
      <c r="A438" t="s">
        <v>179</v>
      </c>
      <c r="B438" t="s">
        <v>799</v>
      </c>
      <c r="C438" t="s">
        <v>16</v>
      </c>
      <c r="E438" t="s">
        <v>44</v>
      </c>
      <c r="F438" t="s">
        <v>803</v>
      </c>
    </row>
    <row r="439" spans="1:6" x14ac:dyDescent="0.3">
      <c r="A439" t="s">
        <v>180</v>
      </c>
      <c r="B439" t="s">
        <v>804</v>
      </c>
      <c r="C439" t="s">
        <v>20</v>
      </c>
      <c r="E439" t="s">
        <v>52</v>
      </c>
      <c r="F439" t="s">
        <v>805</v>
      </c>
    </row>
    <row r="440" spans="1:6" x14ac:dyDescent="0.3">
      <c r="A440" t="s">
        <v>180</v>
      </c>
      <c r="B440" t="s">
        <v>804</v>
      </c>
      <c r="C440" t="s">
        <v>18</v>
      </c>
      <c r="E440" t="s">
        <v>48</v>
      </c>
      <c r="F440" t="s">
        <v>806</v>
      </c>
    </row>
    <row r="441" spans="1:6" x14ac:dyDescent="0.3">
      <c r="A441" t="s">
        <v>180</v>
      </c>
      <c r="B441" t="s">
        <v>804</v>
      </c>
      <c r="C441" t="s">
        <v>22</v>
      </c>
      <c r="E441" t="s">
        <v>57</v>
      </c>
      <c r="F441" t="s">
        <v>807</v>
      </c>
    </row>
    <row r="442" spans="1:6" x14ac:dyDescent="0.3">
      <c r="A442" t="s">
        <v>181</v>
      </c>
      <c r="B442" t="s">
        <v>808</v>
      </c>
      <c r="C442" t="s">
        <v>20</v>
      </c>
      <c r="E442" t="s">
        <v>52</v>
      </c>
      <c r="F442" t="s">
        <v>809</v>
      </c>
    </row>
    <row r="443" spans="1:6" x14ac:dyDescent="0.3">
      <c r="A443" t="s">
        <v>181</v>
      </c>
      <c r="B443" t="s">
        <v>808</v>
      </c>
      <c r="C443" t="s">
        <v>18</v>
      </c>
      <c r="E443" t="s">
        <v>48</v>
      </c>
      <c r="F443" t="s">
        <v>810</v>
      </c>
    </row>
    <row r="444" spans="1:6" x14ac:dyDescent="0.3">
      <c r="A444" t="s">
        <v>181</v>
      </c>
      <c r="B444" t="s">
        <v>808</v>
      </c>
      <c r="C444" t="s">
        <v>22</v>
      </c>
      <c r="E444" t="s">
        <v>57</v>
      </c>
      <c r="F444" t="s">
        <v>811</v>
      </c>
    </row>
    <row r="445" spans="1:6" x14ac:dyDescent="0.3">
      <c r="A445" t="s">
        <v>182</v>
      </c>
      <c r="B445" t="s">
        <v>812</v>
      </c>
      <c r="C445" t="s">
        <v>20</v>
      </c>
      <c r="E445" t="s">
        <v>52</v>
      </c>
      <c r="F445" t="s">
        <v>813</v>
      </c>
    </row>
    <row r="446" spans="1:6" x14ac:dyDescent="0.3">
      <c r="A446" t="s">
        <v>182</v>
      </c>
      <c r="B446" t="s">
        <v>812</v>
      </c>
      <c r="C446" t="s">
        <v>18</v>
      </c>
      <c r="E446" t="s">
        <v>48</v>
      </c>
      <c r="F446" t="s">
        <v>814</v>
      </c>
    </row>
    <row r="447" spans="1:6" x14ac:dyDescent="0.3">
      <c r="A447" t="s">
        <v>182</v>
      </c>
      <c r="B447" t="s">
        <v>812</v>
      </c>
      <c r="C447" t="s">
        <v>22</v>
      </c>
      <c r="E447" t="s">
        <v>57</v>
      </c>
      <c r="F447" t="s">
        <v>815</v>
      </c>
    </row>
    <row r="448" spans="1:6" x14ac:dyDescent="0.3">
      <c r="A448" t="s">
        <v>183</v>
      </c>
      <c r="B448" t="s">
        <v>816</v>
      </c>
      <c r="C448" t="s">
        <v>20</v>
      </c>
      <c r="E448" t="s">
        <v>52</v>
      </c>
      <c r="F448" t="s">
        <v>817</v>
      </c>
    </row>
    <row r="449" spans="1:6" x14ac:dyDescent="0.3">
      <c r="A449" t="s">
        <v>183</v>
      </c>
      <c r="B449" t="s">
        <v>816</v>
      </c>
      <c r="C449" t="s">
        <v>18</v>
      </c>
      <c r="E449" t="s">
        <v>48</v>
      </c>
      <c r="F449" t="s">
        <v>818</v>
      </c>
    </row>
    <row r="450" spans="1:6" x14ac:dyDescent="0.3">
      <c r="A450" t="s">
        <v>183</v>
      </c>
      <c r="B450" t="s">
        <v>816</v>
      </c>
      <c r="C450" t="s">
        <v>22</v>
      </c>
      <c r="E450" t="s">
        <v>57</v>
      </c>
      <c r="F450" t="s">
        <v>819</v>
      </c>
    </row>
    <row r="451" spans="1:6" x14ac:dyDescent="0.3">
      <c r="A451" t="s">
        <v>184</v>
      </c>
      <c r="B451" t="s">
        <v>820</v>
      </c>
      <c r="C451" t="s">
        <v>20</v>
      </c>
      <c r="E451" t="s">
        <v>52</v>
      </c>
      <c r="F451" t="s">
        <v>821</v>
      </c>
    </row>
    <row r="452" spans="1:6" x14ac:dyDescent="0.3">
      <c r="A452" t="s">
        <v>184</v>
      </c>
      <c r="B452" t="s">
        <v>820</v>
      </c>
      <c r="C452" t="s">
        <v>18</v>
      </c>
      <c r="E452" t="s">
        <v>48</v>
      </c>
      <c r="F452" t="s">
        <v>822</v>
      </c>
    </row>
    <row r="453" spans="1:6" x14ac:dyDescent="0.3">
      <c r="A453" t="s">
        <v>184</v>
      </c>
      <c r="B453" t="s">
        <v>820</v>
      </c>
      <c r="C453" t="s">
        <v>22</v>
      </c>
      <c r="E453" t="s">
        <v>57</v>
      </c>
      <c r="F453" t="s">
        <v>823</v>
      </c>
    </row>
    <row r="454" spans="1:6" x14ac:dyDescent="0.3">
      <c r="A454" t="s">
        <v>219</v>
      </c>
      <c r="B454" t="s">
        <v>824</v>
      </c>
      <c r="C454" t="s">
        <v>20</v>
      </c>
      <c r="E454" t="s">
        <v>52</v>
      </c>
      <c r="F454" t="s">
        <v>825</v>
      </c>
    </row>
    <row r="455" spans="1:6" x14ac:dyDescent="0.3">
      <c r="A455" t="s">
        <v>219</v>
      </c>
      <c r="B455" t="s">
        <v>824</v>
      </c>
      <c r="C455" t="s">
        <v>18</v>
      </c>
      <c r="E455" t="s">
        <v>48</v>
      </c>
      <c r="F455" t="s">
        <v>826</v>
      </c>
    </row>
    <row r="456" spans="1:6" x14ac:dyDescent="0.3">
      <c r="A456" t="s">
        <v>219</v>
      </c>
      <c r="B456" t="s">
        <v>824</v>
      </c>
      <c r="C456" t="s">
        <v>22</v>
      </c>
      <c r="E456" t="s">
        <v>57</v>
      </c>
      <c r="F456" t="s">
        <v>827</v>
      </c>
    </row>
    <row r="457" spans="1:6" x14ac:dyDescent="0.3">
      <c r="A457" t="s">
        <v>219</v>
      </c>
      <c r="B457" t="s">
        <v>824</v>
      </c>
      <c r="C457" t="s">
        <v>16</v>
      </c>
      <c r="E457" t="s">
        <v>44</v>
      </c>
      <c r="F457" t="s">
        <v>828</v>
      </c>
    </row>
    <row r="458" spans="1:6" x14ac:dyDescent="0.3">
      <c r="A458" t="s">
        <v>219</v>
      </c>
      <c r="B458" t="s">
        <v>824</v>
      </c>
      <c r="C458" t="s">
        <v>24</v>
      </c>
      <c r="E458" t="s">
        <v>63</v>
      </c>
      <c r="F458" t="s">
        <v>829</v>
      </c>
    </row>
    <row r="459" spans="1:6" x14ac:dyDescent="0.3">
      <c r="A459" t="s">
        <v>220</v>
      </c>
      <c r="B459" t="s">
        <v>830</v>
      </c>
      <c r="C459" t="s">
        <v>20</v>
      </c>
      <c r="E459" t="s">
        <v>52</v>
      </c>
      <c r="F459" t="s">
        <v>831</v>
      </c>
    </row>
    <row r="460" spans="1:6" x14ac:dyDescent="0.3">
      <c r="A460" t="s">
        <v>220</v>
      </c>
      <c r="B460" t="s">
        <v>830</v>
      </c>
      <c r="C460" t="s">
        <v>18</v>
      </c>
      <c r="E460" t="s">
        <v>48</v>
      </c>
      <c r="F460" t="s">
        <v>832</v>
      </c>
    </row>
    <row r="461" spans="1:6" x14ac:dyDescent="0.3">
      <c r="A461" t="s">
        <v>220</v>
      </c>
      <c r="B461" t="s">
        <v>830</v>
      </c>
      <c r="C461" t="s">
        <v>22</v>
      </c>
      <c r="E461" t="s">
        <v>57</v>
      </c>
      <c r="F461" t="s">
        <v>833</v>
      </c>
    </row>
    <row r="462" spans="1:6" x14ac:dyDescent="0.3">
      <c r="A462" t="s">
        <v>220</v>
      </c>
      <c r="B462" t="s">
        <v>830</v>
      </c>
      <c r="C462" t="s">
        <v>16</v>
      </c>
      <c r="E462" t="s">
        <v>44</v>
      </c>
      <c r="F462" t="s">
        <v>834</v>
      </c>
    </row>
    <row r="463" spans="1:6" x14ac:dyDescent="0.3">
      <c r="A463" t="s">
        <v>221</v>
      </c>
      <c r="B463" t="s">
        <v>835</v>
      </c>
      <c r="C463" t="s">
        <v>20</v>
      </c>
      <c r="E463" t="s">
        <v>52</v>
      </c>
      <c r="F463" t="s">
        <v>836</v>
      </c>
    </row>
    <row r="464" spans="1:6" x14ac:dyDescent="0.3">
      <c r="A464" t="s">
        <v>221</v>
      </c>
      <c r="B464" t="s">
        <v>835</v>
      </c>
      <c r="C464" t="s">
        <v>18</v>
      </c>
      <c r="E464" t="s">
        <v>48</v>
      </c>
      <c r="F464" t="s">
        <v>837</v>
      </c>
    </row>
    <row r="465" spans="1:6" x14ac:dyDescent="0.3">
      <c r="A465" t="s">
        <v>221</v>
      </c>
      <c r="B465" t="s">
        <v>835</v>
      </c>
      <c r="C465" t="s">
        <v>22</v>
      </c>
      <c r="E465" t="s">
        <v>57</v>
      </c>
      <c r="F465" t="s">
        <v>838</v>
      </c>
    </row>
    <row r="466" spans="1:6" x14ac:dyDescent="0.3">
      <c r="A466" t="s">
        <v>221</v>
      </c>
      <c r="B466" t="s">
        <v>835</v>
      </c>
      <c r="C466" t="s">
        <v>16</v>
      </c>
      <c r="E466" t="s">
        <v>44</v>
      </c>
      <c r="F466" t="s">
        <v>839</v>
      </c>
    </row>
    <row r="467" spans="1:6" x14ac:dyDescent="0.3">
      <c r="A467" t="s">
        <v>222</v>
      </c>
      <c r="B467" t="s">
        <v>840</v>
      </c>
      <c r="C467" t="s">
        <v>20</v>
      </c>
      <c r="E467" t="s">
        <v>52</v>
      </c>
      <c r="F467" t="s">
        <v>841</v>
      </c>
    </row>
    <row r="468" spans="1:6" x14ac:dyDescent="0.3">
      <c r="A468" t="s">
        <v>222</v>
      </c>
      <c r="B468" t="s">
        <v>840</v>
      </c>
      <c r="C468" t="s">
        <v>18</v>
      </c>
      <c r="E468" t="s">
        <v>48</v>
      </c>
      <c r="F468" t="s">
        <v>842</v>
      </c>
    </row>
    <row r="469" spans="1:6" x14ac:dyDescent="0.3">
      <c r="A469" t="s">
        <v>222</v>
      </c>
      <c r="B469" t="s">
        <v>840</v>
      </c>
      <c r="C469" t="s">
        <v>22</v>
      </c>
      <c r="E469" t="s">
        <v>57</v>
      </c>
      <c r="F469" t="s">
        <v>843</v>
      </c>
    </row>
    <row r="470" spans="1:6" x14ac:dyDescent="0.3">
      <c r="A470" t="s">
        <v>222</v>
      </c>
      <c r="B470" t="s">
        <v>840</v>
      </c>
      <c r="C470" t="s">
        <v>16</v>
      </c>
      <c r="E470" t="s">
        <v>44</v>
      </c>
      <c r="F470" t="s">
        <v>844</v>
      </c>
    </row>
    <row r="471" spans="1:6" x14ac:dyDescent="0.3">
      <c r="A471" t="s">
        <v>222</v>
      </c>
      <c r="B471" t="s">
        <v>840</v>
      </c>
      <c r="C471" t="s">
        <v>24</v>
      </c>
      <c r="E471" t="s">
        <v>63</v>
      </c>
      <c r="F471" t="s">
        <v>845</v>
      </c>
    </row>
    <row r="472" spans="1:6" x14ac:dyDescent="0.3">
      <c r="A472" t="s">
        <v>222</v>
      </c>
      <c r="B472" t="s">
        <v>840</v>
      </c>
      <c r="C472" t="s">
        <v>233</v>
      </c>
      <c r="E472" t="s">
        <v>1004</v>
      </c>
      <c r="F472" t="s">
        <v>3374</v>
      </c>
    </row>
    <row r="473" spans="1:6" x14ac:dyDescent="0.3">
      <c r="A473" t="s">
        <v>260</v>
      </c>
      <c r="B473" t="s">
        <v>846</v>
      </c>
      <c r="C473" t="s">
        <v>20</v>
      </c>
      <c r="E473" t="s">
        <v>52</v>
      </c>
      <c r="F473" t="s">
        <v>847</v>
      </c>
    </row>
    <row r="474" spans="1:6" x14ac:dyDescent="0.3">
      <c r="A474" t="s">
        <v>260</v>
      </c>
      <c r="B474" t="s">
        <v>846</v>
      </c>
      <c r="C474" t="s">
        <v>18</v>
      </c>
      <c r="E474" t="s">
        <v>48</v>
      </c>
      <c r="F474" t="s">
        <v>848</v>
      </c>
    </row>
    <row r="475" spans="1:6" x14ac:dyDescent="0.3">
      <c r="A475" t="s">
        <v>260</v>
      </c>
      <c r="B475" t="s">
        <v>846</v>
      </c>
      <c r="C475" t="s">
        <v>22</v>
      </c>
      <c r="E475" t="s">
        <v>57</v>
      </c>
      <c r="F475" t="s">
        <v>849</v>
      </c>
    </row>
    <row r="476" spans="1:6" x14ac:dyDescent="0.3">
      <c r="A476" t="s">
        <v>260</v>
      </c>
      <c r="B476" t="s">
        <v>846</v>
      </c>
      <c r="C476" t="s">
        <v>16</v>
      </c>
      <c r="E476" t="s">
        <v>44</v>
      </c>
      <c r="F476" t="s">
        <v>850</v>
      </c>
    </row>
    <row r="477" spans="1:6" x14ac:dyDescent="0.3">
      <c r="A477" t="s">
        <v>223</v>
      </c>
      <c r="B477" t="s">
        <v>851</v>
      </c>
      <c r="C477" t="s">
        <v>20</v>
      </c>
      <c r="E477" t="s">
        <v>52</v>
      </c>
      <c r="F477" t="s">
        <v>852</v>
      </c>
    </row>
    <row r="478" spans="1:6" x14ac:dyDescent="0.3">
      <c r="A478" t="s">
        <v>223</v>
      </c>
      <c r="B478" t="s">
        <v>851</v>
      </c>
      <c r="C478" t="s">
        <v>18</v>
      </c>
      <c r="E478" t="s">
        <v>48</v>
      </c>
      <c r="F478" t="s">
        <v>853</v>
      </c>
    </row>
    <row r="479" spans="1:6" x14ac:dyDescent="0.3">
      <c r="A479" t="s">
        <v>223</v>
      </c>
      <c r="B479" t="s">
        <v>851</v>
      </c>
      <c r="C479" t="s">
        <v>22</v>
      </c>
      <c r="E479" t="s">
        <v>57</v>
      </c>
      <c r="F479" t="s">
        <v>854</v>
      </c>
    </row>
    <row r="480" spans="1:6" x14ac:dyDescent="0.3">
      <c r="A480" t="s">
        <v>223</v>
      </c>
      <c r="B480" t="s">
        <v>851</v>
      </c>
      <c r="C480" t="s">
        <v>16</v>
      </c>
      <c r="E480" t="s">
        <v>44</v>
      </c>
      <c r="F480" t="s">
        <v>855</v>
      </c>
    </row>
    <row r="481" spans="1:6" x14ac:dyDescent="0.3">
      <c r="A481" t="s">
        <v>261</v>
      </c>
      <c r="B481" t="s">
        <v>856</v>
      </c>
      <c r="C481" t="s">
        <v>20</v>
      </c>
      <c r="E481" t="s">
        <v>52</v>
      </c>
      <c r="F481" t="s">
        <v>857</v>
      </c>
    </row>
    <row r="482" spans="1:6" x14ac:dyDescent="0.3">
      <c r="A482" t="s">
        <v>261</v>
      </c>
      <c r="B482" t="s">
        <v>856</v>
      </c>
      <c r="C482" t="s">
        <v>18</v>
      </c>
      <c r="E482" t="s">
        <v>48</v>
      </c>
      <c r="F482" t="s">
        <v>858</v>
      </c>
    </row>
    <row r="483" spans="1:6" x14ac:dyDescent="0.3">
      <c r="A483" t="s">
        <v>261</v>
      </c>
      <c r="B483" t="s">
        <v>856</v>
      </c>
      <c r="C483" t="s">
        <v>22</v>
      </c>
      <c r="E483" t="s">
        <v>57</v>
      </c>
      <c r="F483" t="s">
        <v>859</v>
      </c>
    </row>
    <row r="484" spans="1:6" x14ac:dyDescent="0.3">
      <c r="A484" t="s">
        <v>261</v>
      </c>
      <c r="B484" t="s">
        <v>856</v>
      </c>
      <c r="C484" t="s">
        <v>16</v>
      </c>
      <c r="E484" t="s">
        <v>44</v>
      </c>
      <c r="F484" t="s">
        <v>860</v>
      </c>
    </row>
    <row r="485" spans="1:6" x14ac:dyDescent="0.3">
      <c r="A485" t="s">
        <v>262</v>
      </c>
      <c r="B485" t="s">
        <v>861</v>
      </c>
      <c r="C485" t="s">
        <v>20</v>
      </c>
      <c r="E485" t="s">
        <v>52</v>
      </c>
      <c r="F485" t="s">
        <v>862</v>
      </c>
    </row>
    <row r="486" spans="1:6" x14ac:dyDescent="0.3">
      <c r="A486" t="s">
        <v>262</v>
      </c>
      <c r="B486" t="s">
        <v>861</v>
      </c>
      <c r="C486" t="s">
        <v>18</v>
      </c>
      <c r="E486" t="s">
        <v>48</v>
      </c>
      <c r="F486" t="s">
        <v>863</v>
      </c>
    </row>
    <row r="487" spans="1:6" x14ac:dyDescent="0.3">
      <c r="A487" t="s">
        <v>262</v>
      </c>
      <c r="B487" t="s">
        <v>861</v>
      </c>
      <c r="C487" t="s">
        <v>22</v>
      </c>
      <c r="E487" t="s">
        <v>57</v>
      </c>
      <c r="F487" t="s">
        <v>864</v>
      </c>
    </row>
    <row r="488" spans="1:6" x14ac:dyDescent="0.3">
      <c r="A488" t="s">
        <v>262</v>
      </c>
      <c r="B488" t="s">
        <v>861</v>
      </c>
      <c r="C488" t="s">
        <v>16</v>
      </c>
      <c r="E488" t="s">
        <v>44</v>
      </c>
      <c r="F488" t="s">
        <v>865</v>
      </c>
    </row>
    <row r="489" spans="1:6" x14ac:dyDescent="0.3">
      <c r="A489" t="s">
        <v>263</v>
      </c>
      <c r="B489" t="s">
        <v>866</v>
      </c>
      <c r="C489" t="s">
        <v>20</v>
      </c>
      <c r="E489" t="s">
        <v>52</v>
      </c>
      <c r="F489" t="s">
        <v>867</v>
      </c>
    </row>
    <row r="490" spans="1:6" x14ac:dyDescent="0.3">
      <c r="A490" t="s">
        <v>263</v>
      </c>
      <c r="B490" t="s">
        <v>866</v>
      </c>
      <c r="C490" t="s">
        <v>18</v>
      </c>
      <c r="E490" t="s">
        <v>48</v>
      </c>
      <c r="F490" t="s">
        <v>868</v>
      </c>
    </row>
    <row r="491" spans="1:6" x14ac:dyDescent="0.3">
      <c r="A491" t="s">
        <v>263</v>
      </c>
      <c r="B491" t="s">
        <v>866</v>
      </c>
      <c r="C491" t="s">
        <v>22</v>
      </c>
      <c r="E491" t="s">
        <v>57</v>
      </c>
      <c r="F491" t="s">
        <v>869</v>
      </c>
    </row>
    <row r="492" spans="1:6" x14ac:dyDescent="0.3">
      <c r="A492" t="s">
        <v>263</v>
      </c>
      <c r="B492" t="s">
        <v>866</v>
      </c>
      <c r="C492" t="s">
        <v>16</v>
      </c>
      <c r="E492" t="s">
        <v>44</v>
      </c>
      <c r="F492" t="s">
        <v>870</v>
      </c>
    </row>
    <row r="493" spans="1:6" x14ac:dyDescent="0.3">
      <c r="A493" t="s">
        <v>263</v>
      </c>
      <c r="B493" t="s">
        <v>866</v>
      </c>
      <c r="C493" t="s">
        <v>24</v>
      </c>
      <c r="E493" t="s">
        <v>63</v>
      </c>
      <c r="F493" t="s">
        <v>871</v>
      </c>
    </row>
    <row r="494" spans="1:6" x14ac:dyDescent="0.3">
      <c r="A494" t="s">
        <v>264</v>
      </c>
      <c r="B494" t="s">
        <v>872</v>
      </c>
      <c r="C494" t="s">
        <v>20</v>
      </c>
      <c r="E494" t="s">
        <v>52</v>
      </c>
      <c r="F494" t="s">
        <v>873</v>
      </c>
    </row>
    <row r="495" spans="1:6" x14ac:dyDescent="0.3">
      <c r="A495" t="s">
        <v>264</v>
      </c>
      <c r="B495" t="s">
        <v>872</v>
      </c>
      <c r="C495" t="s">
        <v>18</v>
      </c>
      <c r="E495" t="s">
        <v>48</v>
      </c>
      <c r="F495" t="s">
        <v>874</v>
      </c>
    </row>
    <row r="496" spans="1:6" x14ac:dyDescent="0.3">
      <c r="A496" t="s">
        <v>264</v>
      </c>
      <c r="B496" t="s">
        <v>872</v>
      </c>
      <c r="C496" t="s">
        <v>22</v>
      </c>
      <c r="E496" t="s">
        <v>57</v>
      </c>
      <c r="F496" t="s">
        <v>875</v>
      </c>
    </row>
    <row r="497" spans="1:6" x14ac:dyDescent="0.3">
      <c r="A497" t="s">
        <v>264</v>
      </c>
      <c r="B497" t="s">
        <v>872</v>
      </c>
      <c r="C497" t="s">
        <v>16</v>
      </c>
      <c r="E497" t="s">
        <v>44</v>
      </c>
      <c r="F497" t="s">
        <v>876</v>
      </c>
    </row>
    <row r="498" spans="1:6" x14ac:dyDescent="0.3">
      <c r="A498" t="s">
        <v>264</v>
      </c>
      <c r="B498" t="s">
        <v>872</v>
      </c>
      <c r="C498" t="s">
        <v>24</v>
      </c>
      <c r="E498" t="s">
        <v>63</v>
      </c>
      <c r="F498" t="s">
        <v>877</v>
      </c>
    </row>
    <row r="499" spans="1:6" x14ac:dyDescent="0.3">
      <c r="A499" t="s">
        <v>224</v>
      </c>
      <c r="B499" t="s">
        <v>878</v>
      </c>
      <c r="C499" t="s">
        <v>20</v>
      </c>
      <c r="E499" t="s">
        <v>52</v>
      </c>
      <c r="F499" t="s">
        <v>879</v>
      </c>
    </row>
    <row r="500" spans="1:6" x14ac:dyDescent="0.3">
      <c r="A500" t="s">
        <v>224</v>
      </c>
      <c r="B500" t="s">
        <v>878</v>
      </c>
      <c r="C500" t="s">
        <v>18</v>
      </c>
      <c r="E500" t="s">
        <v>48</v>
      </c>
      <c r="F500" t="s">
        <v>880</v>
      </c>
    </row>
    <row r="501" spans="1:6" x14ac:dyDescent="0.3">
      <c r="A501" t="s">
        <v>224</v>
      </c>
      <c r="B501" t="s">
        <v>878</v>
      </c>
      <c r="C501" t="s">
        <v>22</v>
      </c>
      <c r="E501" t="s">
        <v>57</v>
      </c>
      <c r="F501" t="s">
        <v>881</v>
      </c>
    </row>
    <row r="502" spans="1:6" x14ac:dyDescent="0.3">
      <c r="A502" t="s">
        <v>224</v>
      </c>
      <c r="B502" t="s">
        <v>878</v>
      </c>
      <c r="C502" t="s">
        <v>16</v>
      </c>
      <c r="E502" t="s">
        <v>44</v>
      </c>
      <c r="F502" t="s">
        <v>882</v>
      </c>
    </row>
    <row r="503" spans="1:6" x14ac:dyDescent="0.3">
      <c r="A503" t="s">
        <v>265</v>
      </c>
      <c r="B503" t="s">
        <v>883</v>
      </c>
      <c r="C503" t="s">
        <v>20</v>
      </c>
      <c r="E503" t="s">
        <v>52</v>
      </c>
      <c r="F503" t="s">
        <v>884</v>
      </c>
    </row>
    <row r="504" spans="1:6" x14ac:dyDescent="0.3">
      <c r="A504" t="s">
        <v>265</v>
      </c>
      <c r="B504" t="s">
        <v>883</v>
      </c>
      <c r="C504" t="s">
        <v>18</v>
      </c>
      <c r="E504" t="s">
        <v>48</v>
      </c>
      <c r="F504" t="s">
        <v>885</v>
      </c>
    </row>
    <row r="505" spans="1:6" x14ac:dyDescent="0.3">
      <c r="A505" t="s">
        <v>265</v>
      </c>
      <c r="B505" t="s">
        <v>883</v>
      </c>
      <c r="C505" t="s">
        <v>22</v>
      </c>
      <c r="E505" t="s">
        <v>57</v>
      </c>
      <c r="F505" t="s">
        <v>886</v>
      </c>
    </row>
    <row r="506" spans="1:6" x14ac:dyDescent="0.3">
      <c r="A506" t="s">
        <v>265</v>
      </c>
      <c r="B506" t="s">
        <v>883</v>
      </c>
      <c r="C506" t="s">
        <v>16</v>
      </c>
      <c r="E506" t="s">
        <v>44</v>
      </c>
      <c r="F506" t="s">
        <v>887</v>
      </c>
    </row>
    <row r="507" spans="1:6" x14ac:dyDescent="0.3">
      <c r="A507" t="s">
        <v>266</v>
      </c>
      <c r="B507" t="s">
        <v>888</v>
      </c>
      <c r="C507" t="s">
        <v>20</v>
      </c>
      <c r="E507" t="s">
        <v>52</v>
      </c>
      <c r="F507" t="s">
        <v>889</v>
      </c>
    </row>
    <row r="508" spans="1:6" x14ac:dyDescent="0.3">
      <c r="A508" t="s">
        <v>266</v>
      </c>
      <c r="B508" t="s">
        <v>888</v>
      </c>
      <c r="C508" t="s">
        <v>18</v>
      </c>
      <c r="E508" t="s">
        <v>48</v>
      </c>
      <c r="F508" t="s">
        <v>890</v>
      </c>
    </row>
    <row r="509" spans="1:6" x14ac:dyDescent="0.3">
      <c r="A509" t="s">
        <v>266</v>
      </c>
      <c r="B509" t="s">
        <v>888</v>
      </c>
      <c r="C509" t="s">
        <v>22</v>
      </c>
      <c r="E509" t="s">
        <v>57</v>
      </c>
      <c r="F509" t="s">
        <v>891</v>
      </c>
    </row>
    <row r="510" spans="1:6" x14ac:dyDescent="0.3">
      <c r="A510" t="s">
        <v>266</v>
      </c>
      <c r="B510" t="s">
        <v>888</v>
      </c>
      <c r="C510" t="s">
        <v>16</v>
      </c>
      <c r="E510" t="s">
        <v>44</v>
      </c>
      <c r="F510" t="s">
        <v>892</v>
      </c>
    </row>
    <row r="511" spans="1:6" x14ac:dyDescent="0.3">
      <c r="A511" t="s">
        <v>267</v>
      </c>
      <c r="B511" t="s">
        <v>893</v>
      </c>
      <c r="C511" t="s">
        <v>20</v>
      </c>
      <c r="E511" t="s">
        <v>52</v>
      </c>
      <c r="F511" t="s">
        <v>894</v>
      </c>
    </row>
    <row r="512" spans="1:6" x14ac:dyDescent="0.3">
      <c r="A512" t="s">
        <v>267</v>
      </c>
      <c r="B512" t="s">
        <v>893</v>
      </c>
      <c r="C512" t="s">
        <v>18</v>
      </c>
      <c r="E512" t="s">
        <v>48</v>
      </c>
      <c r="F512" t="s">
        <v>895</v>
      </c>
    </row>
    <row r="513" spans="1:6" x14ac:dyDescent="0.3">
      <c r="A513" t="s">
        <v>267</v>
      </c>
      <c r="B513" t="s">
        <v>893</v>
      </c>
      <c r="C513" t="s">
        <v>22</v>
      </c>
      <c r="E513" t="s">
        <v>57</v>
      </c>
      <c r="F513" t="s">
        <v>896</v>
      </c>
    </row>
    <row r="514" spans="1:6" x14ac:dyDescent="0.3">
      <c r="A514" t="s">
        <v>267</v>
      </c>
      <c r="B514" t="s">
        <v>893</v>
      </c>
      <c r="C514" t="s">
        <v>16</v>
      </c>
      <c r="E514" t="s">
        <v>44</v>
      </c>
      <c r="F514" t="s">
        <v>897</v>
      </c>
    </row>
    <row r="515" spans="1:6" x14ac:dyDescent="0.3">
      <c r="A515" t="s">
        <v>226</v>
      </c>
      <c r="B515" t="s">
        <v>898</v>
      </c>
      <c r="C515" t="s">
        <v>20</v>
      </c>
      <c r="E515" t="s">
        <v>52</v>
      </c>
      <c r="F515" t="s">
        <v>899</v>
      </c>
    </row>
    <row r="516" spans="1:6" x14ac:dyDescent="0.3">
      <c r="A516" t="s">
        <v>226</v>
      </c>
      <c r="B516" t="s">
        <v>898</v>
      </c>
      <c r="C516" t="s">
        <v>18</v>
      </c>
      <c r="E516" t="s">
        <v>48</v>
      </c>
      <c r="F516" t="s">
        <v>900</v>
      </c>
    </row>
    <row r="517" spans="1:6" x14ac:dyDescent="0.3">
      <c r="A517" t="s">
        <v>226</v>
      </c>
      <c r="B517" t="s">
        <v>898</v>
      </c>
      <c r="C517" t="s">
        <v>22</v>
      </c>
      <c r="E517" t="s">
        <v>57</v>
      </c>
      <c r="F517" t="s">
        <v>901</v>
      </c>
    </row>
    <row r="518" spans="1:6" x14ac:dyDescent="0.3">
      <c r="A518" t="s">
        <v>226</v>
      </c>
      <c r="B518" t="s">
        <v>898</v>
      </c>
      <c r="C518" t="s">
        <v>16</v>
      </c>
      <c r="E518" t="s">
        <v>44</v>
      </c>
      <c r="F518" t="s">
        <v>902</v>
      </c>
    </row>
    <row r="519" spans="1:6" x14ac:dyDescent="0.3">
      <c r="A519" t="s">
        <v>226</v>
      </c>
      <c r="B519" t="s">
        <v>898</v>
      </c>
      <c r="C519" t="s">
        <v>24</v>
      </c>
      <c r="E519" t="s">
        <v>63</v>
      </c>
      <c r="F519" t="s">
        <v>903</v>
      </c>
    </row>
    <row r="520" spans="1:6" x14ac:dyDescent="0.3">
      <c r="A520" t="s">
        <v>268</v>
      </c>
      <c r="B520" t="s">
        <v>904</v>
      </c>
      <c r="C520" t="s">
        <v>20</v>
      </c>
      <c r="E520" t="s">
        <v>52</v>
      </c>
      <c r="F520" t="s">
        <v>905</v>
      </c>
    </row>
    <row r="521" spans="1:6" x14ac:dyDescent="0.3">
      <c r="A521" t="s">
        <v>268</v>
      </c>
      <c r="B521" t="s">
        <v>904</v>
      </c>
      <c r="C521" t="s">
        <v>18</v>
      </c>
      <c r="E521" t="s">
        <v>48</v>
      </c>
      <c r="F521" t="s">
        <v>906</v>
      </c>
    </row>
    <row r="522" spans="1:6" x14ac:dyDescent="0.3">
      <c r="A522" t="s">
        <v>268</v>
      </c>
      <c r="B522" t="s">
        <v>904</v>
      </c>
      <c r="C522" t="s">
        <v>22</v>
      </c>
      <c r="E522" t="s">
        <v>57</v>
      </c>
      <c r="F522" t="s">
        <v>907</v>
      </c>
    </row>
    <row r="523" spans="1:6" x14ac:dyDescent="0.3">
      <c r="A523" t="s">
        <v>268</v>
      </c>
      <c r="B523" t="s">
        <v>904</v>
      </c>
      <c r="C523" t="s">
        <v>16</v>
      </c>
      <c r="E523" t="s">
        <v>44</v>
      </c>
      <c r="F523" t="s">
        <v>908</v>
      </c>
    </row>
    <row r="524" spans="1:6" x14ac:dyDescent="0.3">
      <c r="A524" t="s">
        <v>228</v>
      </c>
      <c r="B524" t="s">
        <v>909</v>
      </c>
      <c r="C524" t="s">
        <v>20</v>
      </c>
      <c r="E524" t="s">
        <v>52</v>
      </c>
      <c r="F524" t="s">
        <v>910</v>
      </c>
    </row>
    <row r="525" spans="1:6" x14ac:dyDescent="0.3">
      <c r="A525" t="s">
        <v>228</v>
      </c>
      <c r="B525" t="s">
        <v>909</v>
      </c>
      <c r="C525" t="s">
        <v>18</v>
      </c>
      <c r="E525" t="s">
        <v>48</v>
      </c>
      <c r="F525" t="s">
        <v>911</v>
      </c>
    </row>
    <row r="526" spans="1:6" x14ac:dyDescent="0.3">
      <c r="A526" t="s">
        <v>228</v>
      </c>
      <c r="B526" t="s">
        <v>909</v>
      </c>
      <c r="C526" t="s">
        <v>22</v>
      </c>
      <c r="E526" t="s">
        <v>57</v>
      </c>
      <c r="F526" t="s">
        <v>912</v>
      </c>
    </row>
    <row r="527" spans="1:6" x14ac:dyDescent="0.3">
      <c r="A527" t="s">
        <v>228</v>
      </c>
      <c r="B527" t="s">
        <v>909</v>
      </c>
      <c r="C527" t="s">
        <v>16</v>
      </c>
      <c r="E527" t="s">
        <v>44</v>
      </c>
      <c r="F527" t="s">
        <v>913</v>
      </c>
    </row>
    <row r="528" spans="1:6" x14ac:dyDescent="0.3">
      <c r="A528" t="s">
        <v>270</v>
      </c>
      <c r="B528" t="s">
        <v>914</v>
      </c>
      <c r="C528" t="s">
        <v>20</v>
      </c>
      <c r="E528" t="s">
        <v>52</v>
      </c>
      <c r="F528" t="s">
        <v>915</v>
      </c>
    </row>
    <row r="529" spans="1:6" x14ac:dyDescent="0.3">
      <c r="A529" t="s">
        <v>270</v>
      </c>
      <c r="B529" t="s">
        <v>914</v>
      </c>
      <c r="C529" t="s">
        <v>18</v>
      </c>
      <c r="E529" t="s">
        <v>48</v>
      </c>
      <c r="F529" t="s">
        <v>916</v>
      </c>
    </row>
    <row r="530" spans="1:6" x14ac:dyDescent="0.3">
      <c r="A530" t="s">
        <v>270</v>
      </c>
      <c r="B530" t="s">
        <v>914</v>
      </c>
      <c r="C530" t="s">
        <v>22</v>
      </c>
      <c r="E530" t="s">
        <v>57</v>
      </c>
      <c r="F530" t="s">
        <v>917</v>
      </c>
    </row>
    <row r="531" spans="1:6" x14ac:dyDescent="0.3">
      <c r="A531" t="s">
        <v>270</v>
      </c>
      <c r="B531" t="s">
        <v>914</v>
      </c>
      <c r="C531" t="s">
        <v>16</v>
      </c>
      <c r="E531" t="s">
        <v>44</v>
      </c>
      <c r="F531" t="s">
        <v>918</v>
      </c>
    </row>
    <row r="532" spans="1:6" x14ac:dyDescent="0.3">
      <c r="A532" t="s">
        <v>270</v>
      </c>
      <c r="B532" t="s">
        <v>914</v>
      </c>
      <c r="C532" t="s">
        <v>24</v>
      </c>
      <c r="E532" t="s">
        <v>63</v>
      </c>
      <c r="F532" t="s">
        <v>919</v>
      </c>
    </row>
    <row r="533" spans="1:6" x14ac:dyDescent="0.3">
      <c r="A533" t="s">
        <v>271</v>
      </c>
      <c r="B533" t="s">
        <v>920</v>
      </c>
      <c r="C533" t="s">
        <v>20</v>
      </c>
      <c r="E533" t="s">
        <v>52</v>
      </c>
      <c r="F533" t="s">
        <v>921</v>
      </c>
    </row>
    <row r="534" spans="1:6" x14ac:dyDescent="0.3">
      <c r="A534" t="s">
        <v>271</v>
      </c>
      <c r="B534" t="s">
        <v>920</v>
      </c>
      <c r="C534" t="s">
        <v>18</v>
      </c>
      <c r="E534" t="s">
        <v>48</v>
      </c>
      <c r="F534" t="s">
        <v>922</v>
      </c>
    </row>
    <row r="535" spans="1:6" x14ac:dyDescent="0.3">
      <c r="A535" t="s">
        <v>271</v>
      </c>
      <c r="B535" t="s">
        <v>920</v>
      </c>
      <c r="C535" t="s">
        <v>22</v>
      </c>
      <c r="E535" t="s">
        <v>57</v>
      </c>
      <c r="F535" t="s">
        <v>923</v>
      </c>
    </row>
    <row r="536" spans="1:6" x14ac:dyDescent="0.3">
      <c r="A536" t="s">
        <v>271</v>
      </c>
      <c r="B536" t="s">
        <v>920</v>
      </c>
      <c r="C536" t="s">
        <v>16</v>
      </c>
      <c r="E536" t="s">
        <v>44</v>
      </c>
      <c r="F536" t="s">
        <v>924</v>
      </c>
    </row>
    <row r="537" spans="1:6" x14ac:dyDescent="0.3">
      <c r="A537" t="s">
        <v>271</v>
      </c>
      <c r="B537" t="s">
        <v>920</v>
      </c>
      <c r="C537" t="s">
        <v>24</v>
      </c>
      <c r="E537" t="s">
        <v>63</v>
      </c>
      <c r="F537" t="s">
        <v>925</v>
      </c>
    </row>
    <row r="538" spans="1:6" x14ac:dyDescent="0.3">
      <c r="A538" t="s">
        <v>230</v>
      </c>
      <c r="B538" t="s">
        <v>926</v>
      </c>
      <c r="C538" t="s">
        <v>20</v>
      </c>
      <c r="E538" t="s">
        <v>52</v>
      </c>
      <c r="F538" t="s">
        <v>927</v>
      </c>
    </row>
    <row r="539" spans="1:6" x14ac:dyDescent="0.3">
      <c r="A539" t="s">
        <v>230</v>
      </c>
      <c r="B539" t="s">
        <v>926</v>
      </c>
      <c r="C539" t="s">
        <v>18</v>
      </c>
      <c r="E539" t="s">
        <v>48</v>
      </c>
      <c r="F539" t="s">
        <v>928</v>
      </c>
    </row>
    <row r="540" spans="1:6" x14ac:dyDescent="0.3">
      <c r="A540" t="s">
        <v>230</v>
      </c>
      <c r="B540" t="s">
        <v>926</v>
      </c>
      <c r="C540" t="s">
        <v>22</v>
      </c>
      <c r="E540" t="s">
        <v>57</v>
      </c>
      <c r="F540" t="s">
        <v>929</v>
      </c>
    </row>
    <row r="541" spans="1:6" x14ac:dyDescent="0.3">
      <c r="A541" t="s">
        <v>230</v>
      </c>
      <c r="B541" t="s">
        <v>926</v>
      </c>
      <c r="C541" t="s">
        <v>16</v>
      </c>
      <c r="E541" t="s">
        <v>44</v>
      </c>
      <c r="F541" t="s">
        <v>930</v>
      </c>
    </row>
    <row r="542" spans="1:6" x14ac:dyDescent="0.3">
      <c r="A542" t="s">
        <v>272</v>
      </c>
      <c r="B542" t="s">
        <v>931</v>
      </c>
      <c r="C542" t="s">
        <v>20</v>
      </c>
      <c r="E542" t="s">
        <v>52</v>
      </c>
      <c r="F542" t="s">
        <v>932</v>
      </c>
    </row>
    <row r="543" spans="1:6" x14ac:dyDescent="0.3">
      <c r="A543" t="s">
        <v>272</v>
      </c>
      <c r="B543" t="s">
        <v>931</v>
      </c>
      <c r="C543" t="s">
        <v>18</v>
      </c>
      <c r="E543" t="s">
        <v>48</v>
      </c>
      <c r="F543" t="s">
        <v>933</v>
      </c>
    </row>
    <row r="544" spans="1:6" x14ac:dyDescent="0.3">
      <c r="A544" t="s">
        <v>272</v>
      </c>
      <c r="B544" t="s">
        <v>931</v>
      </c>
      <c r="C544" t="s">
        <v>22</v>
      </c>
      <c r="E544" t="s">
        <v>57</v>
      </c>
      <c r="F544" t="s">
        <v>934</v>
      </c>
    </row>
    <row r="545" spans="1:6" x14ac:dyDescent="0.3">
      <c r="A545" t="s">
        <v>272</v>
      </c>
      <c r="B545" t="s">
        <v>931</v>
      </c>
      <c r="C545" t="s">
        <v>16</v>
      </c>
      <c r="E545" t="s">
        <v>44</v>
      </c>
      <c r="F545" t="s">
        <v>935</v>
      </c>
    </row>
    <row r="546" spans="1:6" x14ac:dyDescent="0.3">
      <c r="A546" t="s">
        <v>143</v>
      </c>
      <c r="B546" t="s">
        <v>936</v>
      </c>
      <c r="C546" t="s">
        <v>20</v>
      </c>
      <c r="E546" t="s">
        <v>52</v>
      </c>
      <c r="F546" t="s">
        <v>937</v>
      </c>
    </row>
    <row r="547" spans="1:6" x14ac:dyDescent="0.3">
      <c r="A547" t="s">
        <v>143</v>
      </c>
      <c r="B547" t="s">
        <v>936</v>
      </c>
      <c r="C547" t="s">
        <v>18</v>
      </c>
      <c r="E547" t="s">
        <v>48</v>
      </c>
      <c r="F547" t="s">
        <v>938</v>
      </c>
    </row>
    <row r="548" spans="1:6" x14ac:dyDescent="0.3">
      <c r="A548" t="s">
        <v>143</v>
      </c>
      <c r="B548" t="s">
        <v>936</v>
      </c>
      <c r="C548" t="s">
        <v>22</v>
      </c>
      <c r="E548" t="s">
        <v>57</v>
      </c>
      <c r="F548" t="s">
        <v>939</v>
      </c>
    </row>
    <row r="549" spans="1:6" x14ac:dyDescent="0.3">
      <c r="A549" t="s">
        <v>143</v>
      </c>
      <c r="B549" t="s">
        <v>936</v>
      </c>
      <c r="C549" t="s">
        <v>16</v>
      </c>
      <c r="E549" t="s">
        <v>44</v>
      </c>
      <c r="F549" t="s">
        <v>940</v>
      </c>
    </row>
    <row r="550" spans="1:6" x14ac:dyDescent="0.3">
      <c r="A550" t="s">
        <v>143</v>
      </c>
      <c r="B550" t="s">
        <v>936</v>
      </c>
      <c r="C550" t="s">
        <v>24</v>
      </c>
      <c r="E550" t="s">
        <v>63</v>
      </c>
      <c r="F550" t="s">
        <v>941</v>
      </c>
    </row>
    <row r="551" spans="1:6" x14ac:dyDescent="0.3">
      <c r="A551" t="s">
        <v>273</v>
      </c>
      <c r="B551" t="s">
        <v>942</v>
      </c>
      <c r="C551" t="s">
        <v>20</v>
      </c>
      <c r="E551" t="s">
        <v>52</v>
      </c>
      <c r="F551" t="s">
        <v>943</v>
      </c>
    </row>
    <row r="552" spans="1:6" x14ac:dyDescent="0.3">
      <c r="A552" t="s">
        <v>273</v>
      </c>
      <c r="B552" t="s">
        <v>942</v>
      </c>
      <c r="C552" t="s">
        <v>18</v>
      </c>
      <c r="E552" t="s">
        <v>48</v>
      </c>
      <c r="F552" t="s">
        <v>944</v>
      </c>
    </row>
    <row r="553" spans="1:6" x14ac:dyDescent="0.3">
      <c r="A553" t="s">
        <v>273</v>
      </c>
      <c r="B553" t="s">
        <v>942</v>
      </c>
      <c r="C553" t="s">
        <v>22</v>
      </c>
      <c r="E553" t="s">
        <v>57</v>
      </c>
      <c r="F553" t="s">
        <v>945</v>
      </c>
    </row>
    <row r="554" spans="1:6" x14ac:dyDescent="0.3">
      <c r="A554" t="s">
        <v>273</v>
      </c>
      <c r="B554" t="s">
        <v>942</v>
      </c>
      <c r="C554" t="s">
        <v>16</v>
      </c>
      <c r="E554" t="s">
        <v>44</v>
      </c>
      <c r="F554" t="s">
        <v>946</v>
      </c>
    </row>
    <row r="555" spans="1:6" x14ac:dyDescent="0.3">
      <c r="A555" t="s">
        <v>274</v>
      </c>
      <c r="B555" t="s">
        <v>947</v>
      </c>
      <c r="C555" t="s">
        <v>20</v>
      </c>
      <c r="E555" t="s">
        <v>52</v>
      </c>
      <c r="F555" t="s">
        <v>948</v>
      </c>
    </row>
    <row r="556" spans="1:6" x14ac:dyDescent="0.3">
      <c r="A556" t="s">
        <v>274</v>
      </c>
      <c r="B556" t="s">
        <v>947</v>
      </c>
      <c r="C556" t="s">
        <v>18</v>
      </c>
      <c r="E556" t="s">
        <v>48</v>
      </c>
      <c r="F556" t="s">
        <v>949</v>
      </c>
    </row>
    <row r="557" spans="1:6" x14ac:dyDescent="0.3">
      <c r="A557" t="s">
        <v>274</v>
      </c>
      <c r="B557" t="s">
        <v>947</v>
      </c>
      <c r="C557" t="s">
        <v>22</v>
      </c>
      <c r="E557" t="s">
        <v>57</v>
      </c>
      <c r="F557" t="s">
        <v>950</v>
      </c>
    </row>
    <row r="558" spans="1:6" x14ac:dyDescent="0.3">
      <c r="A558" t="s">
        <v>274</v>
      </c>
      <c r="B558" t="s">
        <v>947</v>
      </c>
      <c r="C558" t="s">
        <v>16</v>
      </c>
      <c r="E558" t="s">
        <v>44</v>
      </c>
      <c r="F558" t="s">
        <v>951</v>
      </c>
    </row>
    <row r="559" spans="1:6" x14ac:dyDescent="0.3">
      <c r="A559" t="s">
        <v>276</v>
      </c>
      <c r="B559" t="s">
        <v>952</v>
      </c>
      <c r="C559" t="s">
        <v>20</v>
      </c>
      <c r="E559" t="s">
        <v>52</v>
      </c>
      <c r="F559" t="s">
        <v>953</v>
      </c>
    </row>
    <row r="560" spans="1:6" x14ac:dyDescent="0.3">
      <c r="A560" t="s">
        <v>276</v>
      </c>
      <c r="B560" t="s">
        <v>952</v>
      </c>
      <c r="C560" t="s">
        <v>18</v>
      </c>
      <c r="E560" t="s">
        <v>48</v>
      </c>
      <c r="F560" t="s">
        <v>954</v>
      </c>
    </row>
    <row r="561" spans="1:6" x14ac:dyDescent="0.3">
      <c r="A561" t="s">
        <v>276</v>
      </c>
      <c r="B561" t="s">
        <v>952</v>
      </c>
      <c r="C561" t="s">
        <v>22</v>
      </c>
      <c r="E561" t="s">
        <v>57</v>
      </c>
      <c r="F561" t="s">
        <v>955</v>
      </c>
    </row>
    <row r="562" spans="1:6" x14ac:dyDescent="0.3">
      <c r="A562" t="s">
        <v>276</v>
      </c>
      <c r="B562" t="s">
        <v>952</v>
      </c>
      <c r="C562" t="s">
        <v>16</v>
      </c>
      <c r="E562" t="s">
        <v>44</v>
      </c>
      <c r="F562" t="s">
        <v>956</v>
      </c>
    </row>
    <row r="563" spans="1:6" x14ac:dyDescent="0.3">
      <c r="A563" t="s">
        <v>277</v>
      </c>
      <c r="B563" t="s">
        <v>957</v>
      </c>
      <c r="C563" t="s">
        <v>20</v>
      </c>
      <c r="E563" t="s">
        <v>52</v>
      </c>
      <c r="F563" t="s">
        <v>958</v>
      </c>
    </row>
    <row r="564" spans="1:6" x14ac:dyDescent="0.3">
      <c r="A564" t="s">
        <v>277</v>
      </c>
      <c r="B564" t="s">
        <v>957</v>
      </c>
      <c r="C564" t="s">
        <v>18</v>
      </c>
      <c r="E564" t="s">
        <v>48</v>
      </c>
      <c r="F564" t="s">
        <v>959</v>
      </c>
    </row>
    <row r="565" spans="1:6" x14ac:dyDescent="0.3">
      <c r="A565" t="s">
        <v>277</v>
      </c>
      <c r="B565" t="s">
        <v>957</v>
      </c>
      <c r="C565" t="s">
        <v>22</v>
      </c>
      <c r="E565" t="s">
        <v>57</v>
      </c>
      <c r="F565" t="s">
        <v>960</v>
      </c>
    </row>
    <row r="566" spans="1:6" x14ac:dyDescent="0.3">
      <c r="A566" t="s">
        <v>277</v>
      </c>
      <c r="B566" t="s">
        <v>957</v>
      </c>
      <c r="C566" t="s">
        <v>16</v>
      </c>
      <c r="E566" t="s">
        <v>44</v>
      </c>
      <c r="F566" t="s">
        <v>961</v>
      </c>
    </row>
    <row r="567" spans="1:6" x14ac:dyDescent="0.3">
      <c r="A567" t="s">
        <v>277</v>
      </c>
      <c r="B567" t="s">
        <v>957</v>
      </c>
      <c r="C567" t="s">
        <v>24</v>
      </c>
      <c r="E567" t="s">
        <v>63</v>
      </c>
      <c r="F567" t="s">
        <v>962</v>
      </c>
    </row>
    <row r="568" spans="1:6" x14ac:dyDescent="0.3">
      <c r="A568" t="s">
        <v>278</v>
      </c>
      <c r="B568" t="s">
        <v>963</v>
      </c>
      <c r="C568" t="s">
        <v>20</v>
      </c>
      <c r="E568" t="s">
        <v>52</v>
      </c>
      <c r="F568" t="s">
        <v>964</v>
      </c>
    </row>
    <row r="569" spans="1:6" x14ac:dyDescent="0.3">
      <c r="A569" t="s">
        <v>278</v>
      </c>
      <c r="B569" t="s">
        <v>963</v>
      </c>
      <c r="C569" t="s">
        <v>18</v>
      </c>
      <c r="E569" t="s">
        <v>48</v>
      </c>
      <c r="F569" t="s">
        <v>965</v>
      </c>
    </row>
    <row r="570" spans="1:6" x14ac:dyDescent="0.3">
      <c r="A570" t="s">
        <v>278</v>
      </c>
      <c r="B570" t="s">
        <v>963</v>
      </c>
      <c r="C570" t="s">
        <v>22</v>
      </c>
      <c r="E570" t="s">
        <v>57</v>
      </c>
      <c r="F570" t="s">
        <v>966</v>
      </c>
    </row>
    <row r="571" spans="1:6" x14ac:dyDescent="0.3">
      <c r="A571" t="s">
        <v>278</v>
      </c>
      <c r="B571" t="s">
        <v>963</v>
      </c>
      <c r="C571" t="s">
        <v>16</v>
      </c>
      <c r="E571" t="s">
        <v>44</v>
      </c>
      <c r="F571" t="s">
        <v>967</v>
      </c>
    </row>
    <row r="572" spans="1:6" x14ac:dyDescent="0.3">
      <c r="A572" t="s">
        <v>278</v>
      </c>
      <c r="B572" t="s">
        <v>963</v>
      </c>
      <c r="C572" t="s">
        <v>24</v>
      </c>
      <c r="E572" t="s">
        <v>63</v>
      </c>
      <c r="F572" t="s">
        <v>968</v>
      </c>
    </row>
    <row r="573" spans="1:6" x14ac:dyDescent="0.3">
      <c r="A573" t="s">
        <v>279</v>
      </c>
      <c r="B573" t="s">
        <v>969</v>
      </c>
      <c r="C573" t="s">
        <v>20</v>
      </c>
      <c r="E573" t="s">
        <v>52</v>
      </c>
      <c r="F573" t="s">
        <v>970</v>
      </c>
    </row>
    <row r="574" spans="1:6" x14ac:dyDescent="0.3">
      <c r="A574" t="s">
        <v>279</v>
      </c>
      <c r="B574" t="s">
        <v>969</v>
      </c>
      <c r="C574" t="s">
        <v>18</v>
      </c>
      <c r="E574" t="s">
        <v>48</v>
      </c>
      <c r="F574" t="s">
        <v>971</v>
      </c>
    </row>
    <row r="575" spans="1:6" x14ac:dyDescent="0.3">
      <c r="A575" t="s">
        <v>279</v>
      </c>
      <c r="B575" t="s">
        <v>969</v>
      </c>
      <c r="C575" t="s">
        <v>22</v>
      </c>
      <c r="E575" t="s">
        <v>57</v>
      </c>
      <c r="F575" t="s">
        <v>972</v>
      </c>
    </row>
    <row r="576" spans="1:6" x14ac:dyDescent="0.3">
      <c r="A576" t="s">
        <v>279</v>
      </c>
      <c r="B576" t="s">
        <v>969</v>
      </c>
      <c r="C576" t="s">
        <v>16</v>
      </c>
      <c r="E576" t="s">
        <v>44</v>
      </c>
      <c r="F576" t="s">
        <v>973</v>
      </c>
    </row>
    <row r="577" spans="1:6" x14ac:dyDescent="0.3">
      <c r="A577" t="s">
        <v>279</v>
      </c>
      <c r="B577" t="s">
        <v>969</v>
      </c>
      <c r="C577" t="s">
        <v>24</v>
      </c>
      <c r="E577" t="s">
        <v>63</v>
      </c>
      <c r="F577" t="s">
        <v>974</v>
      </c>
    </row>
    <row r="578" spans="1:6" x14ac:dyDescent="0.3">
      <c r="A578" t="s">
        <v>280</v>
      </c>
      <c r="B578" t="s">
        <v>975</v>
      </c>
      <c r="C578" t="s">
        <v>20</v>
      </c>
      <c r="E578" t="s">
        <v>52</v>
      </c>
      <c r="F578" t="s">
        <v>976</v>
      </c>
    </row>
    <row r="579" spans="1:6" x14ac:dyDescent="0.3">
      <c r="A579" t="s">
        <v>280</v>
      </c>
      <c r="B579" t="s">
        <v>975</v>
      </c>
      <c r="C579" t="s">
        <v>18</v>
      </c>
      <c r="E579" t="s">
        <v>48</v>
      </c>
      <c r="F579" t="s">
        <v>977</v>
      </c>
    </row>
    <row r="580" spans="1:6" x14ac:dyDescent="0.3">
      <c r="A580" t="s">
        <v>280</v>
      </c>
      <c r="B580" t="s">
        <v>975</v>
      </c>
      <c r="C580" t="s">
        <v>22</v>
      </c>
      <c r="E580" t="s">
        <v>57</v>
      </c>
      <c r="F580" t="s">
        <v>978</v>
      </c>
    </row>
    <row r="581" spans="1:6" x14ac:dyDescent="0.3">
      <c r="A581" t="s">
        <v>280</v>
      </c>
      <c r="B581" t="s">
        <v>975</v>
      </c>
      <c r="C581" t="s">
        <v>16</v>
      </c>
      <c r="E581" t="s">
        <v>44</v>
      </c>
      <c r="F581" t="s">
        <v>979</v>
      </c>
    </row>
    <row r="582" spans="1:6" x14ac:dyDescent="0.3">
      <c r="A582" t="s">
        <v>187</v>
      </c>
      <c r="B582" t="s">
        <v>980</v>
      </c>
      <c r="C582" t="s">
        <v>20</v>
      </c>
      <c r="E582" t="s">
        <v>52</v>
      </c>
      <c r="F582" t="s">
        <v>981</v>
      </c>
    </row>
    <row r="583" spans="1:6" x14ac:dyDescent="0.3">
      <c r="A583" t="s">
        <v>187</v>
      </c>
      <c r="B583" t="s">
        <v>980</v>
      </c>
      <c r="C583" t="s">
        <v>18</v>
      </c>
      <c r="E583" t="s">
        <v>48</v>
      </c>
      <c r="F583" t="s">
        <v>982</v>
      </c>
    </row>
    <row r="584" spans="1:6" x14ac:dyDescent="0.3">
      <c r="A584" t="s">
        <v>187</v>
      </c>
      <c r="B584" t="s">
        <v>980</v>
      </c>
      <c r="C584" t="s">
        <v>22</v>
      </c>
      <c r="E584" t="s">
        <v>57</v>
      </c>
      <c r="F584" t="s">
        <v>983</v>
      </c>
    </row>
    <row r="585" spans="1:6" x14ac:dyDescent="0.3">
      <c r="A585" t="s">
        <v>187</v>
      </c>
      <c r="B585" t="s">
        <v>980</v>
      </c>
      <c r="C585" t="s">
        <v>16</v>
      </c>
      <c r="E585" t="s">
        <v>44</v>
      </c>
      <c r="F585" t="s">
        <v>984</v>
      </c>
    </row>
    <row r="586" spans="1:6" x14ac:dyDescent="0.3">
      <c r="A586" t="s">
        <v>187</v>
      </c>
      <c r="B586" t="s">
        <v>980</v>
      </c>
      <c r="C586" t="s">
        <v>24</v>
      </c>
      <c r="E586" t="s">
        <v>63</v>
      </c>
      <c r="F586" t="s">
        <v>985</v>
      </c>
    </row>
    <row r="587" spans="1:6" x14ac:dyDescent="0.3">
      <c r="A587" t="s">
        <v>188</v>
      </c>
      <c r="B587" t="s">
        <v>986</v>
      </c>
      <c r="C587" t="s">
        <v>20</v>
      </c>
      <c r="E587" t="s">
        <v>52</v>
      </c>
      <c r="F587" t="s">
        <v>987</v>
      </c>
    </row>
    <row r="588" spans="1:6" x14ac:dyDescent="0.3">
      <c r="A588" t="s">
        <v>188</v>
      </c>
      <c r="B588" t="s">
        <v>986</v>
      </c>
      <c r="C588" t="s">
        <v>18</v>
      </c>
      <c r="E588" t="s">
        <v>48</v>
      </c>
      <c r="F588" t="s">
        <v>988</v>
      </c>
    </row>
    <row r="589" spans="1:6" x14ac:dyDescent="0.3">
      <c r="A589" t="s">
        <v>188</v>
      </c>
      <c r="B589" t="s">
        <v>986</v>
      </c>
      <c r="C589" t="s">
        <v>22</v>
      </c>
      <c r="E589" t="s">
        <v>57</v>
      </c>
      <c r="F589" t="s">
        <v>989</v>
      </c>
    </row>
    <row r="590" spans="1:6" x14ac:dyDescent="0.3">
      <c r="A590" t="s">
        <v>188</v>
      </c>
      <c r="B590" t="s">
        <v>986</v>
      </c>
      <c r="C590" t="s">
        <v>16</v>
      </c>
      <c r="E590" t="s">
        <v>44</v>
      </c>
      <c r="F590" t="s">
        <v>990</v>
      </c>
    </row>
    <row r="591" spans="1:6" x14ac:dyDescent="0.3">
      <c r="A591" t="s">
        <v>188</v>
      </c>
      <c r="B591" t="s">
        <v>986</v>
      </c>
      <c r="C591" t="s">
        <v>24</v>
      </c>
      <c r="E591" t="s">
        <v>63</v>
      </c>
      <c r="F591" t="s">
        <v>991</v>
      </c>
    </row>
    <row r="592" spans="1:6" x14ac:dyDescent="0.3">
      <c r="A592" t="s">
        <v>1</v>
      </c>
      <c r="B592" t="s">
        <v>502</v>
      </c>
      <c r="C592" t="s">
        <v>24</v>
      </c>
      <c r="E592" t="s">
        <v>63</v>
      </c>
      <c r="F592" t="s">
        <v>992</v>
      </c>
    </row>
    <row r="593" spans="1:6" x14ac:dyDescent="0.3">
      <c r="A593" t="s">
        <v>160</v>
      </c>
      <c r="B593" t="s">
        <v>517</v>
      </c>
      <c r="C593" t="s">
        <v>24</v>
      </c>
      <c r="E593" t="s">
        <v>63</v>
      </c>
      <c r="F593" t="s">
        <v>993</v>
      </c>
    </row>
    <row r="594" spans="1:6" x14ac:dyDescent="0.3">
      <c r="A594" t="s">
        <v>2</v>
      </c>
      <c r="B594" t="s">
        <v>527</v>
      </c>
      <c r="C594" t="s">
        <v>18</v>
      </c>
      <c r="E594" t="s">
        <v>48</v>
      </c>
      <c r="F594" t="s">
        <v>994</v>
      </c>
    </row>
    <row r="595" spans="1:6" x14ac:dyDescent="0.3">
      <c r="A595" t="s">
        <v>2</v>
      </c>
      <c r="B595" t="s">
        <v>527</v>
      </c>
      <c r="C595" t="s">
        <v>24</v>
      </c>
      <c r="E595" t="s">
        <v>63</v>
      </c>
      <c r="F595" t="s">
        <v>995</v>
      </c>
    </row>
    <row r="596" spans="1:6" x14ac:dyDescent="0.3">
      <c r="A596" t="s">
        <v>243</v>
      </c>
      <c r="B596" t="s">
        <v>747</v>
      </c>
      <c r="C596" t="s">
        <v>24</v>
      </c>
      <c r="E596" t="s">
        <v>63</v>
      </c>
      <c r="F596" t="s">
        <v>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C21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19.33203125" bestFit="1" customWidth="1"/>
  </cols>
  <sheetData>
    <row r="1" spans="1:3" ht="33" customHeight="1" thickBot="1" x14ac:dyDescent="0.35">
      <c r="A1" s="10" t="s">
        <v>0</v>
      </c>
      <c r="B1" s="10" t="s">
        <v>2073</v>
      </c>
      <c r="C1" s="19" t="str">
        <f>"Total imágene: "&amp;SUM(Lista[Imágenes])</f>
        <v>Total imágene: 122</v>
      </c>
    </row>
    <row r="2" spans="1:3" x14ac:dyDescent="0.3">
      <c r="A2" t="s">
        <v>2064</v>
      </c>
      <c r="B2" s="3">
        <f>COUNTIF(Lista___IMG[Material],Lista[[#This Row],[Material]])</f>
        <v>8</v>
      </c>
    </row>
    <row r="3" spans="1:3" x14ac:dyDescent="0.3">
      <c r="A3" t="s">
        <v>2065</v>
      </c>
      <c r="B3" s="3">
        <f>COUNTIF(Lista___IMG[Material],Lista[[#This Row],[Material]])</f>
        <v>8</v>
      </c>
    </row>
    <row r="4" spans="1:3" x14ac:dyDescent="0.3">
      <c r="A4" t="s">
        <v>149</v>
      </c>
      <c r="B4" s="3">
        <f>COUNTIF(Lista___IMG[Material],Lista[[#This Row],[Material]])</f>
        <v>8</v>
      </c>
    </row>
    <row r="5" spans="1:3" x14ac:dyDescent="0.3">
      <c r="A5" t="s">
        <v>2066</v>
      </c>
      <c r="B5" s="3">
        <f>COUNTIF(Lista___IMG[Material],Lista[[#This Row],[Material]])</f>
        <v>8</v>
      </c>
    </row>
    <row r="6" spans="1:3" x14ac:dyDescent="0.3">
      <c r="A6" t="s">
        <v>2067</v>
      </c>
      <c r="B6" s="3">
        <f>COUNTIF(Lista___IMG[Material],Lista[[#This Row],[Material]])</f>
        <v>6</v>
      </c>
    </row>
    <row r="7" spans="1:3" x14ac:dyDescent="0.3">
      <c r="A7" t="s">
        <v>2068</v>
      </c>
      <c r="B7" s="3">
        <f>COUNTIF(Lista___IMG[Material],Lista[[#This Row],[Material]])</f>
        <v>6</v>
      </c>
    </row>
    <row r="8" spans="1:3" x14ac:dyDescent="0.3">
      <c r="A8" t="s">
        <v>2069</v>
      </c>
      <c r="B8" s="3">
        <f>COUNTIF(Lista___IMG[Material],Lista[[#This Row],[Material]])</f>
        <v>6</v>
      </c>
    </row>
    <row r="9" spans="1:3" x14ac:dyDescent="0.3">
      <c r="A9" t="s">
        <v>2070</v>
      </c>
      <c r="B9" s="3">
        <f>COUNTIF(Lista___IMG[Material],Lista[[#This Row],[Material]])</f>
        <v>8</v>
      </c>
    </row>
    <row r="10" spans="1:3" x14ac:dyDescent="0.3">
      <c r="A10" t="s">
        <v>2071</v>
      </c>
      <c r="B10" s="3">
        <f>COUNTIF(Lista___IMG[Material],Lista[[#This Row],[Material]])</f>
        <v>8</v>
      </c>
    </row>
    <row r="11" spans="1:3" x14ac:dyDescent="0.3">
      <c r="A11" t="s">
        <v>1031</v>
      </c>
      <c r="B11" s="3">
        <f>COUNTIF(Lista___IMG[Material],Lista[[#This Row],[Material]])</f>
        <v>8</v>
      </c>
    </row>
    <row r="12" spans="1:3" x14ac:dyDescent="0.3">
      <c r="A12" t="s">
        <v>2072</v>
      </c>
      <c r="B12" s="3">
        <f>COUNTIF(Lista___IMG[Material],Lista[[#This Row],[Material]])</f>
        <v>8</v>
      </c>
    </row>
    <row r="13" spans="1:3" x14ac:dyDescent="0.3">
      <c r="A13" t="s">
        <v>152</v>
      </c>
      <c r="B13" s="3">
        <f>COUNTIF(Lista___IMG[Material],Lista[[#This Row],[Material]])</f>
        <v>10</v>
      </c>
    </row>
    <row r="14" spans="1:3" x14ac:dyDescent="0.3">
      <c r="A14" t="s">
        <v>256</v>
      </c>
      <c r="B14" s="3">
        <f>COUNTIF(Lista___IMG[Material],Lista[[#This Row],[Material]])</f>
        <v>10</v>
      </c>
    </row>
    <row r="15" spans="1:3" x14ac:dyDescent="0.3">
      <c r="A15" t="s">
        <v>1605</v>
      </c>
      <c r="B15" s="3">
        <f>COUNTIF(Lista___IMG[Material],Lista[[#This Row],[Material]])</f>
        <v>10</v>
      </c>
    </row>
    <row r="16" spans="1:3" x14ac:dyDescent="0.3">
      <c r="A16" t="s">
        <v>279</v>
      </c>
      <c r="B16" s="3">
        <f>COUNTIF(Lista___IMG[Material],Lista[[#This Row],[Material]])</f>
        <v>10</v>
      </c>
    </row>
    <row r="17" spans="1:2" x14ac:dyDescent="0.3">
      <c r="A17" t="s">
        <v>2059</v>
      </c>
      <c r="B17" s="3">
        <f>COUNTIF(Lista___IMG[Material],Lista[[#This Row],[Material]])</f>
        <v>0</v>
      </c>
    </row>
    <row r="18" spans="1:2" x14ac:dyDescent="0.3">
      <c r="A18" t="s">
        <v>2060</v>
      </c>
      <c r="B18" s="3">
        <f>COUNTIF(Lista___IMG[Material],Lista[[#This Row],[Material]])</f>
        <v>0</v>
      </c>
    </row>
    <row r="19" spans="1:2" x14ac:dyDescent="0.3">
      <c r="A19" t="s">
        <v>2061</v>
      </c>
      <c r="B19" s="3">
        <f>COUNTIF(Lista___IMG[Material],Lista[[#This Row],[Material]])</f>
        <v>0</v>
      </c>
    </row>
    <row r="20" spans="1:2" x14ac:dyDescent="0.3">
      <c r="A20" t="s">
        <v>2062</v>
      </c>
      <c r="B20" s="3">
        <f>COUNTIF(Lista___IMG[Material],Lista[[#This Row],[Material]])</f>
        <v>0</v>
      </c>
    </row>
    <row r="21" spans="1:2" x14ac:dyDescent="0.3">
      <c r="A21" t="s">
        <v>2063</v>
      </c>
      <c r="B21" s="3">
        <f>COUNTIF(Lista___IMG[Material],Lista[[#This Row],[Material]])</f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B138"/>
  <sheetViews>
    <sheetView workbookViewId="0">
      <selection activeCell="D15" sqref="D15"/>
    </sheetView>
  </sheetViews>
  <sheetFormatPr baseColWidth="10" defaultRowHeight="14.4" x14ac:dyDescent="0.3"/>
  <cols>
    <col min="1" max="1" width="15" bestFit="1" customWidth="1"/>
    <col min="2" max="2" width="13.88671875" customWidth="1"/>
  </cols>
  <sheetData>
    <row r="1" spans="1:2" x14ac:dyDescent="0.3">
      <c r="A1" t="s">
        <v>0</v>
      </c>
      <c r="B1" t="s">
        <v>235</v>
      </c>
    </row>
    <row r="2" spans="1:2" x14ac:dyDescent="0.3">
      <c r="A2" t="s">
        <v>148</v>
      </c>
      <c r="B2">
        <v>305781</v>
      </c>
    </row>
    <row r="3" spans="1:2" x14ac:dyDescent="0.3">
      <c r="A3" t="s">
        <v>149</v>
      </c>
      <c r="B3">
        <v>305891</v>
      </c>
    </row>
    <row r="4" spans="1:2" x14ac:dyDescent="0.3">
      <c r="A4" t="s">
        <v>150</v>
      </c>
      <c r="B4">
        <v>305991</v>
      </c>
    </row>
    <row r="5" spans="1:2" x14ac:dyDescent="0.3">
      <c r="A5" t="s">
        <v>151</v>
      </c>
      <c r="B5">
        <v>306041</v>
      </c>
    </row>
    <row r="6" spans="1:2" x14ac:dyDescent="0.3">
      <c r="A6" t="s">
        <v>152</v>
      </c>
      <c r="B6">
        <v>306091</v>
      </c>
    </row>
    <row r="7" spans="1:2" x14ac:dyDescent="0.3">
      <c r="A7" t="s">
        <v>153</v>
      </c>
      <c r="B7">
        <v>306521</v>
      </c>
    </row>
    <row r="8" spans="1:2" x14ac:dyDescent="0.3">
      <c r="A8" t="s">
        <v>154</v>
      </c>
      <c r="B8">
        <v>306531</v>
      </c>
    </row>
    <row r="9" spans="1:2" x14ac:dyDescent="0.3">
      <c r="A9" t="s">
        <v>236</v>
      </c>
      <c r="B9">
        <v>306561</v>
      </c>
    </row>
    <row r="10" spans="1:2" x14ac:dyDescent="0.3">
      <c r="A10" t="s">
        <v>237</v>
      </c>
      <c r="B10">
        <v>306601</v>
      </c>
    </row>
    <row r="11" spans="1:2" x14ac:dyDescent="0.3">
      <c r="A11" t="s">
        <v>238</v>
      </c>
      <c r="B11">
        <v>306681</v>
      </c>
    </row>
    <row r="12" spans="1:2" x14ac:dyDescent="0.3">
      <c r="A12" t="s">
        <v>155</v>
      </c>
      <c r="B12">
        <v>306832</v>
      </c>
    </row>
    <row r="13" spans="1:2" x14ac:dyDescent="0.3">
      <c r="A13" t="s">
        <v>156</v>
      </c>
      <c r="B13">
        <v>306841</v>
      </c>
    </row>
    <row r="14" spans="1:2" x14ac:dyDescent="0.3">
      <c r="A14" t="s">
        <v>157</v>
      </c>
      <c r="B14">
        <v>306901</v>
      </c>
    </row>
    <row r="15" spans="1:2" x14ac:dyDescent="0.3">
      <c r="A15" t="s">
        <v>158</v>
      </c>
      <c r="B15">
        <v>306961</v>
      </c>
    </row>
    <row r="16" spans="1:2" x14ac:dyDescent="0.3">
      <c r="A16" t="s">
        <v>1</v>
      </c>
      <c r="B16">
        <v>306971</v>
      </c>
    </row>
    <row r="17" spans="1:2" x14ac:dyDescent="0.3">
      <c r="A17" t="s">
        <v>81</v>
      </c>
      <c r="B17">
        <v>306981</v>
      </c>
    </row>
    <row r="18" spans="1:2" x14ac:dyDescent="0.3">
      <c r="A18" t="s">
        <v>239</v>
      </c>
      <c r="B18">
        <v>307041</v>
      </c>
    </row>
    <row r="19" spans="1:2" x14ac:dyDescent="0.3">
      <c r="A19" t="s">
        <v>160</v>
      </c>
      <c r="B19">
        <v>307051</v>
      </c>
    </row>
    <row r="20" spans="1:2" x14ac:dyDescent="0.3">
      <c r="A20" t="s">
        <v>82</v>
      </c>
      <c r="B20">
        <v>307061</v>
      </c>
    </row>
    <row r="21" spans="1:2" x14ac:dyDescent="0.3">
      <c r="A21" t="s">
        <v>2</v>
      </c>
      <c r="B21">
        <v>307121</v>
      </c>
    </row>
    <row r="22" spans="1:2" x14ac:dyDescent="0.3">
      <c r="A22" t="s">
        <v>83</v>
      </c>
      <c r="B22">
        <v>307131</v>
      </c>
    </row>
    <row r="23" spans="1:2" x14ac:dyDescent="0.3">
      <c r="A23" t="s">
        <v>28</v>
      </c>
      <c r="B23">
        <v>307141</v>
      </c>
    </row>
    <row r="24" spans="1:2" x14ac:dyDescent="0.3">
      <c r="A24" t="s">
        <v>3</v>
      </c>
      <c r="B24">
        <v>307501</v>
      </c>
    </row>
    <row r="25" spans="1:2" x14ac:dyDescent="0.3">
      <c r="A25" t="s">
        <v>84</v>
      </c>
      <c r="B25">
        <v>307511</v>
      </c>
    </row>
    <row r="26" spans="1:2" x14ac:dyDescent="0.3">
      <c r="A26" t="s">
        <v>85</v>
      </c>
      <c r="B26">
        <v>307521</v>
      </c>
    </row>
    <row r="27" spans="1:2" x14ac:dyDescent="0.3">
      <c r="A27" t="s">
        <v>86</v>
      </c>
      <c r="B27">
        <v>9894991</v>
      </c>
    </row>
    <row r="28" spans="1:2" x14ac:dyDescent="0.3">
      <c r="A28" t="s">
        <v>161</v>
      </c>
      <c r="B28">
        <v>307531</v>
      </c>
    </row>
    <row r="29" spans="1:2" x14ac:dyDescent="0.3">
      <c r="A29" t="s">
        <v>162</v>
      </c>
      <c r="B29">
        <v>307541</v>
      </c>
    </row>
    <row r="30" spans="1:2" x14ac:dyDescent="0.3">
      <c r="A30" t="s">
        <v>163</v>
      </c>
      <c r="B30">
        <v>307551</v>
      </c>
    </row>
    <row r="31" spans="1:2" x14ac:dyDescent="0.3">
      <c r="A31" t="s">
        <v>164</v>
      </c>
      <c r="B31">
        <v>307561</v>
      </c>
    </row>
    <row r="32" spans="1:2" x14ac:dyDescent="0.3">
      <c r="A32" t="s">
        <v>165</v>
      </c>
      <c r="B32">
        <v>307571</v>
      </c>
    </row>
    <row r="33" spans="1:2" x14ac:dyDescent="0.3">
      <c r="A33" t="s">
        <v>166</v>
      </c>
      <c r="B33">
        <v>307581</v>
      </c>
    </row>
    <row r="34" spans="1:2" x14ac:dyDescent="0.3">
      <c r="A34" t="s">
        <v>167</v>
      </c>
      <c r="B34">
        <v>307591</v>
      </c>
    </row>
    <row r="35" spans="1:2" x14ac:dyDescent="0.3">
      <c r="A35" t="s">
        <v>168</v>
      </c>
      <c r="B35">
        <v>307681</v>
      </c>
    </row>
    <row r="36" spans="1:2" x14ac:dyDescent="0.3">
      <c r="A36" t="s">
        <v>240</v>
      </c>
      <c r="B36">
        <v>307731</v>
      </c>
    </row>
    <row r="37" spans="1:2" x14ac:dyDescent="0.3">
      <c r="A37" t="s">
        <v>169</v>
      </c>
      <c r="B37">
        <v>307851</v>
      </c>
    </row>
    <row r="38" spans="1:2" x14ac:dyDescent="0.3">
      <c r="A38" t="s">
        <v>170</v>
      </c>
      <c r="B38">
        <v>307901</v>
      </c>
    </row>
    <row r="39" spans="1:2" x14ac:dyDescent="0.3">
      <c r="A39" t="s">
        <v>171</v>
      </c>
      <c r="B39">
        <v>307911</v>
      </c>
    </row>
    <row r="40" spans="1:2" x14ac:dyDescent="0.3">
      <c r="A40" t="s">
        <v>241</v>
      </c>
      <c r="B40">
        <v>307961</v>
      </c>
    </row>
    <row r="41" spans="1:2" x14ac:dyDescent="0.3">
      <c r="A41" t="s">
        <v>242</v>
      </c>
      <c r="B41">
        <v>308011</v>
      </c>
    </row>
    <row r="42" spans="1:2" x14ac:dyDescent="0.3">
      <c r="A42" t="s">
        <v>243</v>
      </c>
      <c r="B42">
        <v>308021</v>
      </c>
    </row>
    <row r="43" spans="1:2" x14ac:dyDescent="0.3">
      <c r="A43" t="s">
        <v>244</v>
      </c>
      <c r="B43">
        <v>308071</v>
      </c>
    </row>
    <row r="44" spans="1:2" x14ac:dyDescent="0.3">
      <c r="A44" t="s">
        <v>26</v>
      </c>
      <c r="B44">
        <v>308121</v>
      </c>
    </row>
    <row r="45" spans="1:2" x14ac:dyDescent="0.3">
      <c r="A45" t="s">
        <v>177</v>
      </c>
      <c r="B45">
        <v>308131</v>
      </c>
    </row>
    <row r="46" spans="1:2" x14ac:dyDescent="0.3">
      <c r="A46" t="s">
        <v>27</v>
      </c>
      <c r="B46">
        <v>308141</v>
      </c>
    </row>
    <row r="47" spans="1:2" x14ac:dyDescent="0.3">
      <c r="A47" t="s">
        <v>178</v>
      </c>
      <c r="B47">
        <v>308151</v>
      </c>
    </row>
    <row r="48" spans="1:2" x14ac:dyDescent="0.3">
      <c r="A48" t="s">
        <v>87</v>
      </c>
      <c r="B48">
        <v>308161</v>
      </c>
    </row>
    <row r="49" spans="1:2" x14ac:dyDescent="0.3">
      <c r="A49" t="s">
        <v>88</v>
      </c>
      <c r="B49">
        <v>308171</v>
      </c>
    </row>
    <row r="50" spans="1:2" x14ac:dyDescent="0.3">
      <c r="A50" t="s">
        <v>89</v>
      </c>
      <c r="B50">
        <v>308181</v>
      </c>
    </row>
    <row r="51" spans="1:2" x14ac:dyDescent="0.3">
      <c r="A51" t="s">
        <v>179</v>
      </c>
      <c r="B51">
        <v>308191</v>
      </c>
    </row>
    <row r="52" spans="1:2" x14ac:dyDescent="0.3">
      <c r="A52" t="s">
        <v>180</v>
      </c>
      <c r="B52">
        <v>94301</v>
      </c>
    </row>
    <row r="53" spans="1:2" x14ac:dyDescent="0.3">
      <c r="A53" t="s">
        <v>181</v>
      </c>
      <c r="B53">
        <v>94371</v>
      </c>
    </row>
    <row r="54" spans="1:2" x14ac:dyDescent="0.3">
      <c r="A54" t="s">
        <v>182</v>
      </c>
      <c r="B54">
        <v>94461</v>
      </c>
    </row>
    <row r="55" spans="1:2" x14ac:dyDescent="0.3">
      <c r="A55" t="s">
        <v>183</v>
      </c>
      <c r="B55">
        <v>94491</v>
      </c>
    </row>
    <row r="56" spans="1:2" x14ac:dyDescent="0.3">
      <c r="A56" t="s">
        <v>184</v>
      </c>
      <c r="B56">
        <v>94501</v>
      </c>
    </row>
    <row r="57" spans="1:2" x14ac:dyDescent="0.3">
      <c r="A57" t="s">
        <v>185</v>
      </c>
      <c r="B57">
        <v>9066832</v>
      </c>
    </row>
    <row r="58" spans="1:2" x14ac:dyDescent="0.3">
      <c r="A58" t="s">
        <v>245</v>
      </c>
      <c r="B58">
        <v>9511241</v>
      </c>
    </row>
    <row r="59" spans="1:2" x14ac:dyDescent="0.3">
      <c r="A59" t="s">
        <v>187</v>
      </c>
      <c r="B59">
        <v>94511</v>
      </c>
    </row>
    <row r="60" spans="1:2" x14ac:dyDescent="0.3">
      <c r="A60" t="s">
        <v>188</v>
      </c>
      <c r="B60">
        <v>94561</v>
      </c>
    </row>
    <row r="61" spans="1:2" x14ac:dyDescent="0.3">
      <c r="A61" t="s">
        <v>189</v>
      </c>
      <c r="B61">
        <v>9066981</v>
      </c>
    </row>
    <row r="62" spans="1:2" x14ac:dyDescent="0.3">
      <c r="A62" t="s">
        <v>190</v>
      </c>
      <c r="B62">
        <v>9066989</v>
      </c>
    </row>
    <row r="63" spans="1:2" x14ac:dyDescent="0.3">
      <c r="A63" t="s">
        <v>246</v>
      </c>
      <c r="B63">
        <v>9281231</v>
      </c>
    </row>
    <row r="64" spans="1:2" x14ac:dyDescent="0.3">
      <c r="A64" t="s">
        <v>191</v>
      </c>
      <c r="B64">
        <v>9511251</v>
      </c>
    </row>
    <row r="65" spans="1:2" x14ac:dyDescent="0.3">
      <c r="A65" t="s">
        <v>192</v>
      </c>
      <c r="B65">
        <v>94771</v>
      </c>
    </row>
    <row r="66" spans="1:2" x14ac:dyDescent="0.3">
      <c r="A66" t="s">
        <v>193</v>
      </c>
      <c r="B66">
        <v>94781</v>
      </c>
    </row>
    <row r="67" spans="1:2" x14ac:dyDescent="0.3">
      <c r="A67" t="s">
        <v>247</v>
      </c>
      <c r="B67">
        <v>94791</v>
      </c>
    </row>
    <row r="68" spans="1:2" x14ac:dyDescent="0.3">
      <c r="A68" t="s">
        <v>248</v>
      </c>
      <c r="B68">
        <v>94841</v>
      </c>
    </row>
    <row r="69" spans="1:2" x14ac:dyDescent="0.3">
      <c r="A69" t="s">
        <v>194</v>
      </c>
      <c r="B69">
        <v>94851</v>
      </c>
    </row>
    <row r="70" spans="1:2" x14ac:dyDescent="0.3">
      <c r="A70" t="s">
        <v>195</v>
      </c>
      <c r="B70">
        <v>94861</v>
      </c>
    </row>
    <row r="71" spans="1:2" x14ac:dyDescent="0.3">
      <c r="A71" t="s">
        <v>196</v>
      </c>
      <c r="B71">
        <v>94931</v>
      </c>
    </row>
    <row r="72" spans="1:2" x14ac:dyDescent="0.3">
      <c r="A72" t="s">
        <v>197</v>
      </c>
      <c r="B72">
        <v>94941</v>
      </c>
    </row>
    <row r="73" spans="1:2" x14ac:dyDescent="0.3">
      <c r="A73" t="s">
        <v>198</v>
      </c>
      <c r="B73">
        <v>94991</v>
      </c>
    </row>
    <row r="74" spans="1:2" x14ac:dyDescent="0.3">
      <c r="A74" t="s">
        <v>199</v>
      </c>
      <c r="B74">
        <v>95061</v>
      </c>
    </row>
    <row r="75" spans="1:2" x14ac:dyDescent="0.3">
      <c r="A75" t="s">
        <v>200</v>
      </c>
      <c r="B75">
        <v>8696115</v>
      </c>
    </row>
    <row r="76" spans="1:2" x14ac:dyDescent="0.3">
      <c r="A76" t="s">
        <v>201</v>
      </c>
      <c r="B76">
        <v>8696134</v>
      </c>
    </row>
    <row r="77" spans="1:2" x14ac:dyDescent="0.3">
      <c r="A77" t="s">
        <v>202</v>
      </c>
      <c r="B77">
        <v>6624142</v>
      </c>
    </row>
    <row r="78" spans="1:2" x14ac:dyDescent="0.3">
      <c r="A78" t="s">
        <v>203</v>
      </c>
      <c r="B78">
        <v>8935723</v>
      </c>
    </row>
    <row r="79" spans="1:2" x14ac:dyDescent="0.3">
      <c r="A79" t="s">
        <v>204</v>
      </c>
      <c r="B79">
        <v>7818526</v>
      </c>
    </row>
    <row r="80" spans="1:2" x14ac:dyDescent="0.3">
      <c r="A80" t="s">
        <v>205</v>
      </c>
      <c r="B80">
        <v>95311</v>
      </c>
    </row>
    <row r="81" spans="1:2" x14ac:dyDescent="0.3">
      <c r="A81" t="s">
        <v>206</v>
      </c>
      <c r="B81">
        <v>7818603</v>
      </c>
    </row>
    <row r="82" spans="1:2" x14ac:dyDescent="0.3">
      <c r="A82" t="s">
        <v>207</v>
      </c>
      <c r="B82">
        <v>9896041</v>
      </c>
    </row>
    <row r="83" spans="1:2" x14ac:dyDescent="0.3">
      <c r="A83" t="s">
        <v>208</v>
      </c>
      <c r="B83">
        <v>9896051</v>
      </c>
    </row>
    <row r="84" spans="1:2" x14ac:dyDescent="0.3">
      <c r="A84" t="s">
        <v>209</v>
      </c>
      <c r="B84">
        <v>9896721</v>
      </c>
    </row>
    <row r="85" spans="1:2" x14ac:dyDescent="0.3">
      <c r="A85" t="s">
        <v>210</v>
      </c>
      <c r="B85">
        <v>9896731</v>
      </c>
    </row>
    <row r="86" spans="1:2" x14ac:dyDescent="0.3">
      <c r="A86" t="s">
        <v>249</v>
      </c>
      <c r="B86">
        <v>9899211</v>
      </c>
    </row>
    <row r="87" spans="1:2" x14ac:dyDescent="0.3">
      <c r="A87" t="s">
        <v>250</v>
      </c>
      <c r="B87">
        <v>9896771</v>
      </c>
    </row>
    <row r="88" spans="1:2" x14ac:dyDescent="0.3">
      <c r="A88" t="s">
        <v>211</v>
      </c>
      <c r="B88">
        <v>9896821</v>
      </c>
    </row>
    <row r="89" spans="1:2" x14ac:dyDescent="0.3">
      <c r="A89" t="s">
        <v>212</v>
      </c>
      <c r="B89">
        <v>9896941</v>
      </c>
    </row>
    <row r="90" spans="1:2" x14ac:dyDescent="0.3">
      <c r="A90" t="s">
        <v>251</v>
      </c>
      <c r="B90">
        <v>9899301</v>
      </c>
    </row>
    <row r="91" spans="1:2" x14ac:dyDescent="0.3">
      <c r="A91" t="s">
        <v>252</v>
      </c>
      <c r="B91">
        <v>9897051</v>
      </c>
    </row>
    <row r="92" spans="1:2" x14ac:dyDescent="0.3">
      <c r="A92" t="s">
        <v>213</v>
      </c>
      <c r="B92">
        <v>309341</v>
      </c>
    </row>
    <row r="93" spans="1:2" x14ac:dyDescent="0.3">
      <c r="A93" t="s">
        <v>253</v>
      </c>
      <c r="B93">
        <v>309421</v>
      </c>
    </row>
    <row r="94" spans="1:2" x14ac:dyDescent="0.3">
      <c r="A94" t="s">
        <v>214</v>
      </c>
      <c r="B94">
        <v>309431</v>
      </c>
    </row>
    <row r="95" spans="1:2" x14ac:dyDescent="0.3">
      <c r="A95" t="s">
        <v>254</v>
      </c>
      <c r="B95">
        <v>309481</v>
      </c>
    </row>
    <row r="96" spans="1:2" x14ac:dyDescent="0.3">
      <c r="A96" t="s">
        <v>215</v>
      </c>
      <c r="B96">
        <v>309551</v>
      </c>
    </row>
    <row r="97" spans="1:2" x14ac:dyDescent="0.3">
      <c r="A97" t="s">
        <v>216</v>
      </c>
      <c r="B97">
        <v>309621</v>
      </c>
    </row>
    <row r="98" spans="1:2" x14ac:dyDescent="0.3">
      <c r="A98" t="s">
        <v>217</v>
      </c>
      <c r="B98">
        <v>309631</v>
      </c>
    </row>
    <row r="99" spans="1:2" x14ac:dyDescent="0.3">
      <c r="A99" t="s">
        <v>218</v>
      </c>
      <c r="B99">
        <v>309641</v>
      </c>
    </row>
    <row r="100" spans="1:2" x14ac:dyDescent="0.3">
      <c r="A100" t="s">
        <v>255</v>
      </c>
      <c r="B100">
        <v>95601</v>
      </c>
    </row>
    <row r="101" spans="1:2" x14ac:dyDescent="0.3">
      <c r="A101" t="s">
        <v>256</v>
      </c>
      <c r="B101">
        <v>95651</v>
      </c>
    </row>
    <row r="102" spans="1:2" x14ac:dyDescent="0.3">
      <c r="A102" t="s">
        <v>257</v>
      </c>
      <c r="B102">
        <v>95701</v>
      </c>
    </row>
    <row r="103" spans="1:2" x14ac:dyDescent="0.3">
      <c r="A103" t="s">
        <v>258</v>
      </c>
      <c r="B103">
        <v>95751</v>
      </c>
    </row>
    <row r="104" spans="1:2" x14ac:dyDescent="0.3">
      <c r="A104" t="s">
        <v>259</v>
      </c>
      <c r="B104">
        <v>95851</v>
      </c>
    </row>
    <row r="105" spans="1:2" x14ac:dyDescent="0.3">
      <c r="A105" t="s">
        <v>219</v>
      </c>
      <c r="B105">
        <v>9897211</v>
      </c>
    </row>
    <row r="106" spans="1:2" x14ac:dyDescent="0.3">
      <c r="A106" t="s">
        <v>220</v>
      </c>
      <c r="B106">
        <v>9897291</v>
      </c>
    </row>
    <row r="107" spans="1:2" x14ac:dyDescent="0.3">
      <c r="A107" t="s">
        <v>221</v>
      </c>
      <c r="B107">
        <v>9897371</v>
      </c>
    </row>
    <row r="108" spans="1:2" x14ac:dyDescent="0.3">
      <c r="A108" t="s">
        <v>222</v>
      </c>
      <c r="B108">
        <v>9897451</v>
      </c>
    </row>
    <row r="109" spans="1:2" x14ac:dyDescent="0.3">
      <c r="A109" t="s">
        <v>260</v>
      </c>
      <c r="B109">
        <v>9897461</v>
      </c>
    </row>
    <row r="110" spans="1:2" x14ac:dyDescent="0.3">
      <c r="A110" t="s">
        <v>223</v>
      </c>
      <c r="B110">
        <v>9897541</v>
      </c>
    </row>
    <row r="111" spans="1:2" x14ac:dyDescent="0.3">
      <c r="A111" t="s">
        <v>261</v>
      </c>
      <c r="B111">
        <v>95961</v>
      </c>
    </row>
    <row r="112" spans="1:2" x14ac:dyDescent="0.3">
      <c r="A112" t="s">
        <v>262</v>
      </c>
      <c r="B112">
        <v>96021</v>
      </c>
    </row>
    <row r="113" spans="1:2" x14ac:dyDescent="0.3">
      <c r="A113" t="s">
        <v>263</v>
      </c>
      <c r="B113">
        <v>96081</v>
      </c>
    </row>
    <row r="114" spans="1:2" x14ac:dyDescent="0.3">
      <c r="A114" t="s">
        <v>264</v>
      </c>
      <c r="B114">
        <v>96141</v>
      </c>
    </row>
    <row r="115" spans="1:2" x14ac:dyDescent="0.3">
      <c r="A115" t="s">
        <v>224</v>
      </c>
      <c r="B115">
        <v>99641</v>
      </c>
    </row>
    <row r="116" spans="1:2" x14ac:dyDescent="0.3">
      <c r="A116" t="s">
        <v>265</v>
      </c>
      <c r="B116">
        <v>99651</v>
      </c>
    </row>
    <row r="117" spans="1:2" x14ac:dyDescent="0.3">
      <c r="A117" t="s">
        <v>266</v>
      </c>
      <c r="B117">
        <v>99661</v>
      </c>
    </row>
    <row r="118" spans="1:2" x14ac:dyDescent="0.3">
      <c r="A118" t="s">
        <v>267</v>
      </c>
      <c r="B118">
        <v>99671</v>
      </c>
    </row>
    <row r="119" spans="1:2" x14ac:dyDescent="0.3">
      <c r="A119" t="s">
        <v>225</v>
      </c>
      <c r="B119">
        <v>9508351</v>
      </c>
    </row>
    <row r="120" spans="1:2" x14ac:dyDescent="0.3">
      <c r="A120" t="s">
        <v>226</v>
      </c>
      <c r="B120">
        <v>100591</v>
      </c>
    </row>
    <row r="121" spans="1:2" x14ac:dyDescent="0.3">
      <c r="A121" t="s">
        <v>227</v>
      </c>
      <c r="B121">
        <v>8566352</v>
      </c>
    </row>
    <row r="122" spans="1:2" x14ac:dyDescent="0.3">
      <c r="A122" t="s">
        <v>268</v>
      </c>
      <c r="B122">
        <v>100671</v>
      </c>
    </row>
    <row r="123" spans="1:2" x14ac:dyDescent="0.3">
      <c r="A123" t="s">
        <v>228</v>
      </c>
      <c r="B123">
        <v>100731</v>
      </c>
    </row>
    <row r="124" spans="1:2" x14ac:dyDescent="0.3">
      <c r="A124" t="s">
        <v>269</v>
      </c>
      <c r="B124">
        <v>7823129</v>
      </c>
    </row>
    <row r="125" spans="1:2" x14ac:dyDescent="0.3">
      <c r="A125" t="s">
        <v>270</v>
      </c>
      <c r="B125">
        <v>100901</v>
      </c>
    </row>
    <row r="126" spans="1:2" x14ac:dyDescent="0.3">
      <c r="A126" t="s">
        <v>271</v>
      </c>
      <c r="B126">
        <v>100951</v>
      </c>
    </row>
    <row r="127" spans="1:2" x14ac:dyDescent="0.3">
      <c r="A127" t="s">
        <v>229</v>
      </c>
      <c r="B127">
        <v>9508721</v>
      </c>
    </row>
    <row r="128" spans="1:2" x14ac:dyDescent="0.3">
      <c r="A128" t="s">
        <v>230</v>
      </c>
      <c r="B128">
        <v>101081</v>
      </c>
    </row>
    <row r="129" spans="1:2" x14ac:dyDescent="0.3">
      <c r="A129" t="s">
        <v>272</v>
      </c>
      <c r="B129">
        <v>101141</v>
      </c>
    </row>
    <row r="130" spans="1:2" x14ac:dyDescent="0.3">
      <c r="A130" t="s">
        <v>143</v>
      </c>
      <c r="B130">
        <v>101191</v>
      </c>
    </row>
    <row r="131" spans="1:2" x14ac:dyDescent="0.3">
      <c r="A131" t="s">
        <v>273</v>
      </c>
      <c r="B131">
        <v>101201</v>
      </c>
    </row>
    <row r="132" spans="1:2" x14ac:dyDescent="0.3">
      <c r="A132" t="s">
        <v>274</v>
      </c>
      <c r="B132">
        <v>101931</v>
      </c>
    </row>
    <row r="133" spans="1:2" x14ac:dyDescent="0.3">
      <c r="A133" t="s">
        <v>275</v>
      </c>
      <c r="B133">
        <v>102091</v>
      </c>
    </row>
    <row r="134" spans="1:2" x14ac:dyDescent="0.3">
      <c r="A134" t="s">
        <v>276</v>
      </c>
      <c r="B134">
        <v>102101</v>
      </c>
    </row>
    <row r="135" spans="1:2" x14ac:dyDescent="0.3">
      <c r="A135" t="s">
        <v>277</v>
      </c>
      <c r="B135">
        <v>102111</v>
      </c>
    </row>
    <row r="136" spans="1:2" x14ac:dyDescent="0.3">
      <c r="A136" t="s">
        <v>278</v>
      </c>
      <c r="B136">
        <v>102121</v>
      </c>
    </row>
    <row r="137" spans="1:2" x14ac:dyDescent="0.3">
      <c r="A137" t="s">
        <v>279</v>
      </c>
      <c r="B137">
        <v>102131</v>
      </c>
    </row>
    <row r="138" spans="1:2" x14ac:dyDescent="0.3">
      <c r="A138" t="s">
        <v>280</v>
      </c>
      <c r="B138">
        <v>102191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F278"/>
  <sheetViews>
    <sheetView zoomScaleNormal="100" workbookViewId="0">
      <selection sqref="A1:F321"/>
    </sheetView>
  </sheetViews>
  <sheetFormatPr baseColWidth="10" defaultRowHeight="14.4" x14ac:dyDescent="0.3"/>
  <cols>
    <col min="1" max="1" width="14.109375" bestFit="1" customWidth="1"/>
    <col min="2" max="3" width="7" bestFit="1" customWidth="1"/>
    <col min="4" max="4" width="11.33203125" bestFit="1" customWidth="1"/>
    <col min="5" max="5" width="11" bestFit="1" customWidth="1"/>
    <col min="6" max="6" width="12.44140625" bestFit="1" customWidth="1"/>
  </cols>
  <sheetData>
    <row r="1" spans="1:6" x14ac:dyDescent="0.3">
      <c r="A1" t="s">
        <v>0</v>
      </c>
      <c r="B1" t="s">
        <v>90</v>
      </c>
      <c r="C1" t="s">
        <v>9</v>
      </c>
      <c r="D1" t="s">
        <v>7</v>
      </c>
      <c r="E1" t="s">
        <v>33</v>
      </c>
      <c r="F1" t="s">
        <v>76</v>
      </c>
    </row>
    <row r="2" spans="1:6" x14ac:dyDescent="0.3">
      <c r="A2" t="s">
        <v>1682</v>
      </c>
      <c r="B2" t="s">
        <v>1691</v>
      </c>
      <c r="C2" t="s">
        <v>10</v>
      </c>
      <c r="E2" t="s">
        <v>1602</v>
      </c>
      <c r="F2" t="s">
        <v>1692</v>
      </c>
    </row>
    <row r="3" spans="1:6" x14ac:dyDescent="0.3">
      <c r="A3" t="s">
        <v>1683</v>
      </c>
      <c r="B3" t="s">
        <v>1693</v>
      </c>
      <c r="C3" t="s">
        <v>10</v>
      </c>
      <c r="E3" t="s">
        <v>1602</v>
      </c>
      <c r="F3" t="s">
        <v>1694</v>
      </c>
    </row>
    <row r="4" spans="1:6" x14ac:dyDescent="0.3">
      <c r="A4" t="s">
        <v>1814</v>
      </c>
      <c r="B4" t="s">
        <v>1824</v>
      </c>
      <c r="C4" t="s">
        <v>10</v>
      </c>
      <c r="E4" t="s">
        <v>1602</v>
      </c>
      <c r="F4" t="s">
        <v>1825</v>
      </c>
    </row>
    <row r="5" spans="1:6" x14ac:dyDescent="0.3">
      <c r="A5" t="s">
        <v>1815</v>
      </c>
      <c r="B5" t="s">
        <v>1826</v>
      </c>
      <c r="C5" t="s">
        <v>10</v>
      </c>
      <c r="E5" t="s">
        <v>1602</v>
      </c>
      <c r="F5" t="s">
        <v>1827</v>
      </c>
    </row>
    <row r="6" spans="1:6" x14ac:dyDescent="0.3">
      <c r="A6" t="s">
        <v>1682</v>
      </c>
      <c r="B6" t="s">
        <v>1691</v>
      </c>
      <c r="C6" t="s">
        <v>12</v>
      </c>
      <c r="E6" t="s">
        <v>1601</v>
      </c>
      <c r="F6" t="s">
        <v>1697</v>
      </c>
    </row>
    <row r="7" spans="1:6" x14ac:dyDescent="0.3">
      <c r="A7" t="s">
        <v>1683</v>
      </c>
      <c r="B7" t="s">
        <v>1693</v>
      </c>
      <c r="C7" t="s">
        <v>12</v>
      </c>
      <c r="E7" t="s">
        <v>1601</v>
      </c>
      <c r="F7" t="s">
        <v>1698</v>
      </c>
    </row>
    <row r="8" spans="1:6" x14ac:dyDescent="0.3">
      <c r="A8" t="s">
        <v>1814</v>
      </c>
      <c r="B8" t="s">
        <v>1824</v>
      </c>
      <c r="C8" t="s">
        <v>12</v>
      </c>
      <c r="E8" t="s">
        <v>1601</v>
      </c>
      <c r="F8" t="s">
        <v>1828</v>
      </c>
    </row>
    <row r="9" spans="1:6" x14ac:dyDescent="0.3">
      <c r="A9" t="s">
        <v>1815</v>
      </c>
      <c r="B9" t="s">
        <v>1826</v>
      </c>
      <c r="C9" t="s">
        <v>12</v>
      </c>
      <c r="E9" t="s">
        <v>1601</v>
      </c>
      <c r="F9" t="s">
        <v>1829</v>
      </c>
    </row>
    <row r="10" spans="1:6" x14ac:dyDescent="0.3">
      <c r="A10" t="s">
        <v>1682</v>
      </c>
      <c r="B10" t="s">
        <v>1691</v>
      </c>
      <c r="C10" t="s">
        <v>11</v>
      </c>
      <c r="E10" t="s">
        <v>1600</v>
      </c>
      <c r="F10" t="s">
        <v>1700</v>
      </c>
    </row>
    <row r="11" spans="1:6" x14ac:dyDescent="0.3">
      <c r="A11" t="s">
        <v>1683</v>
      </c>
      <c r="B11" t="s">
        <v>1693</v>
      </c>
      <c r="C11" t="s">
        <v>11</v>
      </c>
      <c r="E11" t="s">
        <v>1600</v>
      </c>
      <c r="F11" t="s">
        <v>1701</v>
      </c>
    </row>
    <row r="12" spans="1:6" x14ac:dyDescent="0.3">
      <c r="A12" t="s">
        <v>1814</v>
      </c>
      <c r="B12" t="s">
        <v>1824</v>
      </c>
      <c r="C12" t="s">
        <v>11</v>
      </c>
      <c r="E12" t="s">
        <v>1600</v>
      </c>
      <c r="F12" t="s">
        <v>1830</v>
      </c>
    </row>
    <row r="13" spans="1:6" x14ac:dyDescent="0.3">
      <c r="A13" t="s">
        <v>1815</v>
      </c>
      <c r="B13" t="s">
        <v>1826</v>
      </c>
      <c r="C13" t="s">
        <v>11</v>
      </c>
      <c r="E13" t="s">
        <v>1600</v>
      </c>
      <c r="F13" t="s">
        <v>1831</v>
      </c>
    </row>
    <row r="14" spans="1:6" x14ac:dyDescent="0.3">
      <c r="A14" t="s">
        <v>1682</v>
      </c>
      <c r="B14" t="s">
        <v>1691</v>
      </c>
      <c r="C14" t="s">
        <v>13</v>
      </c>
      <c r="E14" t="s">
        <v>1603</v>
      </c>
      <c r="F14" t="s">
        <v>1703</v>
      </c>
    </row>
    <row r="15" spans="1:6" x14ac:dyDescent="0.3">
      <c r="A15" t="s">
        <v>1683</v>
      </c>
      <c r="B15" t="s">
        <v>1693</v>
      </c>
      <c r="C15" t="s">
        <v>13</v>
      </c>
      <c r="E15" t="s">
        <v>1603</v>
      </c>
      <c r="F15" t="s">
        <v>1704</v>
      </c>
    </row>
    <row r="16" spans="1:6" x14ac:dyDescent="0.3">
      <c r="A16" t="s">
        <v>1814</v>
      </c>
      <c r="B16" t="s">
        <v>1824</v>
      </c>
      <c r="C16" t="s">
        <v>13</v>
      </c>
      <c r="E16" t="s">
        <v>1603</v>
      </c>
      <c r="F16" t="s">
        <v>1832</v>
      </c>
    </row>
    <row r="17" spans="1:6" x14ac:dyDescent="0.3">
      <c r="A17" t="s">
        <v>1815</v>
      </c>
      <c r="B17" t="s">
        <v>1826</v>
      </c>
      <c r="C17" t="s">
        <v>13</v>
      </c>
      <c r="E17" t="s">
        <v>1603</v>
      </c>
      <c r="F17" t="s">
        <v>1833</v>
      </c>
    </row>
    <row r="18" spans="1:6" x14ac:dyDescent="0.3">
      <c r="A18" t="s">
        <v>1685</v>
      </c>
      <c r="B18" t="s">
        <v>1695</v>
      </c>
      <c r="C18" t="s">
        <v>10</v>
      </c>
      <c r="E18" t="s">
        <v>1602</v>
      </c>
      <c r="F18" t="s">
        <v>1696</v>
      </c>
    </row>
    <row r="19" spans="1:6" x14ac:dyDescent="0.3">
      <c r="A19" t="s">
        <v>1685</v>
      </c>
      <c r="B19" t="s">
        <v>1695</v>
      </c>
      <c r="C19" t="s">
        <v>11</v>
      </c>
      <c r="E19" t="s">
        <v>1600</v>
      </c>
      <c r="F19" t="s">
        <v>1702</v>
      </c>
    </row>
    <row r="20" spans="1:6" x14ac:dyDescent="0.3">
      <c r="A20" t="s">
        <v>1685</v>
      </c>
      <c r="B20" t="s">
        <v>1695</v>
      </c>
      <c r="C20" t="s">
        <v>12</v>
      </c>
      <c r="E20" t="s">
        <v>1601</v>
      </c>
      <c r="F20" t="s">
        <v>1699</v>
      </c>
    </row>
    <row r="21" spans="1:6" x14ac:dyDescent="0.3">
      <c r="A21" t="s">
        <v>1685</v>
      </c>
      <c r="B21" t="s">
        <v>1695</v>
      </c>
      <c r="C21" t="s">
        <v>13</v>
      </c>
      <c r="E21" t="s">
        <v>1603</v>
      </c>
      <c r="F21" t="s">
        <v>1705</v>
      </c>
    </row>
    <row r="22" spans="1:6" x14ac:dyDescent="0.3">
      <c r="A22" t="s">
        <v>1816</v>
      </c>
      <c r="B22" t="s">
        <v>1834</v>
      </c>
      <c r="C22" t="s">
        <v>10</v>
      </c>
      <c r="E22" t="s">
        <v>1602</v>
      </c>
      <c r="F22" t="s">
        <v>1835</v>
      </c>
    </row>
    <row r="23" spans="1:6" x14ac:dyDescent="0.3">
      <c r="A23" t="s">
        <v>1816</v>
      </c>
      <c r="B23" t="s">
        <v>1834</v>
      </c>
      <c r="C23" t="s">
        <v>11</v>
      </c>
      <c r="E23" t="s">
        <v>1600</v>
      </c>
      <c r="F23" t="s">
        <v>1836</v>
      </c>
    </row>
    <row r="24" spans="1:6" x14ac:dyDescent="0.3">
      <c r="A24" t="s">
        <v>1816</v>
      </c>
      <c r="B24" t="s">
        <v>1834</v>
      </c>
      <c r="C24" t="s">
        <v>12</v>
      </c>
      <c r="E24" t="s">
        <v>1601</v>
      </c>
      <c r="F24" t="s">
        <v>1837</v>
      </c>
    </row>
    <row r="25" spans="1:6" x14ac:dyDescent="0.3">
      <c r="A25" t="s">
        <v>1816</v>
      </c>
      <c r="B25" t="s">
        <v>1834</v>
      </c>
      <c r="C25" t="s">
        <v>13</v>
      </c>
      <c r="E25" t="s">
        <v>1603</v>
      </c>
      <c r="F25" t="s">
        <v>1838</v>
      </c>
    </row>
    <row r="26" spans="1:6" x14ac:dyDescent="0.3">
      <c r="A26" t="s">
        <v>1686</v>
      </c>
      <c r="B26" t="s">
        <v>1706</v>
      </c>
      <c r="C26" t="s">
        <v>10</v>
      </c>
      <c r="E26" t="s">
        <v>1602</v>
      </c>
      <c r="F26" t="s">
        <v>1707</v>
      </c>
    </row>
    <row r="27" spans="1:6" x14ac:dyDescent="0.3">
      <c r="A27" t="s">
        <v>1686</v>
      </c>
      <c r="B27" t="s">
        <v>1706</v>
      </c>
      <c r="C27" t="s">
        <v>11</v>
      </c>
      <c r="E27" t="s">
        <v>1600</v>
      </c>
      <c r="F27" t="s">
        <v>1708</v>
      </c>
    </row>
    <row r="28" spans="1:6" x14ac:dyDescent="0.3">
      <c r="A28" t="s">
        <v>1686</v>
      </c>
      <c r="B28" t="s">
        <v>1706</v>
      </c>
      <c r="C28" t="s">
        <v>12</v>
      </c>
      <c r="E28" t="s">
        <v>1601</v>
      </c>
      <c r="F28" t="s">
        <v>1709</v>
      </c>
    </row>
    <row r="29" spans="1:6" x14ac:dyDescent="0.3">
      <c r="A29" t="s">
        <v>1686</v>
      </c>
      <c r="B29" t="s">
        <v>1706</v>
      </c>
      <c r="C29" t="s">
        <v>13</v>
      </c>
      <c r="E29" t="s">
        <v>1603</v>
      </c>
      <c r="F29" t="s">
        <v>1710</v>
      </c>
    </row>
    <row r="30" spans="1:6" x14ac:dyDescent="0.3">
      <c r="A30" t="s">
        <v>123</v>
      </c>
      <c r="B30" t="s">
        <v>1839</v>
      </c>
      <c r="C30" t="s">
        <v>10</v>
      </c>
      <c r="E30" t="s">
        <v>1602</v>
      </c>
      <c r="F30" t="s">
        <v>1840</v>
      </c>
    </row>
    <row r="31" spans="1:6" x14ac:dyDescent="0.3">
      <c r="A31" t="s">
        <v>123</v>
      </c>
      <c r="B31" t="s">
        <v>1839</v>
      </c>
      <c r="C31" t="s">
        <v>11</v>
      </c>
      <c r="E31" t="s">
        <v>1600</v>
      </c>
      <c r="F31" t="s">
        <v>1841</v>
      </c>
    </row>
    <row r="32" spans="1:6" x14ac:dyDescent="0.3">
      <c r="A32" t="s">
        <v>123</v>
      </c>
      <c r="B32" t="s">
        <v>1839</v>
      </c>
      <c r="C32" t="s">
        <v>12</v>
      </c>
      <c r="E32" t="s">
        <v>1601</v>
      </c>
      <c r="F32" t="s">
        <v>1842</v>
      </c>
    </row>
    <row r="33" spans="1:6" x14ac:dyDescent="0.3">
      <c r="A33" t="s">
        <v>123</v>
      </c>
      <c r="B33" t="s">
        <v>1839</v>
      </c>
      <c r="C33" t="s">
        <v>13</v>
      </c>
      <c r="E33" t="s">
        <v>1603</v>
      </c>
      <c r="F33" t="s">
        <v>1843</v>
      </c>
    </row>
    <row r="34" spans="1:6" x14ac:dyDescent="0.3">
      <c r="A34" t="s">
        <v>1818</v>
      </c>
      <c r="B34" t="s">
        <v>1844</v>
      </c>
      <c r="C34" t="s">
        <v>10</v>
      </c>
      <c r="E34" t="s">
        <v>1602</v>
      </c>
      <c r="F34" t="s">
        <v>1845</v>
      </c>
    </row>
    <row r="35" spans="1:6" x14ac:dyDescent="0.3">
      <c r="A35" t="s">
        <v>1818</v>
      </c>
      <c r="B35" t="s">
        <v>1844</v>
      </c>
      <c r="C35" t="s">
        <v>11</v>
      </c>
      <c r="E35" t="s">
        <v>1600</v>
      </c>
      <c r="F35" t="s">
        <v>1846</v>
      </c>
    </row>
    <row r="36" spans="1:6" x14ac:dyDescent="0.3">
      <c r="A36" t="s">
        <v>1818</v>
      </c>
      <c r="B36" t="s">
        <v>1844</v>
      </c>
      <c r="C36" t="s">
        <v>12</v>
      </c>
      <c r="E36" t="s">
        <v>1601</v>
      </c>
      <c r="F36" t="s">
        <v>1847</v>
      </c>
    </row>
    <row r="37" spans="1:6" x14ac:dyDescent="0.3">
      <c r="A37" t="s">
        <v>1818</v>
      </c>
      <c r="B37" t="s">
        <v>1844</v>
      </c>
      <c r="C37" t="s">
        <v>13</v>
      </c>
      <c r="E37" t="s">
        <v>1603</v>
      </c>
      <c r="F37" t="s">
        <v>1848</v>
      </c>
    </row>
    <row r="38" spans="1:6" x14ac:dyDescent="0.3">
      <c r="A38" t="s">
        <v>1819</v>
      </c>
      <c r="B38" t="s">
        <v>1849</v>
      </c>
      <c r="C38" t="s">
        <v>10</v>
      </c>
      <c r="E38" t="s">
        <v>1602</v>
      </c>
      <c r="F38" t="s">
        <v>1850</v>
      </c>
    </row>
    <row r="39" spans="1:6" x14ac:dyDescent="0.3">
      <c r="A39" t="s">
        <v>1819</v>
      </c>
      <c r="B39" t="s">
        <v>1849</v>
      </c>
      <c r="C39" t="s">
        <v>11</v>
      </c>
      <c r="E39" t="s">
        <v>1600</v>
      </c>
      <c r="F39" t="s">
        <v>1851</v>
      </c>
    </row>
    <row r="40" spans="1:6" x14ac:dyDescent="0.3">
      <c r="A40" t="s">
        <v>1819</v>
      </c>
      <c r="B40" t="s">
        <v>1849</v>
      </c>
      <c r="C40" t="s">
        <v>12</v>
      </c>
      <c r="E40" t="s">
        <v>1601</v>
      </c>
      <c r="F40" t="s">
        <v>1852</v>
      </c>
    </row>
    <row r="41" spans="1:6" x14ac:dyDescent="0.3">
      <c r="A41" t="s">
        <v>1819</v>
      </c>
      <c r="B41" t="s">
        <v>1849</v>
      </c>
      <c r="C41" t="s">
        <v>13</v>
      </c>
      <c r="E41" t="s">
        <v>1603</v>
      </c>
      <c r="F41" t="s">
        <v>1853</v>
      </c>
    </row>
    <row r="42" spans="1:6" x14ac:dyDescent="0.3">
      <c r="A42" t="s">
        <v>1820</v>
      </c>
      <c r="B42" t="s">
        <v>1854</v>
      </c>
      <c r="C42" t="s">
        <v>10</v>
      </c>
      <c r="E42" t="s">
        <v>1602</v>
      </c>
      <c r="F42" t="s">
        <v>1855</v>
      </c>
    </row>
    <row r="43" spans="1:6" x14ac:dyDescent="0.3">
      <c r="A43" t="s">
        <v>1820</v>
      </c>
      <c r="B43" t="s">
        <v>1854</v>
      </c>
      <c r="C43" t="s">
        <v>11</v>
      </c>
      <c r="E43" t="s">
        <v>1600</v>
      </c>
      <c r="F43" t="s">
        <v>1856</v>
      </c>
    </row>
    <row r="44" spans="1:6" x14ac:dyDescent="0.3">
      <c r="A44" t="s">
        <v>1820</v>
      </c>
      <c r="B44" t="s">
        <v>1854</v>
      </c>
      <c r="C44" t="s">
        <v>12</v>
      </c>
      <c r="E44" t="s">
        <v>1601</v>
      </c>
      <c r="F44" t="s">
        <v>1857</v>
      </c>
    </row>
    <row r="45" spans="1:6" x14ac:dyDescent="0.3">
      <c r="A45" t="s">
        <v>1820</v>
      </c>
      <c r="B45" t="s">
        <v>1854</v>
      </c>
      <c r="C45" t="s">
        <v>13</v>
      </c>
      <c r="E45" t="s">
        <v>1603</v>
      </c>
      <c r="F45" t="s">
        <v>1858</v>
      </c>
    </row>
    <row r="46" spans="1:6" x14ac:dyDescent="0.3">
      <c r="A46" t="s">
        <v>1687</v>
      </c>
      <c r="B46" t="s">
        <v>1711</v>
      </c>
      <c r="C46" t="s">
        <v>10</v>
      </c>
      <c r="E46" t="s">
        <v>1602</v>
      </c>
      <c r="F46" t="s">
        <v>1712</v>
      </c>
    </row>
    <row r="47" spans="1:6" x14ac:dyDescent="0.3">
      <c r="A47" t="s">
        <v>1687</v>
      </c>
      <c r="B47" t="s">
        <v>1711</v>
      </c>
      <c r="C47" t="s">
        <v>11</v>
      </c>
      <c r="E47" t="s">
        <v>1600</v>
      </c>
      <c r="F47" t="s">
        <v>1713</v>
      </c>
    </row>
    <row r="48" spans="1:6" x14ac:dyDescent="0.3">
      <c r="A48" t="s">
        <v>1687</v>
      </c>
      <c r="B48" t="s">
        <v>1711</v>
      </c>
      <c r="C48" t="s">
        <v>12</v>
      </c>
      <c r="E48" t="s">
        <v>1601</v>
      </c>
      <c r="F48" t="s">
        <v>1714</v>
      </c>
    </row>
    <row r="49" spans="1:6" x14ac:dyDescent="0.3">
      <c r="A49" t="s">
        <v>1687</v>
      </c>
      <c r="B49" t="s">
        <v>1711</v>
      </c>
      <c r="C49" t="s">
        <v>13</v>
      </c>
      <c r="E49" t="s">
        <v>1603</v>
      </c>
      <c r="F49" t="s">
        <v>1715</v>
      </c>
    </row>
    <row r="50" spans="1:6" x14ac:dyDescent="0.3">
      <c r="A50" t="s">
        <v>1821</v>
      </c>
      <c r="B50" t="s">
        <v>1859</v>
      </c>
      <c r="C50" t="s">
        <v>10</v>
      </c>
      <c r="E50" t="s">
        <v>1602</v>
      </c>
      <c r="F50" t="s">
        <v>1860</v>
      </c>
    </row>
    <row r="51" spans="1:6" x14ac:dyDescent="0.3">
      <c r="A51" t="s">
        <v>1821</v>
      </c>
      <c r="B51" t="s">
        <v>1859</v>
      </c>
      <c r="C51" t="s">
        <v>11</v>
      </c>
      <c r="E51" t="s">
        <v>1600</v>
      </c>
      <c r="F51" t="s">
        <v>1861</v>
      </c>
    </row>
    <row r="52" spans="1:6" x14ac:dyDescent="0.3">
      <c r="A52" t="s">
        <v>1821</v>
      </c>
      <c r="B52" t="s">
        <v>1859</v>
      </c>
      <c r="C52" t="s">
        <v>12</v>
      </c>
      <c r="E52" t="s">
        <v>1601</v>
      </c>
      <c r="F52" t="s">
        <v>1862</v>
      </c>
    </row>
    <row r="53" spans="1:6" x14ac:dyDescent="0.3">
      <c r="A53" t="s">
        <v>1821</v>
      </c>
      <c r="B53" t="s">
        <v>1859</v>
      </c>
      <c r="C53" t="s">
        <v>13</v>
      </c>
      <c r="E53" t="s">
        <v>1603</v>
      </c>
      <c r="F53" t="s">
        <v>1863</v>
      </c>
    </row>
    <row r="54" spans="1:6" x14ac:dyDescent="0.3">
      <c r="A54" t="s">
        <v>1822</v>
      </c>
      <c r="B54" t="s">
        <v>1864</v>
      </c>
      <c r="C54" t="s">
        <v>10</v>
      </c>
      <c r="E54" t="s">
        <v>1602</v>
      </c>
      <c r="F54" t="s">
        <v>1865</v>
      </c>
    </row>
    <row r="55" spans="1:6" x14ac:dyDescent="0.3">
      <c r="A55" t="s">
        <v>1822</v>
      </c>
      <c r="B55" t="s">
        <v>1864</v>
      </c>
      <c r="C55" t="s">
        <v>11</v>
      </c>
      <c r="E55" t="s">
        <v>1600</v>
      </c>
      <c r="F55" t="s">
        <v>1866</v>
      </c>
    </row>
    <row r="56" spans="1:6" x14ac:dyDescent="0.3">
      <c r="A56" t="s">
        <v>1822</v>
      </c>
      <c r="B56" t="s">
        <v>1864</v>
      </c>
      <c r="C56" t="s">
        <v>12</v>
      </c>
      <c r="E56" t="s">
        <v>1601</v>
      </c>
      <c r="F56" t="s">
        <v>1867</v>
      </c>
    </row>
    <row r="57" spans="1:6" x14ac:dyDescent="0.3">
      <c r="A57" t="s">
        <v>1822</v>
      </c>
      <c r="B57" t="s">
        <v>1864</v>
      </c>
      <c r="C57" t="s">
        <v>13</v>
      </c>
      <c r="E57" t="s">
        <v>1603</v>
      </c>
      <c r="F57" t="s">
        <v>1868</v>
      </c>
    </row>
    <row r="58" spans="1:6" x14ac:dyDescent="0.3">
      <c r="A58" t="s">
        <v>1823</v>
      </c>
      <c r="B58" t="s">
        <v>1869</v>
      </c>
      <c r="C58" t="s">
        <v>10</v>
      </c>
      <c r="E58" t="s">
        <v>1602</v>
      </c>
      <c r="F58" t="s">
        <v>1870</v>
      </c>
    </row>
    <row r="59" spans="1:6" x14ac:dyDescent="0.3">
      <c r="A59" t="s">
        <v>1823</v>
      </c>
      <c r="B59" t="s">
        <v>1869</v>
      </c>
      <c r="C59" t="s">
        <v>11</v>
      </c>
      <c r="E59" t="s">
        <v>1600</v>
      </c>
      <c r="F59" t="s">
        <v>1871</v>
      </c>
    </row>
    <row r="60" spans="1:6" x14ac:dyDescent="0.3">
      <c r="A60" t="s">
        <v>1823</v>
      </c>
      <c r="B60" t="s">
        <v>1869</v>
      </c>
      <c r="C60" t="s">
        <v>12</v>
      </c>
      <c r="E60" t="s">
        <v>1601</v>
      </c>
      <c r="F60" t="s">
        <v>1872</v>
      </c>
    </row>
    <row r="61" spans="1:6" x14ac:dyDescent="0.3">
      <c r="A61" t="s">
        <v>1823</v>
      </c>
      <c r="B61" t="s">
        <v>1869</v>
      </c>
      <c r="C61" t="s">
        <v>13</v>
      </c>
      <c r="E61" t="s">
        <v>1603</v>
      </c>
      <c r="F61" t="s">
        <v>1873</v>
      </c>
    </row>
    <row r="62" spans="1:6" x14ac:dyDescent="0.3">
      <c r="A62" t="s">
        <v>1690</v>
      </c>
      <c r="B62" t="s">
        <v>1716</v>
      </c>
      <c r="C62" t="s">
        <v>10</v>
      </c>
      <c r="E62" t="s">
        <v>1602</v>
      </c>
      <c r="F62" t="s">
        <v>1717</v>
      </c>
    </row>
    <row r="63" spans="1:6" x14ac:dyDescent="0.3">
      <c r="A63" t="s">
        <v>1690</v>
      </c>
      <c r="B63" t="s">
        <v>1716</v>
      </c>
      <c r="C63" t="s">
        <v>11</v>
      </c>
      <c r="E63" t="s">
        <v>1600</v>
      </c>
      <c r="F63" t="s">
        <v>1718</v>
      </c>
    </row>
    <row r="64" spans="1:6" x14ac:dyDescent="0.3">
      <c r="A64" t="s">
        <v>1690</v>
      </c>
      <c r="B64" t="s">
        <v>1716</v>
      </c>
      <c r="C64" t="s">
        <v>12</v>
      </c>
      <c r="E64" t="s">
        <v>1601</v>
      </c>
      <c r="F64" t="s">
        <v>1719</v>
      </c>
    </row>
    <row r="65" spans="1:6" x14ac:dyDescent="0.3">
      <c r="A65" t="s">
        <v>1690</v>
      </c>
      <c r="B65" t="s">
        <v>1716</v>
      </c>
      <c r="C65" t="s">
        <v>13</v>
      </c>
      <c r="E65" t="s">
        <v>1603</v>
      </c>
      <c r="F65" t="s">
        <v>1720</v>
      </c>
    </row>
    <row r="66" spans="1:6" x14ac:dyDescent="0.3">
      <c r="A66" t="s">
        <v>1804</v>
      </c>
      <c r="B66" t="s">
        <v>1874</v>
      </c>
      <c r="C66" t="s">
        <v>10</v>
      </c>
      <c r="E66" t="s">
        <v>1602</v>
      </c>
      <c r="F66" t="s">
        <v>1875</v>
      </c>
    </row>
    <row r="67" spans="1:6" x14ac:dyDescent="0.3">
      <c r="A67" t="s">
        <v>1804</v>
      </c>
      <c r="B67" t="s">
        <v>1874</v>
      </c>
      <c r="C67" t="s">
        <v>11</v>
      </c>
      <c r="E67" t="s">
        <v>1600</v>
      </c>
      <c r="F67" t="s">
        <v>1876</v>
      </c>
    </row>
    <row r="68" spans="1:6" x14ac:dyDescent="0.3">
      <c r="A68" t="s">
        <v>1804</v>
      </c>
      <c r="B68" t="s">
        <v>1874</v>
      </c>
      <c r="C68" t="s">
        <v>12</v>
      </c>
      <c r="E68" t="s">
        <v>1601</v>
      </c>
      <c r="F68" t="s">
        <v>1877</v>
      </c>
    </row>
    <row r="69" spans="1:6" x14ac:dyDescent="0.3">
      <c r="A69" t="s">
        <v>1804</v>
      </c>
      <c r="B69" t="s">
        <v>1874</v>
      </c>
      <c r="C69" t="s">
        <v>13</v>
      </c>
      <c r="E69" t="s">
        <v>1603</v>
      </c>
      <c r="F69" t="s">
        <v>1878</v>
      </c>
    </row>
    <row r="70" spans="1:6" x14ac:dyDescent="0.3">
      <c r="A70" t="s">
        <v>1806</v>
      </c>
      <c r="B70" t="s">
        <v>1879</v>
      </c>
      <c r="C70" t="s">
        <v>10</v>
      </c>
      <c r="E70" t="s">
        <v>1602</v>
      </c>
      <c r="F70" t="s">
        <v>1880</v>
      </c>
    </row>
    <row r="71" spans="1:6" x14ac:dyDescent="0.3">
      <c r="A71" t="s">
        <v>1806</v>
      </c>
      <c r="B71" t="s">
        <v>1879</v>
      </c>
      <c r="C71" t="s">
        <v>11</v>
      </c>
      <c r="E71" t="s">
        <v>1600</v>
      </c>
      <c r="F71" t="s">
        <v>1881</v>
      </c>
    </row>
    <row r="72" spans="1:6" x14ac:dyDescent="0.3">
      <c r="A72" t="s">
        <v>1806</v>
      </c>
      <c r="B72" t="s">
        <v>1879</v>
      </c>
      <c r="C72" t="s">
        <v>12</v>
      </c>
      <c r="E72" t="s">
        <v>1601</v>
      </c>
      <c r="F72" t="s">
        <v>1882</v>
      </c>
    </row>
    <row r="73" spans="1:6" x14ac:dyDescent="0.3">
      <c r="A73" t="s">
        <v>1806</v>
      </c>
      <c r="B73" t="s">
        <v>1879</v>
      </c>
      <c r="C73" t="s">
        <v>13</v>
      </c>
      <c r="E73" t="s">
        <v>1603</v>
      </c>
      <c r="F73" t="s">
        <v>1883</v>
      </c>
    </row>
    <row r="74" spans="1:6" x14ac:dyDescent="0.3">
      <c r="A74" t="s">
        <v>1807</v>
      </c>
      <c r="B74" t="s">
        <v>1884</v>
      </c>
      <c r="C74" t="s">
        <v>10</v>
      </c>
      <c r="E74" t="s">
        <v>1602</v>
      </c>
      <c r="F74" t="s">
        <v>1885</v>
      </c>
    </row>
    <row r="75" spans="1:6" x14ac:dyDescent="0.3">
      <c r="A75" t="s">
        <v>1807</v>
      </c>
      <c r="B75" t="s">
        <v>1884</v>
      </c>
      <c r="C75" t="s">
        <v>11</v>
      </c>
      <c r="E75" t="s">
        <v>1600</v>
      </c>
      <c r="F75" t="s">
        <v>1886</v>
      </c>
    </row>
    <row r="76" spans="1:6" x14ac:dyDescent="0.3">
      <c r="A76" t="s">
        <v>1807</v>
      </c>
      <c r="B76" t="s">
        <v>1884</v>
      </c>
      <c r="C76" t="s">
        <v>12</v>
      </c>
      <c r="E76" t="s">
        <v>1601</v>
      </c>
      <c r="F76" t="s">
        <v>1887</v>
      </c>
    </row>
    <row r="77" spans="1:6" x14ac:dyDescent="0.3">
      <c r="A77" t="s">
        <v>1807</v>
      </c>
      <c r="B77" t="s">
        <v>1884</v>
      </c>
      <c r="C77" t="s">
        <v>13</v>
      </c>
      <c r="E77" t="s">
        <v>1603</v>
      </c>
      <c r="F77" t="s">
        <v>1888</v>
      </c>
    </row>
    <row r="78" spans="1:6" x14ac:dyDescent="0.3">
      <c r="A78" t="s">
        <v>1805</v>
      </c>
      <c r="B78" t="s">
        <v>1889</v>
      </c>
      <c r="C78" t="s">
        <v>10</v>
      </c>
      <c r="E78" t="s">
        <v>1602</v>
      </c>
      <c r="F78" t="s">
        <v>1890</v>
      </c>
    </row>
    <row r="79" spans="1:6" x14ac:dyDescent="0.3">
      <c r="A79" t="s">
        <v>1805</v>
      </c>
      <c r="B79" t="s">
        <v>1889</v>
      </c>
      <c r="C79" t="s">
        <v>11</v>
      </c>
      <c r="E79" t="s">
        <v>1600</v>
      </c>
      <c r="F79" t="s">
        <v>1891</v>
      </c>
    </row>
    <row r="80" spans="1:6" x14ac:dyDescent="0.3">
      <c r="A80" t="s">
        <v>1805</v>
      </c>
      <c r="B80" t="s">
        <v>1889</v>
      </c>
      <c r="C80" t="s">
        <v>12</v>
      </c>
      <c r="E80" t="s">
        <v>1601</v>
      </c>
      <c r="F80" t="s">
        <v>1892</v>
      </c>
    </row>
    <row r="81" spans="1:6" x14ac:dyDescent="0.3">
      <c r="A81" t="s">
        <v>1805</v>
      </c>
      <c r="B81" t="s">
        <v>1889</v>
      </c>
      <c r="C81" t="s">
        <v>13</v>
      </c>
      <c r="E81" t="s">
        <v>1603</v>
      </c>
      <c r="F81" t="s">
        <v>1893</v>
      </c>
    </row>
    <row r="82" spans="1:6" x14ac:dyDescent="0.3">
      <c r="A82" t="s">
        <v>1808</v>
      </c>
      <c r="B82" t="s">
        <v>1894</v>
      </c>
      <c r="C82" t="s">
        <v>10</v>
      </c>
      <c r="E82" t="s">
        <v>1602</v>
      </c>
      <c r="F82" t="s">
        <v>1895</v>
      </c>
    </row>
    <row r="83" spans="1:6" x14ac:dyDescent="0.3">
      <c r="A83" t="s">
        <v>1808</v>
      </c>
      <c r="B83" t="s">
        <v>1894</v>
      </c>
      <c r="C83" t="s">
        <v>11</v>
      </c>
      <c r="E83" t="s">
        <v>1600</v>
      </c>
      <c r="F83" t="s">
        <v>1896</v>
      </c>
    </row>
    <row r="84" spans="1:6" x14ac:dyDescent="0.3">
      <c r="A84" t="s">
        <v>1808</v>
      </c>
      <c r="B84" t="s">
        <v>1894</v>
      </c>
      <c r="C84" t="s">
        <v>12</v>
      </c>
      <c r="E84" t="s">
        <v>1601</v>
      </c>
      <c r="F84" t="s">
        <v>1897</v>
      </c>
    </row>
    <row r="85" spans="1:6" x14ac:dyDescent="0.3">
      <c r="A85" t="s">
        <v>1808</v>
      </c>
      <c r="B85" t="s">
        <v>1894</v>
      </c>
      <c r="C85" t="s">
        <v>13</v>
      </c>
      <c r="E85" t="s">
        <v>1603</v>
      </c>
      <c r="F85" t="s">
        <v>1898</v>
      </c>
    </row>
    <row r="86" spans="1:6" x14ac:dyDescent="0.3">
      <c r="A86" t="s">
        <v>1809</v>
      </c>
      <c r="B86" t="s">
        <v>1899</v>
      </c>
      <c r="C86" t="s">
        <v>10</v>
      </c>
      <c r="E86" t="s">
        <v>1602</v>
      </c>
      <c r="F86" t="s">
        <v>1900</v>
      </c>
    </row>
    <row r="87" spans="1:6" x14ac:dyDescent="0.3">
      <c r="A87" t="s">
        <v>1809</v>
      </c>
      <c r="B87" t="s">
        <v>1899</v>
      </c>
      <c r="C87" t="s">
        <v>11</v>
      </c>
      <c r="E87" t="s">
        <v>1600</v>
      </c>
      <c r="F87" t="s">
        <v>1901</v>
      </c>
    </row>
    <row r="88" spans="1:6" x14ac:dyDescent="0.3">
      <c r="A88" t="s">
        <v>1809</v>
      </c>
      <c r="B88" t="s">
        <v>1899</v>
      </c>
      <c r="C88" t="s">
        <v>12</v>
      </c>
      <c r="E88" t="s">
        <v>1601</v>
      </c>
      <c r="F88" t="s">
        <v>1902</v>
      </c>
    </row>
    <row r="89" spans="1:6" x14ac:dyDescent="0.3">
      <c r="A89" t="s">
        <v>1809</v>
      </c>
      <c r="B89" t="s">
        <v>1899</v>
      </c>
      <c r="C89" t="s">
        <v>13</v>
      </c>
      <c r="E89" t="s">
        <v>1603</v>
      </c>
      <c r="F89" t="s">
        <v>1903</v>
      </c>
    </row>
    <row r="90" spans="1:6" x14ac:dyDescent="0.3">
      <c r="A90" t="s">
        <v>1810</v>
      </c>
      <c r="B90" t="s">
        <v>1904</v>
      </c>
      <c r="C90" t="s">
        <v>10</v>
      </c>
      <c r="E90" t="s">
        <v>1602</v>
      </c>
      <c r="F90" t="s">
        <v>1905</v>
      </c>
    </row>
    <row r="91" spans="1:6" x14ac:dyDescent="0.3">
      <c r="A91" t="s">
        <v>1810</v>
      </c>
      <c r="B91" t="s">
        <v>1904</v>
      </c>
      <c r="C91" t="s">
        <v>11</v>
      </c>
      <c r="E91" t="s">
        <v>1600</v>
      </c>
      <c r="F91" t="s">
        <v>1906</v>
      </c>
    </row>
    <row r="92" spans="1:6" x14ac:dyDescent="0.3">
      <c r="A92" t="s">
        <v>1810</v>
      </c>
      <c r="B92" t="s">
        <v>1904</v>
      </c>
      <c r="C92" t="s">
        <v>12</v>
      </c>
      <c r="E92" t="s">
        <v>1601</v>
      </c>
      <c r="F92" t="s">
        <v>1907</v>
      </c>
    </row>
    <row r="93" spans="1:6" x14ac:dyDescent="0.3">
      <c r="A93" t="s">
        <v>1810</v>
      </c>
      <c r="B93" t="s">
        <v>1904</v>
      </c>
      <c r="C93" t="s">
        <v>13</v>
      </c>
      <c r="E93" t="s">
        <v>1603</v>
      </c>
      <c r="F93" t="s">
        <v>1908</v>
      </c>
    </row>
    <row r="94" spans="1:6" x14ac:dyDescent="0.3">
      <c r="A94" t="s">
        <v>1811</v>
      </c>
      <c r="B94" t="s">
        <v>1909</v>
      </c>
      <c r="C94" t="s">
        <v>10</v>
      </c>
      <c r="E94" t="s">
        <v>1602</v>
      </c>
      <c r="F94" t="s">
        <v>1910</v>
      </c>
    </row>
    <row r="95" spans="1:6" x14ac:dyDescent="0.3">
      <c r="A95" t="s">
        <v>1811</v>
      </c>
      <c r="B95" t="s">
        <v>1909</v>
      </c>
      <c r="C95" t="s">
        <v>11</v>
      </c>
      <c r="E95" t="s">
        <v>1600</v>
      </c>
      <c r="F95" t="s">
        <v>1911</v>
      </c>
    </row>
    <row r="96" spans="1:6" x14ac:dyDescent="0.3">
      <c r="A96" t="s">
        <v>1811</v>
      </c>
      <c r="B96" t="s">
        <v>1909</v>
      </c>
      <c r="C96" t="s">
        <v>12</v>
      </c>
      <c r="E96" t="s">
        <v>1601</v>
      </c>
      <c r="F96" t="s">
        <v>1912</v>
      </c>
    </row>
    <row r="97" spans="1:6" x14ac:dyDescent="0.3">
      <c r="A97" t="s">
        <v>1811</v>
      </c>
      <c r="B97" t="s">
        <v>1909</v>
      </c>
      <c r="C97" t="s">
        <v>13</v>
      </c>
      <c r="E97" t="s">
        <v>1603</v>
      </c>
      <c r="F97" t="s">
        <v>1913</v>
      </c>
    </row>
    <row r="98" spans="1:6" x14ac:dyDescent="0.3">
      <c r="A98" t="s">
        <v>119</v>
      </c>
      <c r="B98" t="s">
        <v>1914</v>
      </c>
      <c r="C98" t="s">
        <v>10</v>
      </c>
      <c r="E98" t="s">
        <v>1602</v>
      </c>
      <c r="F98" t="s">
        <v>1915</v>
      </c>
    </row>
    <row r="99" spans="1:6" x14ac:dyDescent="0.3">
      <c r="A99" t="s">
        <v>119</v>
      </c>
      <c r="B99" t="s">
        <v>1914</v>
      </c>
      <c r="C99" t="s">
        <v>11</v>
      </c>
      <c r="E99" t="s">
        <v>1600</v>
      </c>
      <c r="F99" t="s">
        <v>1916</v>
      </c>
    </row>
    <row r="100" spans="1:6" x14ac:dyDescent="0.3">
      <c r="A100" t="s">
        <v>119</v>
      </c>
      <c r="B100" t="s">
        <v>1914</v>
      </c>
      <c r="C100" t="s">
        <v>12</v>
      </c>
      <c r="E100" t="s">
        <v>1601</v>
      </c>
      <c r="F100" t="s">
        <v>1917</v>
      </c>
    </row>
    <row r="101" spans="1:6" x14ac:dyDescent="0.3">
      <c r="A101" t="s">
        <v>119</v>
      </c>
      <c r="B101" t="s">
        <v>1914</v>
      </c>
      <c r="C101" t="s">
        <v>13</v>
      </c>
      <c r="E101" t="s">
        <v>1603</v>
      </c>
      <c r="F101" t="s">
        <v>1918</v>
      </c>
    </row>
    <row r="102" spans="1:6" x14ac:dyDescent="0.3">
      <c r="A102" t="s">
        <v>120</v>
      </c>
      <c r="B102" t="s">
        <v>1919</v>
      </c>
      <c r="C102" t="s">
        <v>10</v>
      </c>
      <c r="E102" t="s">
        <v>1602</v>
      </c>
      <c r="F102" t="s">
        <v>1920</v>
      </c>
    </row>
    <row r="103" spans="1:6" x14ac:dyDescent="0.3">
      <c r="A103" t="s">
        <v>120</v>
      </c>
      <c r="B103" t="s">
        <v>1919</v>
      </c>
      <c r="C103" t="s">
        <v>11</v>
      </c>
      <c r="E103" t="s">
        <v>1600</v>
      </c>
      <c r="F103" t="s">
        <v>1921</v>
      </c>
    </row>
    <row r="104" spans="1:6" x14ac:dyDescent="0.3">
      <c r="A104" t="s">
        <v>120</v>
      </c>
      <c r="B104" t="s">
        <v>1919</v>
      </c>
      <c r="C104" t="s">
        <v>12</v>
      </c>
      <c r="E104" t="s">
        <v>1601</v>
      </c>
      <c r="F104" t="s">
        <v>1922</v>
      </c>
    </row>
    <row r="105" spans="1:6" x14ac:dyDescent="0.3">
      <c r="A105" t="s">
        <v>120</v>
      </c>
      <c r="B105" t="s">
        <v>1919</v>
      </c>
      <c r="C105" t="s">
        <v>13</v>
      </c>
      <c r="E105" t="s">
        <v>1603</v>
      </c>
      <c r="F105" t="s">
        <v>1923</v>
      </c>
    </row>
    <row r="106" spans="1:6" x14ac:dyDescent="0.3">
      <c r="A106" t="s">
        <v>121</v>
      </c>
      <c r="B106" t="s">
        <v>1924</v>
      </c>
      <c r="C106" t="s">
        <v>10</v>
      </c>
      <c r="E106" t="s">
        <v>1602</v>
      </c>
      <c r="F106" t="s">
        <v>1925</v>
      </c>
    </row>
    <row r="107" spans="1:6" x14ac:dyDescent="0.3">
      <c r="A107" t="s">
        <v>121</v>
      </c>
      <c r="B107" t="s">
        <v>1924</v>
      </c>
      <c r="C107" t="s">
        <v>11</v>
      </c>
      <c r="E107" t="s">
        <v>1600</v>
      </c>
      <c r="F107" t="s">
        <v>1926</v>
      </c>
    </row>
    <row r="108" spans="1:6" x14ac:dyDescent="0.3">
      <c r="A108" t="s">
        <v>121</v>
      </c>
      <c r="B108" t="s">
        <v>1924</v>
      </c>
      <c r="C108" t="s">
        <v>12</v>
      </c>
      <c r="E108" t="s">
        <v>1601</v>
      </c>
      <c r="F108" t="s">
        <v>1927</v>
      </c>
    </row>
    <row r="109" spans="1:6" x14ac:dyDescent="0.3">
      <c r="A109" t="s">
        <v>121</v>
      </c>
      <c r="B109" t="s">
        <v>1924</v>
      </c>
      <c r="C109" t="s">
        <v>13</v>
      </c>
      <c r="E109" t="s">
        <v>1603</v>
      </c>
      <c r="F109" t="s">
        <v>1928</v>
      </c>
    </row>
    <row r="110" spans="1:6" x14ac:dyDescent="0.3">
      <c r="A110" t="s">
        <v>93</v>
      </c>
      <c r="B110" t="s">
        <v>1721</v>
      </c>
      <c r="C110" t="s">
        <v>10</v>
      </c>
      <c r="E110" t="s">
        <v>1602</v>
      </c>
      <c r="F110" t="s">
        <v>1722</v>
      </c>
    </row>
    <row r="111" spans="1:6" x14ac:dyDescent="0.3">
      <c r="A111" t="s">
        <v>93</v>
      </c>
      <c r="B111" t="s">
        <v>1721</v>
      </c>
      <c r="C111" t="s">
        <v>11</v>
      </c>
      <c r="E111" t="s">
        <v>1600</v>
      </c>
      <c r="F111" t="s">
        <v>1723</v>
      </c>
    </row>
    <row r="112" spans="1:6" x14ac:dyDescent="0.3">
      <c r="A112" t="s">
        <v>93</v>
      </c>
      <c r="B112" t="s">
        <v>1721</v>
      </c>
      <c r="C112" t="s">
        <v>12</v>
      </c>
      <c r="E112" t="s">
        <v>1601</v>
      </c>
      <c r="F112" t="s">
        <v>1724</v>
      </c>
    </row>
    <row r="113" spans="1:6" x14ac:dyDescent="0.3">
      <c r="A113" t="s">
        <v>93</v>
      </c>
      <c r="B113" t="s">
        <v>1721</v>
      </c>
      <c r="C113" t="s">
        <v>13</v>
      </c>
      <c r="E113" t="s">
        <v>1603</v>
      </c>
      <c r="F113" t="s">
        <v>1725</v>
      </c>
    </row>
    <row r="114" spans="1:6" x14ac:dyDescent="0.3">
      <c r="A114" t="s">
        <v>94</v>
      </c>
      <c r="B114" t="s">
        <v>1726</v>
      </c>
      <c r="C114" t="s">
        <v>10</v>
      </c>
      <c r="E114" t="s">
        <v>1602</v>
      </c>
      <c r="F114" t="s">
        <v>1727</v>
      </c>
    </row>
    <row r="115" spans="1:6" x14ac:dyDescent="0.3">
      <c r="A115" t="s">
        <v>94</v>
      </c>
      <c r="B115" t="s">
        <v>1726</v>
      </c>
      <c r="C115" t="s">
        <v>11</v>
      </c>
      <c r="E115" t="s">
        <v>1600</v>
      </c>
      <c r="F115" t="s">
        <v>1728</v>
      </c>
    </row>
    <row r="116" spans="1:6" x14ac:dyDescent="0.3">
      <c r="A116" t="s">
        <v>94</v>
      </c>
      <c r="B116" t="s">
        <v>1726</v>
      </c>
      <c r="C116" t="s">
        <v>12</v>
      </c>
      <c r="E116" t="s">
        <v>1601</v>
      </c>
      <c r="F116" t="s">
        <v>1729</v>
      </c>
    </row>
    <row r="117" spans="1:6" x14ac:dyDescent="0.3">
      <c r="A117" t="s">
        <v>94</v>
      </c>
      <c r="B117" t="s">
        <v>1726</v>
      </c>
      <c r="C117" t="s">
        <v>13</v>
      </c>
      <c r="E117" t="s">
        <v>1603</v>
      </c>
      <c r="F117" t="s">
        <v>1730</v>
      </c>
    </row>
    <row r="118" spans="1:6" x14ac:dyDescent="0.3">
      <c r="A118" t="s">
        <v>95</v>
      </c>
      <c r="B118" t="s">
        <v>1731</v>
      </c>
      <c r="C118" t="s">
        <v>10</v>
      </c>
      <c r="E118" t="s">
        <v>1602</v>
      </c>
      <c r="F118" t="s">
        <v>1732</v>
      </c>
    </row>
    <row r="119" spans="1:6" x14ac:dyDescent="0.3">
      <c r="A119" t="s">
        <v>95</v>
      </c>
      <c r="B119" t="s">
        <v>1731</v>
      </c>
      <c r="C119" t="s">
        <v>11</v>
      </c>
      <c r="E119" t="s">
        <v>1600</v>
      </c>
      <c r="F119" t="s">
        <v>1733</v>
      </c>
    </row>
    <row r="120" spans="1:6" x14ac:dyDescent="0.3">
      <c r="A120" t="s">
        <v>95</v>
      </c>
      <c r="B120" t="s">
        <v>1731</v>
      </c>
      <c r="C120" t="s">
        <v>12</v>
      </c>
      <c r="E120" t="s">
        <v>1601</v>
      </c>
      <c r="F120" t="s">
        <v>1734</v>
      </c>
    </row>
    <row r="121" spans="1:6" x14ac:dyDescent="0.3">
      <c r="A121" t="s">
        <v>95</v>
      </c>
      <c r="B121" t="s">
        <v>1731</v>
      </c>
      <c r="C121" t="s">
        <v>13</v>
      </c>
      <c r="E121" t="s">
        <v>1603</v>
      </c>
      <c r="F121" t="s">
        <v>1735</v>
      </c>
    </row>
    <row r="122" spans="1:6" x14ac:dyDescent="0.3">
      <c r="A122" t="s">
        <v>96</v>
      </c>
      <c r="B122" t="s">
        <v>1736</v>
      </c>
      <c r="C122" t="s">
        <v>10</v>
      </c>
      <c r="E122" t="s">
        <v>1602</v>
      </c>
      <c r="F122" t="s">
        <v>1737</v>
      </c>
    </row>
    <row r="123" spans="1:6" x14ac:dyDescent="0.3">
      <c r="A123" t="s">
        <v>96</v>
      </c>
      <c r="B123" t="s">
        <v>1736</v>
      </c>
      <c r="C123" t="s">
        <v>11</v>
      </c>
      <c r="E123" t="s">
        <v>1600</v>
      </c>
      <c r="F123" t="s">
        <v>1738</v>
      </c>
    </row>
    <row r="124" spans="1:6" x14ac:dyDescent="0.3">
      <c r="A124" t="s">
        <v>96</v>
      </c>
      <c r="B124" t="s">
        <v>1736</v>
      </c>
      <c r="C124" t="s">
        <v>12</v>
      </c>
      <c r="E124" t="s">
        <v>1601</v>
      </c>
      <c r="F124" t="s">
        <v>1739</v>
      </c>
    </row>
    <row r="125" spans="1:6" x14ac:dyDescent="0.3">
      <c r="A125" t="s">
        <v>96</v>
      </c>
      <c r="B125" t="s">
        <v>1736</v>
      </c>
      <c r="C125" t="s">
        <v>13</v>
      </c>
      <c r="E125" t="s">
        <v>1603</v>
      </c>
      <c r="F125" t="s">
        <v>1740</v>
      </c>
    </row>
    <row r="126" spans="1:6" x14ac:dyDescent="0.3">
      <c r="A126" t="s">
        <v>97</v>
      </c>
      <c r="B126" t="s">
        <v>1741</v>
      </c>
      <c r="C126" t="s">
        <v>10</v>
      </c>
      <c r="E126" t="s">
        <v>1602</v>
      </c>
      <c r="F126" t="s">
        <v>1742</v>
      </c>
    </row>
    <row r="127" spans="1:6" x14ac:dyDescent="0.3">
      <c r="A127" t="s">
        <v>97</v>
      </c>
      <c r="B127" t="s">
        <v>1741</v>
      </c>
      <c r="C127" t="s">
        <v>11</v>
      </c>
      <c r="E127" t="s">
        <v>1600</v>
      </c>
      <c r="F127" t="s">
        <v>1743</v>
      </c>
    </row>
    <row r="128" spans="1:6" x14ac:dyDescent="0.3">
      <c r="A128" t="s">
        <v>97</v>
      </c>
      <c r="B128" t="s">
        <v>1741</v>
      </c>
      <c r="C128" t="s">
        <v>12</v>
      </c>
      <c r="E128" t="s">
        <v>1601</v>
      </c>
      <c r="F128" t="s">
        <v>1744</v>
      </c>
    </row>
    <row r="129" spans="1:6" x14ac:dyDescent="0.3">
      <c r="A129" t="s">
        <v>97</v>
      </c>
      <c r="B129" t="s">
        <v>1741</v>
      </c>
      <c r="C129" t="s">
        <v>13</v>
      </c>
      <c r="E129" t="s">
        <v>1603</v>
      </c>
      <c r="F129" t="s">
        <v>1745</v>
      </c>
    </row>
    <row r="130" spans="1:6" x14ac:dyDescent="0.3">
      <c r="A130" t="s">
        <v>98</v>
      </c>
      <c r="B130" t="s">
        <v>1746</v>
      </c>
      <c r="C130" t="s">
        <v>10</v>
      </c>
      <c r="E130" t="s">
        <v>1602</v>
      </c>
      <c r="F130" t="s">
        <v>1747</v>
      </c>
    </row>
    <row r="131" spans="1:6" x14ac:dyDescent="0.3">
      <c r="A131" t="s">
        <v>98</v>
      </c>
      <c r="B131" t="s">
        <v>1746</v>
      </c>
      <c r="C131" t="s">
        <v>11</v>
      </c>
      <c r="E131" t="s">
        <v>1600</v>
      </c>
      <c r="F131" t="s">
        <v>1748</v>
      </c>
    </row>
    <row r="132" spans="1:6" x14ac:dyDescent="0.3">
      <c r="A132" t="s">
        <v>98</v>
      </c>
      <c r="B132" t="s">
        <v>1746</v>
      </c>
      <c r="C132" t="s">
        <v>12</v>
      </c>
      <c r="E132" t="s">
        <v>1601</v>
      </c>
      <c r="F132" t="s">
        <v>1749</v>
      </c>
    </row>
    <row r="133" spans="1:6" x14ac:dyDescent="0.3">
      <c r="A133" t="s">
        <v>98</v>
      </c>
      <c r="B133" t="s">
        <v>1746</v>
      </c>
      <c r="C133" t="s">
        <v>13</v>
      </c>
      <c r="E133" t="s">
        <v>1603</v>
      </c>
      <c r="F133" t="s">
        <v>1750</v>
      </c>
    </row>
    <row r="134" spans="1:6" x14ac:dyDescent="0.3">
      <c r="A134" t="s">
        <v>99</v>
      </c>
      <c r="B134" t="s">
        <v>1751</v>
      </c>
      <c r="C134" t="s">
        <v>10</v>
      </c>
      <c r="E134" t="s">
        <v>1602</v>
      </c>
      <c r="F134" t="s">
        <v>1752</v>
      </c>
    </row>
    <row r="135" spans="1:6" x14ac:dyDescent="0.3">
      <c r="A135" t="s">
        <v>99</v>
      </c>
      <c r="B135" t="s">
        <v>1751</v>
      </c>
      <c r="C135" t="s">
        <v>11</v>
      </c>
      <c r="E135" t="s">
        <v>1600</v>
      </c>
      <c r="F135" t="s">
        <v>1753</v>
      </c>
    </row>
    <row r="136" spans="1:6" x14ac:dyDescent="0.3">
      <c r="A136" t="s">
        <v>99</v>
      </c>
      <c r="B136" t="s">
        <v>1751</v>
      </c>
      <c r="C136" t="s">
        <v>12</v>
      </c>
      <c r="E136" t="s">
        <v>1601</v>
      </c>
      <c r="F136" t="s">
        <v>1754</v>
      </c>
    </row>
    <row r="137" spans="1:6" x14ac:dyDescent="0.3">
      <c r="A137" t="s">
        <v>99</v>
      </c>
      <c r="B137" t="s">
        <v>1751</v>
      </c>
      <c r="C137" t="s">
        <v>13</v>
      </c>
      <c r="E137" t="s">
        <v>1603</v>
      </c>
      <c r="F137" t="s">
        <v>1755</v>
      </c>
    </row>
    <row r="138" spans="1:6" x14ac:dyDescent="0.3">
      <c r="A138" t="s">
        <v>100</v>
      </c>
      <c r="B138" t="s">
        <v>1756</v>
      </c>
      <c r="C138" t="s">
        <v>10</v>
      </c>
      <c r="E138" t="s">
        <v>1602</v>
      </c>
      <c r="F138" t="s">
        <v>1757</v>
      </c>
    </row>
    <row r="139" spans="1:6" x14ac:dyDescent="0.3">
      <c r="A139" t="s">
        <v>100</v>
      </c>
      <c r="B139" t="s">
        <v>1756</v>
      </c>
      <c r="C139" t="s">
        <v>11</v>
      </c>
      <c r="E139" t="s">
        <v>1600</v>
      </c>
      <c r="F139" t="s">
        <v>1758</v>
      </c>
    </row>
    <row r="140" spans="1:6" x14ac:dyDescent="0.3">
      <c r="A140" t="s">
        <v>100</v>
      </c>
      <c r="B140" t="s">
        <v>1756</v>
      </c>
      <c r="C140" t="s">
        <v>12</v>
      </c>
      <c r="E140" t="s">
        <v>1601</v>
      </c>
      <c r="F140" t="s">
        <v>1759</v>
      </c>
    </row>
    <row r="141" spans="1:6" x14ac:dyDescent="0.3">
      <c r="A141" t="s">
        <v>100</v>
      </c>
      <c r="B141" t="s">
        <v>1756</v>
      </c>
      <c r="C141" t="s">
        <v>13</v>
      </c>
      <c r="E141" t="s">
        <v>1603</v>
      </c>
      <c r="F141" t="s">
        <v>1760</v>
      </c>
    </row>
    <row r="142" spans="1:6" x14ac:dyDescent="0.3">
      <c r="A142" t="s">
        <v>1812</v>
      </c>
      <c r="B142" t="s">
        <v>1929</v>
      </c>
      <c r="C142" t="s">
        <v>10</v>
      </c>
      <c r="E142" t="s">
        <v>1602</v>
      </c>
      <c r="F142" t="s">
        <v>1930</v>
      </c>
    </row>
    <row r="143" spans="1:6" x14ac:dyDescent="0.3">
      <c r="A143" t="s">
        <v>1812</v>
      </c>
      <c r="B143" t="s">
        <v>1929</v>
      </c>
      <c r="C143" t="s">
        <v>11</v>
      </c>
      <c r="E143" t="s">
        <v>1600</v>
      </c>
      <c r="F143" t="s">
        <v>1931</v>
      </c>
    </row>
    <row r="144" spans="1:6" x14ac:dyDescent="0.3">
      <c r="A144" t="s">
        <v>1812</v>
      </c>
      <c r="B144" t="s">
        <v>1929</v>
      </c>
      <c r="C144" t="s">
        <v>12</v>
      </c>
      <c r="E144" t="s">
        <v>1601</v>
      </c>
      <c r="F144" t="s">
        <v>1932</v>
      </c>
    </row>
    <row r="145" spans="1:6" x14ac:dyDescent="0.3">
      <c r="A145" t="s">
        <v>1812</v>
      </c>
      <c r="B145" t="s">
        <v>1929</v>
      </c>
      <c r="C145" t="s">
        <v>13</v>
      </c>
      <c r="E145" t="s">
        <v>1603</v>
      </c>
      <c r="F145" t="s">
        <v>1933</v>
      </c>
    </row>
    <row r="146" spans="1:6" x14ac:dyDescent="0.3">
      <c r="A146" t="s">
        <v>131</v>
      </c>
      <c r="B146" t="s">
        <v>1934</v>
      </c>
      <c r="C146" t="s">
        <v>10</v>
      </c>
      <c r="E146" t="s">
        <v>1602</v>
      </c>
      <c r="F146" t="s">
        <v>1935</v>
      </c>
    </row>
    <row r="147" spans="1:6" x14ac:dyDescent="0.3">
      <c r="A147" t="s">
        <v>131</v>
      </c>
      <c r="B147" t="s">
        <v>1934</v>
      </c>
      <c r="C147" t="s">
        <v>11</v>
      </c>
      <c r="E147" t="s">
        <v>1600</v>
      </c>
      <c r="F147" t="s">
        <v>1936</v>
      </c>
    </row>
    <row r="148" spans="1:6" x14ac:dyDescent="0.3">
      <c r="A148" t="s">
        <v>131</v>
      </c>
      <c r="B148" t="s">
        <v>1934</v>
      </c>
      <c r="C148" t="s">
        <v>12</v>
      </c>
      <c r="E148" t="s">
        <v>1601</v>
      </c>
      <c r="F148" t="s">
        <v>1937</v>
      </c>
    </row>
    <row r="149" spans="1:6" x14ac:dyDescent="0.3">
      <c r="A149" t="s">
        <v>131</v>
      </c>
      <c r="B149" t="s">
        <v>1934</v>
      </c>
      <c r="C149" t="s">
        <v>13</v>
      </c>
      <c r="E149" t="s">
        <v>1603</v>
      </c>
      <c r="F149" t="s">
        <v>1938</v>
      </c>
    </row>
    <row r="150" spans="1:6" x14ac:dyDescent="0.3">
      <c r="A150" t="s">
        <v>132</v>
      </c>
      <c r="B150" t="s">
        <v>1939</v>
      </c>
      <c r="C150" t="s">
        <v>10</v>
      </c>
      <c r="E150" t="s">
        <v>1602</v>
      </c>
      <c r="F150" t="s">
        <v>1940</v>
      </c>
    </row>
    <row r="151" spans="1:6" x14ac:dyDescent="0.3">
      <c r="A151" t="s">
        <v>132</v>
      </c>
      <c r="B151" t="s">
        <v>1939</v>
      </c>
      <c r="C151" t="s">
        <v>11</v>
      </c>
      <c r="E151" t="s">
        <v>1600</v>
      </c>
      <c r="F151" t="s">
        <v>1941</v>
      </c>
    </row>
    <row r="152" spans="1:6" x14ac:dyDescent="0.3">
      <c r="A152" t="s">
        <v>132</v>
      </c>
      <c r="B152" t="s">
        <v>1939</v>
      </c>
      <c r="C152" t="s">
        <v>12</v>
      </c>
      <c r="E152" t="s">
        <v>1601</v>
      </c>
      <c r="F152" t="s">
        <v>1942</v>
      </c>
    </row>
    <row r="153" spans="1:6" x14ac:dyDescent="0.3">
      <c r="A153" t="s">
        <v>132</v>
      </c>
      <c r="B153" t="s">
        <v>1939</v>
      </c>
      <c r="C153" t="s">
        <v>13</v>
      </c>
      <c r="E153" t="s">
        <v>1603</v>
      </c>
      <c r="F153" t="s">
        <v>1943</v>
      </c>
    </row>
    <row r="154" spans="1:6" x14ac:dyDescent="0.3">
      <c r="A154" t="s">
        <v>133</v>
      </c>
      <c r="B154" t="s">
        <v>1944</v>
      </c>
      <c r="C154" t="s">
        <v>10</v>
      </c>
      <c r="E154" t="s">
        <v>1602</v>
      </c>
      <c r="F154" t="s">
        <v>1945</v>
      </c>
    </row>
    <row r="155" spans="1:6" x14ac:dyDescent="0.3">
      <c r="A155" t="s">
        <v>133</v>
      </c>
      <c r="B155" t="s">
        <v>1944</v>
      </c>
      <c r="C155" t="s">
        <v>11</v>
      </c>
      <c r="E155" t="s">
        <v>1600</v>
      </c>
      <c r="F155" t="s">
        <v>1946</v>
      </c>
    </row>
    <row r="156" spans="1:6" x14ac:dyDescent="0.3">
      <c r="A156" t="s">
        <v>133</v>
      </c>
      <c r="B156" t="s">
        <v>1944</v>
      </c>
      <c r="C156" t="s">
        <v>12</v>
      </c>
      <c r="E156" t="s">
        <v>1601</v>
      </c>
      <c r="F156" t="s">
        <v>1947</v>
      </c>
    </row>
    <row r="157" spans="1:6" x14ac:dyDescent="0.3">
      <c r="A157" t="s">
        <v>133</v>
      </c>
      <c r="B157" t="s">
        <v>1944</v>
      </c>
      <c r="C157" t="s">
        <v>13</v>
      </c>
      <c r="E157" t="s">
        <v>1603</v>
      </c>
      <c r="F157" t="s">
        <v>1948</v>
      </c>
    </row>
    <row r="158" spans="1:6" x14ac:dyDescent="0.3">
      <c r="A158" t="s">
        <v>134</v>
      </c>
      <c r="B158" t="s">
        <v>1949</v>
      </c>
      <c r="C158" t="s">
        <v>10</v>
      </c>
      <c r="E158" t="s">
        <v>1602</v>
      </c>
      <c r="F158" t="s">
        <v>1950</v>
      </c>
    </row>
    <row r="159" spans="1:6" x14ac:dyDescent="0.3">
      <c r="A159" t="s">
        <v>134</v>
      </c>
      <c r="B159" t="s">
        <v>1949</v>
      </c>
      <c r="C159" t="s">
        <v>11</v>
      </c>
      <c r="E159" t="s">
        <v>1600</v>
      </c>
      <c r="F159" t="s">
        <v>1951</v>
      </c>
    </row>
    <row r="160" spans="1:6" x14ac:dyDescent="0.3">
      <c r="A160" t="s">
        <v>134</v>
      </c>
      <c r="B160" t="s">
        <v>1949</v>
      </c>
      <c r="C160" t="s">
        <v>12</v>
      </c>
      <c r="E160" t="s">
        <v>1601</v>
      </c>
      <c r="F160" t="s">
        <v>1952</v>
      </c>
    </row>
    <row r="161" spans="1:6" x14ac:dyDescent="0.3">
      <c r="A161" t="s">
        <v>134</v>
      </c>
      <c r="B161" t="s">
        <v>1949</v>
      </c>
      <c r="C161" t="s">
        <v>13</v>
      </c>
      <c r="E161" t="s">
        <v>1603</v>
      </c>
      <c r="F161" t="s">
        <v>1953</v>
      </c>
    </row>
    <row r="162" spans="1:6" x14ac:dyDescent="0.3">
      <c r="A162" t="s">
        <v>114</v>
      </c>
      <c r="B162" t="s">
        <v>1954</v>
      </c>
      <c r="C162" t="s">
        <v>10</v>
      </c>
      <c r="E162" t="s">
        <v>1602</v>
      </c>
      <c r="F162" t="s">
        <v>1955</v>
      </c>
    </row>
    <row r="163" spans="1:6" x14ac:dyDescent="0.3">
      <c r="A163" t="s">
        <v>114</v>
      </c>
      <c r="B163" t="s">
        <v>1954</v>
      </c>
      <c r="C163" t="s">
        <v>11</v>
      </c>
      <c r="E163" t="s">
        <v>1600</v>
      </c>
      <c r="F163" t="s">
        <v>1956</v>
      </c>
    </row>
    <row r="164" spans="1:6" x14ac:dyDescent="0.3">
      <c r="A164" t="s">
        <v>114</v>
      </c>
      <c r="B164" t="s">
        <v>1954</v>
      </c>
      <c r="C164" t="s">
        <v>12</v>
      </c>
      <c r="E164" t="s">
        <v>1601</v>
      </c>
      <c r="F164" t="s">
        <v>1957</v>
      </c>
    </row>
    <row r="165" spans="1:6" x14ac:dyDescent="0.3">
      <c r="A165" t="s">
        <v>114</v>
      </c>
      <c r="B165" t="s">
        <v>1954</v>
      </c>
      <c r="C165" t="s">
        <v>13</v>
      </c>
      <c r="E165" t="s">
        <v>1603</v>
      </c>
      <c r="F165" t="s">
        <v>1958</v>
      </c>
    </row>
    <row r="166" spans="1:6" x14ac:dyDescent="0.3">
      <c r="A166" t="s">
        <v>115</v>
      </c>
      <c r="B166" t="s">
        <v>1761</v>
      </c>
      <c r="C166" t="s">
        <v>10</v>
      </c>
      <c r="E166" t="s">
        <v>1602</v>
      </c>
      <c r="F166" t="s">
        <v>1762</v>
      </c>
    </row>
    <row r="167" spans="1:6" x14ac:dyDescent="0.3">
      <c r="A167" t="s">
        <v>115</v>
      </c>
      <c r="B167" t="s">
        <v>1761</v>
      </c>
      <c r="C167" t="s">
        <v>11</v>
      </c>
      <c r="E167" t="s">
        <v>1600</v>
      </c>
      <c r="F167" t="s">
        <v>1763</v>
      </c>
    </row>
    <row r="168" spans="1:6" x14ac:dyDescent="0.3">
      <c r="A168" t="s">
        <v>115</v>
      </c>
      <c r="B168" t="s">
        <v>1761</v>
      </c>
      <c r="C168" t="s">
        <v>12</v>
      </c>
      <c r="E168" t="s">
        <v>1601</v>
      </c>
      <c r="F168" t="s">
        <v>1764</v>
      </c>
    </row>
    <row r="169" spans="1:6" x14ac:dyDescent="0.3">
      <c r="A169" t="s">
        <v>115</v>
      </c>
      <c r="B169" t="s">
        <v>1761</v>
      </c>
      <c r="C169" t="s">
        <v>13</v>
      </c>
      <c r="E169" t="s">
        <v>1603</v>
      </c>
      <c r="F169" t="s">
        <v>1765</v>
      </c>
    </row>
    <row r="170" spans="1:6" x14ac:dyDescent="0.3">
      <c r="A170" t="s">
        <v>116</v>
      </c>
      <c r="B170" t="s">
        <v>1959</v>
      </c>
      <c r="C170" t="s">
        <v>10</v>
      </c>
      <c r="E170" t="s">
        <v>1602</v>
      </c>
      <c r="F170" t="s">
        <v>1960</v>
      </c>
    </row>
    <row r="171" spans="1:6" x14ac:dyDescent="0.3">
      <c r="A171" t="s">
        <v>116</v>
      </c>
      <c r="B171" t="s">
        <v>1959</v>
      </c>
      <c r="C171" t="s">
        <v>11</v>
      </c>
      <c r="E171" t="s">
        <v>1600</v>
      </c>
      <c r="F171" t="s">
        <v>1961</v>
      </c>
    </row>
    <row r="172" spans="1:6" x14ac:dyDescent="0.3">
      <c r="A172" t="s">
        <v>116</v>
      </c>
      <c r="B172" t="s">
        <v>1959</v>
      </c>
      <c r="C172" t="s">
        <v>12</v>
      </c>
      <c r="E172" t="s">
        <v>1601</v>
      </c>
      <c r="F172" t="s">
        <v>1962</v>
      </c>
    </row>
    <row r="173" spans="1:6" x14ac:dyDescent="0.3">
      <c r="A173" t="s">
        <v>116</v>
      </c>
      <c r="B173" t="s">
        <v>1959</v>
      </c>
      <c r="C173" t="s">
        <v>13</v>
      </c>
      <c r="E173" t="s">
        <v>1603</v>
      </c>
      <c r="F173" t="s">
        <v>1963</v>
      </c>
    </row>
    <row r="174" spans="1:6" x14ac:dyDescent="0.3">
      <c r="A174" t="s">
        <v>101</v>
      </c>
      <c r="B174" t="s">
        <v>1766</v>
      </c>
      <c r="C174" t="s">
        <v>10</v>
      </c>
      <c r="E174" t="s">
        <v>1602</v>
      </c>
      <c r="F174" t="s">
        <v>1767</v>
      </c>
    </row>
    <row r="175" spans="1:6" x14ac:dyDescent="0.3">
      <c r="A175" t="s">
        <v>101</v>
      </c>
      <c r="B175" t="s">
        <v>1766</v>
      </c>
      <c r="C175" t="s">
        <v>11</v>
      </c>
      <c r="E175" t="s">
        <v>1600</v>
      </c>
      <c r="F175" t="s">
        <v>1768</v>
      </c>
    </row>
    <row r="176" spans="1:6" x14ac:dyDescent="0.3">
      <c r="A176" t="s">
        <v>101</v>
      </c>
      <c r="B176" t="s">
        <v>1766</v>
      </c>
      <c r="C176" t="s">
        <v>12</v>
      </c>
      <c r="E176" t="s">
        <v>1601</v>
      </c>
      <c r="F176" t="s">
        <v>1769</v>
      </c>
    </row>
    <row r="177" spans="1:6" x14ac:dyDescent="0.3">
      <c r="A177" t="s">
        <v>101</v>
      </c>
      <c r="B177" t="s">
        <v>1766</v>
      </c>
      <c r="C177" t="s">
        <v>13</v>
      </c>
      <c r="E177" t="s">
        <v>1603</v>
      </c>
      <c r="F177" t="s">
        <v>1770</v>
      </c>
    </row>
    <row r="178" spans="1:6" x14ac:dyDescent="0.3">
      <c r="A178" t="s">
        <v>103</v>
      </c>
      <c r="B178" t="s">
        <v>1771</v>
      </c>
      <c r="C178" t="s">
        <v>10</v>
      </c>
      <c r="E178" t="s">
        <v>1602</v>
      </c>
      <c r="F178" t="s">
        <v>1772</v>
      </c>
    </row>
    <row r="179" spans="1:6" x14ac:dyDescent="0.3">
      <c r="A179" t="s">
        <v>103</v>
      </c>
      <c r="B179" t="s">
        <v>1771</v>
      </c>
      <c r="C179" t="s">
        <v>11</v>
      </c>
      <c r="E179" t="s">
        <v>1600</v>
      </c>
      <c r="F179" t="s">
        <v>1773</v>
      </c>
    </row>
    <row r="180" spans="1:6" x14ac:dyDescent="0.3">
      <c r="A180" t="s">
        <v>103</v>
      </c>
      <c r="B180" t="s">
        <v>1771</v>
      </c>
      <c r="C180" t="s">
        <v>12</v>
      </c>
      <c r="E180" t="s">
        <v>1601</v>
      </c>
      <c r="F180" t="s">
        <v>1774</v>
      </c>
    </row>
    <row r="181" spans="1:6" x14ac:dyDescent="0.3">
      <c r="A181" t="s">
        <v>103</v>
      </c>
      <c r="B181" t="s">
        <v>1771</v>
      </c>
      <c r="C181" t="s">
        <v>13</v>
      </c>
      <c r="E181" t="s">
        <v>1603</v>
      </c>
      <c r="F181" t="s">
        <v>1775</v>
      </c>
    </row>
    <row r="182" spans="1:6" x14ac:dyDescent="0.3">
      <c r="A182" t="s">
        <v>105</v>
      </c>
      <c r="B182" t="s">
        <v>1776</v>
      </c>
      <c r="C182" t="s">
        <v>10</v>
      </c>
      <c r="E182" t="s">
        <v>1602</v>
      </c>
      <c r="F182" t="s">
        <v>1777</v>
      </c>
    </row>
    <row r="183" spans="1:6" x14ac:dyDescent="0.3">
      <c r="A183" t="s">
        <v>105</v>
      </c>
      <c r="B183" t="s">
        <v>1776</v>
      </c>
      <c r="C183" t="s">
        <v>11</v>
      </c>
      <c r="E183" t="s">
        <v>1600</v>
      </c>
      <c r="F183" t="s">
        <v>1778</v>
      </c>
    </row>
    <row r="184" spans="1:6" x14ac:dyDescent="0.3">
      <c r="A184" t="s">
        <v>105</v>
      </c>
      <c r="B184" t="s">
        <v>1776</v>
      </c>
      <c r="C184" t="s">
        <v>12</v>
      </c>
      <c r="E184" t="s">
        <v>1601</v>
      </c>
      <c r="F184" t="s">
        <v>1779</v>
      </c>
    </row>
    <row r="185" spans="1:6" x14ac:dyDescent="0.3">
      <c r="A185" t="s">
        <v>105</v>
      </c>
      <c r="B185" t="s">
        <v>1776</v>
      </c>
      <c r="C185" t="s">
        <v>13</v>
      </c>
      <c r="E185" t="s">
        <v>1603</v>
      </c>
      <c r="F185" t="s">
        <v>1780</v>
      </c>
    </row>
    <row r="186" spans="1:6" x14ac:dyDescent="0.3">
      <c r="A186" t="s">
        <v>107</v>
      </c>
      <c r="B186" t="s">
        <v>1964</v>
      </c>
      <c r="C186" t="s">
        <v>10</v>
      </c>
      <c r="E186" t="s">
        <v>1602</v>
      </c>
      <c r="F186" t="s">
        <v>1965</v>
      </c>
    </row>
    <row r="187" spans="1:6" x14ac:dyDescent="0.3">
      <c r="A187" t="s">
        <v>107</v>
      </c>
      <c r="B187" t="s">
        <v>1964</v>
      </c>
      <c r="C187" t="s">
        <v>11</v>
      </c>
      <c r="E187" t="s">
        <v>1600</v>
      </c>
      <c r="F187" t="s">
        <v>1966</v>
      </c>
    </row>
    <row r="188" spans="1:6" x14ac:dyDescent="0.3">
      <c r="A188" t="s">
        <v>107</v>
      </c>
      <c r="B188" t="s">
        <v>1964</v>
      </c>
      <c r="C188" t="s">
        <v>12</v>
      </c>
      <c r="E188" t="s">
        <v>1601</v>
      </c>
      <c r="F188" t="s">
        <v>1967</v>
      </c>
    </row>
    <row r="189" spans="1:6" x14ac:dyDescent="0.3">
      <c r="A189" t="s">
        <v>107</v>
      </c>
      <c r="B189" t="s">
        <v>1964</v>
      </c>
      <c r="C189" t="s">
        <v>13</v>
      </c>
      <c r="E189" t="s">
        <v>1603</v>
      </c>
      <c r="F189" t="s">
        <v>1968</v>
      </c>
    </row>
    <row r="190" spans="1:6" x14ac:dyDescent="0.3">
      <c r="A190" t="s">
        <v>108</v>
      </c>
      <c r="B190" t="s">
        <v>1969</v>
      </c>
      <c r="C190" t="s">
        <v>10</v>
      </c>
      <c r="E190" t="s">
        <v>1602</v>
      </c>
      <c r="F190" t="s">
        <v>1970</v>
      </c>
    </row>
    <row r="191" spans="1:6" x14ac:dyDescent="0.3">
      <c r="A191" t="s">
        <v>108</v>
      </c>
      <c r="B191" t="s">
        <v>1969</v>
      </c>
      <c r="C191" t="s">
        <v>11</v>
      </c>
      <c r="E191" t="s">
        <v>1600</v>
      </c>
      <c r="F191" t="s">
        <v>1971</v>
      </c>
    </row>
    <row r="192" spans="1:6" x14ac:dyDescent="0.3">
      <c r="A192" t="s">
        <v>108</v>
      </c>
      <c r="B192" t="s">
        <v>1969</v>
      </c>
      <c r="C192" t="s">
        <v>12</v>
      </c>
      <c r="E192" t="s">
        <v>1601</v>
      </c>
      <c r="F192" t="s">
        <v>1972</v>
      </c>
    </row>
    <row r="193" spans="1:6" x14ac:dyDescent="0.3">
      <c r="A193" t="s">
        <v>108</v>
      </c>
      <c r="B193" t="s">
        <v>1969</v>
      </c>
      <c r="C193" t="s">
        <v>13</v>
      </c>
      <c r="E193" t="s">
        <v>1603</v>
      </c>
      <c r="F193" t="s">
        <v>1973</v>
      </c>
    </row>
    <row r="194" spans="1:6" x14ac:dyDescent="0.3">
      <c r="A194" t="s">
        <v>110</v>
      </c>
      <c r="B194" t="s">
        <v>1781</v>
      </c>
      <c r="C194" t="s">
        <v>10</v>
      </c>
      <c r="E194" t="s">
        <v>1602</v>
      </c>
      <c r="F194" t="s">
        <v>1782</v>
      </c>
    </row>
    <row r="195" spans="1:6" x14ac:dyDescent="0.3">
      <c r="A195" t="s">
        <v>110</v>
      </c>
      <c r="B195" t="s">
        <v>1781</v>
      </c>
      <c r="C195" t="s">
        <v>11</v>
      </c>
      <c r="E195" t="s">
        <v>1600</v>
      </c>
      <c r="F195" t="s">
        <v>1783</v>
      </c>
    </row>
    <row r="196" spans="1:6" x14ac:dyDescent="0.3">
      <c r="A196" t="s">
        <v>110</v>
      </c>
      <c r="B196" t="s">
        <v>1781</v>
      </c>
      <c r="C196" t="s">
        <v>12</v>
      </c>
      <c r="E196" t="s">
        <v>1601</v>
      </c>
      <c r="F196" t="s">
        <v>1784</v>
      </c>
    </row>
    <row r="197" spans="1:6" x14ac:dyDescent="0.3">
      <c r="A197" t="s">
        <v>110</v>
      </c>
      <c r="B197" t="s">
        <v>1781</v>
      </c>
      <c r="C197" t="s">
        <v>13</v>
      </c>
      <c r="E197" t="s">
        <v>1603</v>
      </c>
      <c r="F197" t="s">
        <v>1785</v>
      </c>
    </row>
    <row r="198" spans="1:6" x14ac:dyDescent="0.3">
      <c r="A198" t="s">
        <v>111</v>
      </c>
      <c r="B198" t="s">
        <v>1786</v>
      </c>
      <c r="C198" t="s">
        <v>10</v>
      </c>
      <c r="E198" t="s">
        <v>1602</v>
      </c>
      <c r="F198" t="s">
        <v>1787</v>
      </c>
    </row>
    <row r="199" spans="1:6" x14ac:dyDescent="0.3">
      <c r="A199" t="s">
        <v>111</v>
      </c>
      <c r="B199" t="s">
        <v>1786</v>
      </c>
      <c r="C199" t="s">
        <v>11</v>
      </c>
      <c r="E199" t="s">
        <v>1600</v>
      </c>
      <c r="F199" t="s">
        <v>1788</v>
      </c>
    </row>
    <row r="200" spans="1:6" x14ac:dyDescent="0.3">
      <c r="A200" t="s">
        <v>111</v>
      </c>
      <c r="B200" t="s">
        <v>1786</v>
      </c>
      <c r="C200" t="s">
        <v>12</v>
      </c>
      <c r="E200" t="s">
        <v>1601</v>
      </c>
      <c r="F200" t="s">
        <v>1789</v>
      </c>
    </row>
    <row r="201" spans="1:6" x14ac:dyDescent="0.3">
      <c r="A201" t="s">
        <v>111</v>
      </c>
      <c r="B201" t="s">
        <v>1786</v>
      </c>
      <c r="C201" t="s">
        <v>13</v>
      </c>
      <c r="E201" t="s">
        <v>1603</v>
      </c>
      <c r="F201" t="s">
        <v>1790</v>
      </c>
    </row>
    <row r="202" spans="1:6" x14ac:dyDescent="0.3">
      <c r="A202" t="s">
        <v>125</v>
      </c>
      <c r="B202" t="s">
        <v>1974</v>
      </c>
      <c r="C202" t="s">
        <v>10</v>
      </c>
      <c r="E202" t="s">
        <v>1602</v>
      </c>
      <c r="F202" t="s">
        <v>1975</v>
      </c>
    </row>
    <row r="203" spans="1:6" x14ac:dyDescent="0.3">
      <c r="A203" t="s">
        <v>125</v>
      </c>
      <c r="B203" t="s">
        <v>1974</v>
      </c>
      <c r="C203" t="s">
        <v>11</v>
      </c>
      <c r="E203" t="s">
        <v>1600</v>
      </c>
      <c r="F203" t="s">
        <v>1976</v>
      </c>
    </row>
    <row r="204" spans="1:6" x14ac:dyDescent="0.3">
      <c r="A204" t="s">
        <v>125</v>
      </c>
      <c r="B204" t="s">
        <v>1974</v>
      </c>
      <c r="C204" t="s">
        <v>12</v>
      </c>
      <c r="E204" t="s">
        <v>1601</v>
      </c>
      <c r="F204" t="s">
        <v>1977</v>
      </c>
    </row>
    <row r="205" spans="1:6" x14ac:dyDescent="0.3">
      <c r="A205" t="s">
        <v>125</v>
      </c>
      <c r="B205" t="s">
        <v>1974</v>
      </c>
      <c r="C205" t="s">
        <v>13</v>
      </c>
      <c r="E205" t="s">
        <v>1603</v>
      </c>
      <c r="F205" t="s">
        <v>1978</v>
      </c>
    </row>
    <row r="206" spans="1:6" x14ac:dyDescent="0.3">
      <c r="A206" t="s">
        <v>126</v>
      </c>
      <c r="B206" t="s">
        <v>1979</v>
      </c>
      <c r="C206" t="s">
        <v>10</v>
      </c>
      <c r="E206" t="s">
        <v>1602</v>
      </c>
      <c r="F206" t="s">
        <v>1980</v>
      </c>
    </row>
    <row r="207" spans="1:6" x14ac:dyDescent="0.3">
      <c r="A207" t="s">
        <v>126</v>
      </c>
      <c r="B207" t="s">
        <v>1979</v>
      </c>
      <c r="C207" t="s">
        <v>11</v>
      </c>
      <c r="E207" t="s">
        <v>1600</v>
      </c>
      <c r="F207" t="s">
        <v>1981</v>
      </c>
    </row>
    <row r="208" spans="1:6" x14ac:dyDescent="0.3">
      <c r="A208" t="s">
        <v>126</v>
      </c>
      <c r="B208" t="s">
        <v>1979</v>
      </c>
      <c r="C208" t="s">
        <v>12</v>
      </c>
      <c r="E208" t="s">
        <v>1601</v>
      </c>
      <c r="F208" t="s">
        <v>1982</v>
      </c>
    </row>
    <row r="209" spans="1:6" x14ac:dyDescent="0.3">
      <c r="A209" t="s">
        <v>126</v>
      </c>
      <c r="B209" t="s">
        <v>1979</v>
      </c>
      <c r="C209" t="s">
        <v>13</v>
      </c>
      <c r="E209" t="s">
        <v>1603</v>
      </c>
      <c r="F209" t="s">
        <v>1983</v>
      </c>
    </row>
    <row r="210" spans="1:6" x14ac:dyDescent="0.3">
      <c r="A210" t="s">
        <v>135</v>
      </c>
      <c r="B210" t="s">
        <v>1984</v>
      </c>
      <c r="C210" t="s">
        <v>10</v>
      </c>
      <c r="E210" t="s">
        <v>1602</v>
      </c>
      <c r="F210" t="s">
        <v>1985</v>
      </c>
    </row>
    <row r="211" spans="1:6" x14ac:dyDescent="0.3">
      <c r="A211" t="s">
        <v>135</v>
      </c>
      <c r="B211" t="s">
        <v>1984</v>
      </c>
      <c r="C211" t="s">
        <v>11</v>
      </c>
      <c r="E211" t="s">
        <v>1600</v>
      </c>
      <c r="F211" t="s">
        <v>1986</v>
      </c>
    </row>
    <row r="212" spans="1:6" x14ac:dyDescent="0.3">
      <c r="A212" t="s">
        <v>135</v>
      </c>
      <c r="B212" t="s">
        <v>1984</v>
      </c>
      <c r="C212" t="s">
        <v>12</v>
      </c>
      <c r="E212" t="s">
        <v>1601</v>
      </c>
      <c r="F212" t="s">
        <v>1987</v>
      </c>
    </row>
    <row r="213" spans="1:6" x14ac:dyDescent="0.3">
      <c r="A213" t="s">
        <v>135</v>
      </c>
      <c r="B213" t="s">
        <v>1984</v>
      </c>
      <c r="C213" t="s">
        <v>13</v>
      </c>
      <c r="E213" t="s">
        <v>1603</v>
      </c>
      <c r="F213" t="s">
        <v>1988</v>
      </c>
    </row>
    <row r="214" spans="1:6" x14ac:dyDescent="0.3">
      <c r="A214" t="s">
        <v>136</v>
      </c>
      <c r="B214" t="s">
        <v>1989</v>
      </c>
      <c r="C214" t="s">
        <v>10</v>
      </c>
      <c r="E214" t="s">
        <v>1602</v>
      </c>
      <c r="F214" t="s">
        <v>1990</v>
      </c>
    </row>
    <row r="215" spans="1:6" x14ac:dyDescent="0.3">
      <c r="A215" t="s">
        <v>136</v>
      </c>
      <c r="B215" t="s">
        <v>1989</v>
      </c>
      <c r="C215" t="s">
        <v>11</v>
      </c>
      <c r="E215" t="s">
        <v>1600</v>
      </c>
      <c r="F215" t="s">
        <v>1991</v>
      </c>
    </row>
    <row r="216" spans="1:6" x14ac:dyDescent="0.3">
      <c r="A216" t="s">
        <v>136</v>
      </c>
      <c r="B216" t="s">
        <v>1989</v>
      </c>
      <c r="C216" t="s">
        <v>12</v>
      </c>
      <c r="E216" t="s">
        <v>1601</v>
      </c>
      <c r="F216" t="s">
        <v>1992</v>
      </c>
    </row>
    <row r="217" spans="1:6" x14ac:dyDescent="0.3">
      <c r="A217" t="s">
        <v>136</v>
      </c>
      <c r="B217" t="s">
        <v>1989</v>
      </c>
      <c r="C217" t="s">
        <v>13</v>
      </c>
      <c r="E217" t="s">
        <v>1603</v>
      </c>
      <c r="F217" t="s">
        <v>1993</v>
      </c>
    </row>
    <row r="218" spans="1:6" x14ac:dyDescent="0.3">
      <c r="A218" t="s">
        <v>137</v>
      </c>
      <c r="B218" t="s">
        <v>1994</v>
      </c>
      <c r="C218" t="s">
        <v>10</v>
      </c>
      <c r="E218" t="s">
        <v>1602</v>
      </c>
      <c r="F218" t="s">
        <v>1995</v>
      </c>
    </row>
    <row r="219" spans="1:6" x14ac:dyDescent="0.3">
      <c r="A219" t="s">
        <v>137</v>
      </c>
      <c r="B219" t="s">
        <v>1994</v>
      </c>
      <c r="C219" t="s">
        <v>11</v>
      </c>
      <c r="E219" t="s">
        <v>1600</v>
      </c>
      <c r="F219" t="s">
        <v>1996</v>
      </c>
    </row>
    <row r="220" spans="1:6" x14ac:dyDescent="0.3">
      <c r="A220" t="s">
        <v>137</v>
      </c>
      <c r="B220" t="s">
        <v>1994</v>
      </c>
      <c r="C220" t="s">
        <v>12</v>
      </c>
      <c r="E220" t="s">
        <v>1601</v>
      </c>
      <c r="F220" t="s">
        <v>1997</v>
      </c>
    </row>
    <row r="221" spans="1:6" x14ac:dyDescent="0.3">
      <c r="A221" t="s">
        <v>137</v>
      </c>
      <c r="B221" t="s">
        <v>1994</v>
      </c>
      <c r="C221" t="s">
        <v>13</v>
      </c>
      <c r="E221" t="s">
        <v>1603</v>
      </c>
      <c r="F221" t="s">
        <v>1998</v>
      </c>
    </row>
    <row r="222" spans="1:6" x14ac:dyDescent="0.3">
      <c r="A222" t="s">
        <v>138</v>
      </c>
      <c r="B222" t="s">
        <v>1999</v>
      </c>
      <c r="C222" t="s">
        <v>10</v>
      </c>
      <c r="E222" t="s">
        <v>1602</v>
      </c>
      <c r="F222" t="s">
        <v>2000</v>
      </c>
    </row>
    <row r="223" spans="1:6" x14ac:dyDescent="0.3">
      <c r="A223" t="s">
        <v>138</v>
      </c>
      <c r="B223" t="s">
        <v>1999</v>
      </c>
      <c r="C223" t="s">
        <v>11</v>
      </c>
      <c r="E223" t="s">
        <v>1600</v>
      </c>
      <c r="F223" t="s">
        <v>2001</v>
      </c>
    </row>
    <row r="224" spans="1:6" x14ac:dyDescent="0.3">
      <c r="A224" t="s">
        <v>138</v>
      </c>
      <c r="B224" t="s">
        <v>1999</v>
      </c>
      <c r="C224" t="s">
        <v>12</v>
      </c>
      <c r="E224" t="s">
        <v>1601</v>
      </c>
      <c r="F224" t="s">
        <v>2002</v>
      </c>
    </row>
    <row r="225" spans="1:6" x14ac:dyDescent="0.3">
      <c r="A225" t="s">
        <v>138</v>
      </c>
      <c r="B225" t="s">
        <v>1999</v>
      </c>
      <c r="C225" t="s">
        <v>13</v>
      </c>
      <c r="E225" t="s">
        <v>1603</v>
      </c>
      <c r="F225" t="s">
        <v>2003</v>
      </c>
    </row>
    <row r="226" spans="1:6" x14ac:dyDescent="0.3">
      <c r="A226" t="s">
        <v>139</v>
      </c>
      <c r="B226" t="s">
        <v>2004</v>
      </c>
      <c r="C226" t="s">
        <v>10</v>
      </c>
      <c r="E226" t="s">
        <v>1602</v>
      </c>
      <c r="F226" t="s">
        <v>2005</v>
      </c>
    </row>
    <row r="227" spans="1:6" x14ac:dyDescent="0.3">
      <c r="A227" t="s">
        <v>139</v>
      </c>
      <c r="B227" t="s">
        <v>2004</v>
      </c>
      <c r="C227" t="s">
        <v>11</v>
      </c>
      <c r="E227" t="s">
        <v>1600</v>
      </c>
      <c r="F227" t="s">
        <v>2006</v>
      </c>
    </row>
    <row r="228" spans="1:6" x14ac:dyDescent="0.3">
      <c r="A228" t="s">
        <v>139</v>
      </c>
      <c r="B228" t="s">
        <v>2004</v>
      </c>
      <c r="C228" t="s">
        <v>12</v>
      </c>
      <c r="E228" t="s">
        <v>1601</v>
      </c>
      <c r="F228" t="s">
        <v>2007</v>
      </c>
    </row>
    <row r="229" spans="1:6" x14ac:dyDescent="0.3">
      <c r="A229" t="s">
        <v>139</v>
      </c>
      <c r="B229" t="s">
        <v>2004</v>
      </c>
      <c r="C229" t="s">
        <v>13</v>
      </c>
      <c r="E229" t="s">
        <v>1603</v>
      </c>
      <c r="F229" t="s">
        <v>2008</v>
      </c>
    </row>
    <row r="230" spans="1:6" x14ac:dyDescent="0.3">
      <c r="A230" t="s">
        <v>140</v>
      </c>
      <c r="B230" t="s">
        <v>2009</v>
      </c>
      <c r="C230" t="s">
        <v>10</v>
      </c>
      <c r="E230" t="s">
        <v>1602</v>
      </c>
      <c r="F230" t="s">
        <v>2010</v>
      </c>
    </row>
    <row r="231" spans="1:6" x14ac:dyDescent="0.3">
      <c r="A231" t="s">
        <v>140</v>
      </c>
      <c r="B231" t="s">
        <v>2009</v>
      </c>
      <c r="C231" t="s">
        <v>11</v>
      </c>
      <c r="E231" t="s">
        <v>1600</v>
      </c>
      <c r="F231" t="s">
        <v>2011</v>
      </c>
    </row>
    <row r="232" spans="1:6" x14ac:dyDescent="0.3">
      <c r="A232" t="s">
        <v>140</v>
      </c>
      <c r="B232" t="s">
        <v>2009</v>
      </c>
      <c r="C232" t="s">
        <v>12</v>
      </c>
      <c r="E232" t="s">
        <v>1601</v>
      </c>
      <c r="F232" t="s">
        <v>2012</v>
      </c>
    </row>
    <row r="233" spans="1:6" x14ac:dyDescent="0.3">
      <c r="A233" t="s">
        <v>140</v>
      </c>
      <c r="B233" t="s">
        <v>2009</v>
      </c>
      <c r="C233" t="s">
        <v>13</v>
      </c>
      <c r="E233" t="s">
        <v>1603</v>
      </c>
      <c r="F233" t="s">
        <v>2013</v>
      </c>
    </row>
    <row r="234" spans="1:6" x14ac:dyDescent="0.3">
      <c r="A234" t="s">
        <v>141</v>
      </c>
      <c r="B234" t="s">
        <v>2014</v>
      </c>
      <c r="C234" t="s">
        <v>10</v>
      </c>
      <c r="E234" t="s">
        <v>1602</v>
      </c>
      <c r="F234" t="s">
        <v>2015</v>
      </c>
    </row>
    <row r="235" spans="1:6" x14ac:dyDescent="0.3">
      <c r="A235" t="s">
        <v>141</v>
      </c>
      <c r="B235" t="s">
        <v>2014</v>
      </c>
      <c r="C235" t="s">
        <v>11</v>
      </c>
      <c r="E235" t="s">
        <v>1600</v>
      </c>
      <c r="F235" t="s">
        <v>2016</v>
      </c>
    </row>
    <row r="236" spans="1:6" x14ac:dyDescent="0.3">
      <c r="A236" t="s">
        <v>141</v>
      </c>
      <c r="B236" t="s">
        <v>2014</v>
      </c>
      <c r="C236" t="s">
        <v>12</v>
      </c>
      <c r="E236" t="s">
        <v>1601</v>
      </c>
      <c r="F236" t="s">
        <v>2017</v>
      </c>
    </row>
    <row r="237" spans="1:6" x14ac:dyDescent="0.3">
      <c r="A237" t="s">
        <v>141</v>
      </c>
      <c r="B237" t="s">
        <v>2014</v>
      </c>
      <c r="C237" t="s">
        <v>13</v>
      </c>
      <c r="E237" t="s">
        <v>1603</v>
      </c>
      <c r="F237" t="s">
        <v>2018</v>
      </c>
    </row>
    <row r="238" spans="1:6" x14ac:dyDescent="0.3">
      <c r="A238" t="s">
        <v>122</v>
      </c>
      <c r="B238" t="s">
        <v>2019</v>
      </c>
      <c r="C238" t="s">
        <v>10</v>
      </c>
      <c r="E238" t="s">
        <v>1602</v>
      </c>
      <c r="F238" t="s">
        <v>2020</v>
      </c>
    </row>
    <row r="239" spans="1:6" x14ac:dyDescent="0.3">
      <c r="A239" t="s">
        <v>122</v>
      </c>
      <c r="B239" t="s">
        <v>2019</v>
      </c>
      <c r="C239" t="s">
        <v>11</v>
      </c>
      <c r="E239" t="s">
        <v>1600</v>
      </c>
      <c r="F239" t="s">
        <v>2021</v>
      </c>
    </row>
    <row r="240" spans="1:6" x14ac:dyDescent="0.3">
      <c r="A240" t="s">
        <v>122</v>
      </c>
      <c r="B240" t="s">
        <v>2019</v>
      </c>
      <c r="C240" t="s">
        <v>12</v>
      </c>
      <c r="E240" t="s">
        <v>1601</v>
      </c>
      <c r="F240" t="s">
        <v>2022</v>
      </c>
    </row>
    <row r="241" spans="1:6" x14ac:dyDescent="0.3">
      <c r="A241" t="s">
        <v>122</v>
      </c>
      <c r="B241" t="s">
        <v>2019</v>
      </c>
      <c r="C241" t="s">
        <v>13</v>
      </c>
      <c r="E241" t="s">
        <v>1603</v>
      </c>
      <c r="F241" t="s">
        <v>2023</v>
      </c>
    </row>
    <row r="242" spans="1:6" x14ac:dyDescent="0.3">
      <c r="A242" t="s">
        <v>124</v>
      </c>
      <c r="B242" t="s">
        <v>2024</v>
      </c>
      <c r="C242" t="s">
        <v>10</v>
      </c>
      <c r="E242" t="s">
        <v>1602</v>
      </c>
      <c r="F242" t="s">
        <v>2025</v>
      </c>
    </row>
    <row r="243" spans="1:6" x14ac:dyDescent="0.3">
      <c r="A243" t="s">
        <v>124</v>
      </c>
      <c r="B243" t="s">
        <v>2024</v>
      </c>
      <c r="C243" t="s">
        <v>11</v>
      </c>
      <c r="E243" t="s">
        <v>1600</v>
      </c>
      <c r="F243" t="s">
        <v>2026</v>
      </c>
    </row>
    <row r="244" spans="1:6" x14ac:dyDescent="0.3">
      <c r="A244" t="s">
        <v>124</v>
      </c>
      <c r="B244" t="s">
        <v>2024</v>
      </c>
      <c r="C244" t="s">
        <v>12</v>
      </c>
      <c r="E244" t="s">
        <v>1601</v>
      </c>
      <c r="F244" t="s">
        <v>2027</v>
      </c>
    </row>
    <row r="245" spans="1:6" x14ac:dyDescent="0.3">
      <c r="A245" t="s">
        <v>124</v>
      </c>
      <c r="B245" t="s">
        <v>2024</v>
      </c>
      <c r="C245" t="s">
        <v>13</v>
      </c>
      <c r="E245" t="s">
        <v>1603</v>
      </c>
      <c r="F245" t="s">
        <v>2028</v>
      </c>
    </row>
    <row r="246" spans="1:6" x14ac:dyDescent="0.3">
      <c r="A246" t="s">
        <v>127</v>
      </c>
      <c r="B246" t="s">
        <v>2029</v>
      </c>
      <c r="C246" t="s">
        <v>10</v>
      </c>
      <c r="E246" t="s">
        <v>1602</v>
      </c>
      <c r="F246" t="s">
        <v>2030</v>
      </c>
    </row>
    <row r="247" spans="1:6" x14ac:dyDescent="0.3">
      <c r="A247" t="s">
        <v>127</v>
      </c>
      <c r="B247" t="s">
        <v>2029</v>
      </c>
      <c r="C247" t="s">
        <v>11</v>
      </c>
      <c r="E247" t="s">
        <v>1600</v>
      </c>
      <c r="F247" t="s">
        <v>2031</v>
      </c>
    </row>
    <row r="248" spans="1:6" x14ac:dyDescent="0.3">
      <c r="A248" t="s">
        <v>127</v>
      </c>
      <c r="B248" t="s">
        <v>2029</v>
      </c>
      <c r="C248" t="s">
        <v>12</v>
      </c>
      <c r="E248" t="s">
        <v>1601</v>
      </c>
      <c r="F248" t="s">
        <v>2032</v>
      </c>
    </row>
    <row r="249" spans="1:6" x14ac:dyDescent="0.3">
      <c r="A249" t="s">
        <v>127</v>
      </c>
      <c r="B249" t="s">
        <v>2029</v>
      </c>
      <c r="C249" t="s">
        <v>13</v>
      </c>
      <c r="E249" t="s">
        <v>1603</v>
      </c>
      <c r="F249" t="s">
        <v>2033</v>
      </c>
    </row>
    <row r="250" spans="1:6" x14ac:dyDescent="0.3">
      <c r="A250" t="s">
        <v>128</v>
      </c>
      <c r="B250" t="s">
        <v>2034</v>
      </c>
      <c r="C250" t="s">
        <v>10</v>
      </c>
      <c r="E250" t="s">
        <v>1602</v>
      </c>
      <c r="F250" t="s">
        <v>2035</v>
      </c>
    </row>
    <row r="251" spans="1:6" x14ac:dyDescent="0.3">
      <c r="A251" t="s">
        <v>128</v>
      </c>
      <c r="B251" t="s">
        <v>2034</v>
      </c>
      <c r="C251" t="s">
        <v>11</v>
      </c>
      <c r="E251" t="s">
        <v>1600</v>
      </c>
      <c r="F251" t="s">
        <v>2036</v>
      </c>
    </row>
    <row r="252" spans="1:6" x14ac:dyDescent="0.3">
      <c r="A252" t="s">
        <v>128</v>
      </c>
      <c r="B252" t="s">
        <v>2034</v>
      </c>
      <c r="C252" t="s">
        <v>12</v>
      </c>
      <c r="E252" t="s">
        <v>1601</v>
      </c>
      <c r="F252" t="s">
        <v>2037</v>
      </c>
    </row>
    <row r="253" spans="1:6" x14ac:dyDescent="0.3">
      <c r="A253" t="s">
        <v>128</v>
      </c>
      <c r="B253" t="s">
        <v>2034</v>
      </c>
      <c r="C253" t="s">
        <v>13</v>
      </c>
      <c r="E253" t="s">
        <v>1603</v>
      </c>
      <c r="F253" t="s">
        <v>2038</v>
      </c>
    </row>
    <row r="254" spans="1:6" x14ac:dyDescent="0.3">
      <c r="A254" t="s">
        <v>129</v>
      </c>
      <c r="B254" t="s">
        <v>2039</v>
      </c>
      <c r="C254" t="s">
        <v>10</v>
      </c>
      <c r="E254" t="s">
        <v>1602</v>
      </c>
      <c r="F254" t="s">
        <v>2040</v>
      </c>
    </row>
    <row r="255" spans="1:6" x14ac:dyDescent="0.3">
      <c r="A255" t="s">
        <v>129</v>
      </c>
      <c r="B255" t="s">
        <v>2039</v>
      </c>
      <c r="C255" t="s">
        <v>11</v>
      </c>
      <c r="E255" t="s">
        <v>1600</v>
      </c>
      <c r="F255" t="s">
        <v>2041</v>
      </c>
    </row>
    <row r="256" spans="1:6" x14ac:dyDescent="0.3">
      <c r="A256" t="s">
        <v>129</v>
      </c>
      <c r="B256" t="s">
        <v>2039</v>
      </c>
      <c r="C256" t="s">
        <v>12</v>
      </c>
      <c r="E256" t="s">
        <v>1601</v>
      </c>
      <c r="F256" t="s">
        <v>2042</v>
      </c>
    </row>
    <row r="257" spans="1:6" x14ac:dyDescent="0.3">
      <c r="A257" t="s">
        <v>129</v>
      </c>
      <c r="B257" t="s">
        <v>2039</v>
      </c>
      <c r="C257" t="s">
        <v>13</v>
      </c>
      <c r="E257" t="s">
        <v>1603</v>
      </c>
      <c r="F257" t="s">
        <v>2043</v>
      </c>
    </row>
    <row r="258" spans="1:6" x14ac:dyDescent="0.3">
      <c r="A258" t="s">
        <v>130</v>
      </c>
      <c r="B258" t="s">
        <v>2044</v>
      </c>
      <c r="C258" t="s">
        <v>10</v>
      </c>
      <c r="E258" t="s">
        <v>1602</v>
      </c>
      <c r="F258" t="s">
        <v>2045</v>
      </c>
    </row>
    <row r="259" spans="1:6" x14ac:dyDescent="0.3">
      <c r="A259" t="s">
        <v>130</v>
      </c>
      <c r="B259" t="s">
        <v>2044</v>
      </c>
      <c r="C259" t="s">
        <v>11</v>
      </c>
      <c r="E259" t="s">
        <v>1600</v>
      </c>
      <c r="F259" t="s">
        <v>2046</v>
      </c>
    </row>
    <row r="260" spans="1:6" x14ac:dyDescent="0.3">
      <c r="A260" t="s">
        <v>130</v>
      </c>
      <c r="B260" t="s">
        <v>2044</v>
      </c>
      <c r="C260" t="s">
        <v>12</v>
      </c>
      <c r="E260" t="s">
        <v>1601</v>
      </c>
      <c r="F260" t="s">
        <v>2047</v>
      </c>
    </row>
    <row r="261" spans="1:6" x14ac:dyDescent="0.3">
      <c r="A261" t="s">
        <v>130</v>
      </c>
      <c r="B261" t="s">
        <v>2044</v>
      </c>
      <c r="C261" t="s">
        <v>13</v>
      </c>
      <c r="E261" t="s">
        <v>1603</v>
      </c>
      <c r="F261" t="s">
        <v>2048</v>
      </c>
    </row>
    <row r="262" spans="1:6" x14ac:dyDescent="0.3">
      <c r="A262" t="s">
        <v>1803</v>
      </c>
      <c r="B262" t="s">
        <v>2049</v>
      </c>
      <c r="C262" t="s">
        <v>10</v>
      </c>
      <c r="E262" t="s">
        <v>1602</v>
      </c>
      <c r="F262" t="s">
        <v>2050</v>
      </c>
    </row>
    <row r="263" spans="1:6" x14ac:dyDescent="0.3">
      <c r="A263" t="s">
        <v>1803</v>
      </c>
      <c r="B263" t="s">
        <v>2049</v>
      </c>
      <c r="C263" t="s">
        <v>11</v>
      </c>
      <c r="E263" t="s">
        <v>1600</v>
      </c>
      <c r="F263" t="s">
        <v>2051</v>
      </c>
    </row>
    <row r="264" spans="1:6" x14ac:dyDescent="0.3">
      <c r="A264" t="s">
        <v>1803</v>
      </c>
      <c r="B264" t="s">
        <v>2049</v>
      </c>
      <c r="C264" t="s">
        <v>12</v>
      </c>
      <c r="E264" t="s">
        <v>1601</v>
      </c>
      <c r="F264" t="s">
        <v>2052</v>
      </c>
    </row>
    <row r="265" spans="1:6" x14ac:dyDescent="0.3">
      <c r="A265" t="s">
        <v>1803</v>
      </c>
      <c r="B265" t="s">
        <v>2049</v>
      </c>
      <c r="C265" t="s">
        <v>13</v>
      </c>
      <c r="E265" t="s">
        <v>1603</v>
      </c>
      <c r="F265" t="s">
        <v>2053</v>
      </c>
    </row>
    <row r="266" spans="1:6" x14ac:dyDescent="0.3">
      <c r="A266" t="s">
        <v>1688</v>
      </c>
      <c r="B266" t="s">
        <v>1791</v>
      </c>
      <c r="C266" t="s">
        <v>10</v>
      </c>
      <c r="E266" t="s">
        <v>1602</v>
      </c>
      <c r="F266" t="s">
        <v>1792</v>
      </c>
    </row>
    <row r="267" spans="1:6" x14ac:dyDescent="0.3">
      <c r="A267" t="s">
        <v>1688</v>
      </c>
      <c r="B267" t="s">
        <v>1791</v>
      </c>
      <c r="C267" t="s">
        <v>11</v>
      </c>
      <c r="E267" t="s">
        <v>1600</v>
      </c>
      <c r="F267" t="s">
        <v>1793</v>
      </c>
    </row>
    <row r="268" spans="1:6" x14ac:dyDescent="0.3">
      <c r="A268" t="s">
        <v>1688</v>
      </c>
      <c r="B268" t="s">
        <v>1791</v>
      </c>
      <c r="C268" t="s">
        <v>12</v>
      </c>
      <c r="E268" t="s">
        <v>1601</v>
      </c>
      <c r="F268" t="s">
        <v>1794</v>
      </c>
    </row>
    <row r="269" spans="1:6" x14ac:dyDescent="0.3">
      <c r="A269" t="s">
        <v>1688</v>
      </c>
      <c r="B269" t="s">
        <v>1791</v>
      </c>
      <c r="C269" t="s">
        <v>13</v>
      </c>
      <c r="E269" t="s">
        <v>1603</v>
      </c>
      <c r="F269" t="s">
        <v>1795</v>
      </c>
    </row>
    <row r="270" spans="1:6" x14ac:dyDescent="0.3">
      <c r="A270" t="s">
        <v>1689</v>
      </c>
      <c r="B270" t="s">
        <v>1796</v>
      </c>
      <c r="C270" t="s">
        <v>10</v>
      </c>
      <c r="E270" t="s">
        <v>1602</v>
      </c>
      <c r="F270" t="s">
        <v>1797</v>
      </c>
    </row>
    <row r="271" spans="1:6" x14ac:dyDescent="0.3">
      <c r="A271" t="s">
        <v>1689</v>
      </c>
      <c r="B271" t="s">
        <v>1796</v>
      </c>
      <c r="C271" t="s">
        <v>11</v>
      </c>
      <c r="E271" t="s">
        <v>1600</v>
      </c>
      <c r="F271" t="s">
        <v>1798</v>
      </c>
    </row>
    <row r="272" spans="1:6" x14ac:dyDescent="0.3">
      <c r="A272" t="s">
        <v>1689</v>
      </c>
      <c r="B272" t="s">
        <v>1796</v>
      </c>
      <c r="C272" t="s">
        <v>12</v>
      </c>
      <c r="E272" t="s">
        <v>1601</v>
      </c>
      <c r="F272" t="s">
        <v>1799</v>
      </c>
    </row>
    <row r="273" spans="1:6" x14ac:dyDescent="0.3">
      <c r="A273" t="s">
        <v>1689</v>
      </c>
      <c r="B273" t="s">
        <v>1796</v>
      </c>
      <c r="C273" t="s">
        <v>13</v>
      </c>
      <c r="E273" t="s">
        <v>1603</v>
      </c>
      <c r="F273" t="s">
        <v>1800</v>
      </c>
    </row>
    <row r="274" spans="1:6" x14ac:dyDescent="0.3">
      <c r="A274" t="s">
        <v>1599</v>
      </c>
      <c r="B274" t="s">
        <v>1801</v>
      </c>
      <c r="C274" t="s">
        <v>13</v>
      </c>
      <c r="E274" t="s">
        <v>1603</v>
      </c>
      <c r="F274" t="s">
        <v>1802</v>
      </c>
    </row>
    <row r="275" spans="1:6" x14ac:dyDescent="0.3">
      <c r="A275" t="s">
        <v>113</v>
      </c>
      <c r="B275" t="s">
        <v>2054</v>
      </c>
      <c r="C275" t="s">
        <v>10</v>
      </c>
      <c r="E275" t="s">
        <v>1602</v>
      </c>
      <c r="F275" t="s">
        <v>2055</v>
      </c>
    </row>
    <row r="276" spans="1:6" x14ac:dyDescent="0.3">
      <c r="A276" t="s">
        <v>113</v>
      </c>
      <c r="B276" t="s">
        <v>2054</v>
      </c>
      <c r="C276" t="s">
        <v>11</v>
      </c>
      <c r="E276" t="s">
        <v>1600</v>
      </c>
      <c r="F276" t="s">
        <v>2056</v>
      </c>
    </row>
    <row r="277" spans="1:6" x14ac:dyDescent="0.3">
      <c r="A277" t="s">
        <v>113</v>
      </c>
      <c r="B277" t="s">
        <v>2054</v>
      </c>
      <c r="C277" t="s">
        <v>12</v>
      </c>
      <c r="E277" t="s">
        <v>1601</v>
      </c>
      <c r="F277" t="s">
        <v>2057</v>
      </c>
    </row>
    <row r="278" spans="1:6" x14ac:dyDescent="0.3">
      <c r="A278" t="s">
        <v>113</v>
      </c>
      <c r="B278" t="s">
        <v>2054</v>
      </c>
      <c r="C278" t="s">
        <v>13</v>
      </c>
      <c r="E278" t="s">
        <v>1603</v>
      </c>
      <c r="F278" t="s">
        <v>2058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B81"/>
  <sheetViews>
    <sheetView workbookViewId="0"/>
  </sheetViews>
  <sheetFormatPr baseColWidth="10" defaultRowHeight="14.4" x14ac:dyDescent="0.3"/>
  <cols>
    <col min="1" max="1" width="14.33203125" bestFit="1" customWidth="1"/>
  </cols>
  <sheetData>
    <row r="1" spans="1:2" x14ac:dyDescent="0.3">
      <c r="A1" t="s">
        <v>0</v>
      </c>
      <c r="B1" t="s">
        <v>90</v>
      </c>
    </row>
    <row r="2" spans="1:2" x14ac:dyDescent="0.3">
      <c r="A2" t="s">
        <v>115</v>
      </c>
      <c r="B2">
        <v>370302</v>
      </c>
    </row>
    <row r="3" spans="1:2" x14ac:dyDescent="0.3">
      <c r="A3" t="s">
        <v>107</v>
      </c>
      <c r="B3">
        <v>370787</v>
      </c>
    </row>
    <row r="4" spans="1:2" x14ac:dyDescent="0.3">
      <c r="A4" t="s">
        <v>108</v>
      </c>
      <c r="B4">
        <v>370817</v>
      </c>
    </row>
    <row r="5" spans="1:2" x14ac:dyDescent="0.3">
      <c r="A5" t="s">
        <v>109</v>
      </c>
      <c r="B5">
        <v>370838</v>
      </c>
    </row>
    <row r="6" spans="1:2" x14ac:dyDescent="0.3">
      <c r="A6" t="s">
        <v>114</v>
      </c>
      <c r="B6">
        <v>370857</v>
      </c>
    </row>
    <row r="7" spans="1:2" x14ac:dyDescent="0.3">
      <c r="A7" t="s">
        <v>116</v>
      </c>
      <c r="B7">
        <v>370987</v>
      </c>
    </row>
    <row r="8" spans="1:2" x14ac:dyDescent="0.3">
      <c r="A8" t="s">
        <v>122</v>
      </c>
      <c r="B8">
        <v>370992</v>
      </c>
    </row>
    <row r="9" spans="1:2" x14ac:dyDescent="0.3">
      <c r="A9" t="s">
        <v>1803</v>
      </c>
      <c r="B9">
        <v>371002</v>
      </c>
    </row>
    <row r="10" spans="1:2" x14ac:dyDescent="0.3">
      <c r="A10" t="s">
        <v>117</v>
      </c>
      <c r="B10">
        <v>371032</v>
      </c>
    </row>
    <row r="11" spans="1:2" x14ac:dyDescent="0.3">
      <c r="A11" t="s">
        <v>118</v>
      </c>
      <c r="B11">
        <v>371037</v>
      </c>
    </row>
    <row r="12" spans="1:2" x14ac:dyDescent="0.3">
      <c r="A12" t="s">
        <v>110</v>
      </c>
      <c r="B12">
        <v>370692</v>
      </c>
    </row>
    <row r="13" spans="1:2" x14ac:dyDescent="0.3">
      <c r="A13" t="s">
        <v>111</v>
      </c>
      <c r="B13">
        <v>370702</v>
      </c>
    </row>
    <row r="14" spans="1:2" x14ac:dyDescent="0.3">
      <c r="A14" t="s">
        <v>112</v>
      </c>
      <c r="B14">
        <v>370707</v>
      </c>
    </row>
    <row r="15" spans="1:2" x14ac:dyDescent="0.3">
      <c r="A15" t="s">
        <v>1688</v>
      </c>
      <c r="B15">
        <v>370732</v>
      </c>
    </row>
    <row r="16" spans="1:2" x14ac:dyDescent="0.3">
      <c r="A16" t="s">
        <v>1599</v>
      </c>
      <c r="B16">
        <v>370737</v>
      </c>
    </row>
    <row r="17" spans="1:2" x14ac:dyDescent="0.3">
      <c r="A17" t="s">
        <v>1689</v>
      </c>
      <c r="B17">
        <v>370742</v>
      </c>
    </row>
    <row r="18" spans="1:2" x14ac:dyDescent="0.3">
      <c r="A18" t="s">
        <v>1804</v>
      </c>
      <c r="B18">
        <v>370747</v>
      </c>
    </row>
    <row r="19" spans="1:2" x14ac:dyDescent="0.3">
      <c r="A19" t="s">
        <v>93</v>
      </c>
      <c r="B19">
        <v>370317</v>
      </c>
    </row>
    <row r="20" spans="1:2" x14ac:dyDescent="0.3">
      <c r="A20" t="s">
        <v>95</v>
      </c>
      <c r="B20">
        <v>370332</v>
      </c>
    </row>
    <row r="21" spans="1:2" x14ac:dyDescent="0.3">
      <c r="A21" t="s">
        <v>97</v>
      </c>
      <c r="B21">
        <v>370337</v>
      </c>
    </row>
    <row r="22" spans="1:2" x14ac:dyDescent="0.3">
      <c r="A22" t="s">
        <v>98</v>
      </c>
      <c r="B22">
        <v>370342</v>
      </c>
    </row>
    <row r="23" spans="1:2" x14ac:dyDescent="0.3">
      <c r="A23" t="s">
        <v>99</v>
      </c>
      <c r="B23">
        <v>370347</v>
      </c>
    </row>
    <row r="24" spans="1:2" x14ac:dyDescent="0.3">
      <c r="A24" t="s">
        <v>100</v>
      </c>
      <c r="B24">
        <v>370366</v>
      </c>
    </row>
    <row r="25" spans="1:2" x14ac:dyDescent="0.3">
      <c r="A25" t="s">
        <v>94</v>
      </c>
      <c r="B25">
        <v>370383</v>
      </c>
    </row>
    <row r="26" spans="1:2" x14ac:dyDescent="0.3">
      <c r="A26" t="s">
        <v>96</v>
      </c>
      <c r="B26">
        <v>370392</v>
      </c>
    </row>
    <row r="27" spans="1:2" x14ac:dyDescent="0.3">
      <c r="A27" t="s">
        <v>101</v>
      </c>
      <c r="B27">
        <v>370407</v>
      </c>
    </row>
    <row r="28" spans="1:2" x14ac:dyDescent="0.3">
      <c r="A28" t="s">
        <v>102</v>
      </c>
      <c r="B28">
        <v>370417</v>
      </c>
    </row>
    <row r="29" spans="1:2" x14ac:dyDescent="0.3">
      <c r="A29" t="s">
        <v>103</v>
      </c>
      <c r="B29">
        <v>370442</v>
      </c>
    </row>
    <row r="30" spans="1:2" x14ac:dyDescent="0.3">
      <c r="A30" t="s">
        <v>104</v>
      </c>
      <c r="B30">
        <v>370472</v>
      </c>
    </row>
    <row r="31" spans="1:2" x14ac:dyDescent="0.3">
      <c r="A31" t="s">
        <v>105</v>
      </c>
      <c r="B31">
        <v>370482</v>
      </c>
    </row>
    <row r="32" spans="1:2" x14ac:dyDescent="0.3">
      <c r="A32" t="s">
        <v>106</v>
      </c>
      <c r="B32">
        <v>370497</v>
      </c>
    </row>
    <row r="33" spans="1:2" x14ac:dyDescent="0.3">
      <c r="A33" t="s">
        <v>1682</v>
      </c>
      <c r="B33">
        <v>370507</v>
      </c>
    </row>
    <row r="34" spans="1:2" x14ac:dyDescent="0.3">
      <c r="A34" t="s">
        <v>1683</v>
      </c>
      <c r="B34">
        <v>370512</v>
      </c>
    </row>
    <row r="35" spans="1:2" x14ac:dyDescent="0.3">
      <c r="A35" t="s">
        <v>1684</v>
      </c>
      <c r="B35">
        <v>370537</v>
      </c>
    </row>
    <row r="36" spans="1:2" x14ac:dyDescent="0.3">
      <c r="A36" t="s">
        <v>1685</v>
      </c>
      <c r="B36">
        <v>370542</v>
      </c>
    </row>
    <row r="37" spans="1:2" x14ac:dyDescent="0.3">
      <c r="A37" t="s">
        <v>1686</v>
      </c>
      <c r="B37">
        <v>370557</v>
      </c>
    </row>
    <row r="38" spans="1:2" x14ac:dyDescent="0.3">
      <c r="A38" t="s">
        <v>1687</v>
      </c>
      <c r="B38">
        <v>370562</v>
      </c>
    </row>
    <row r="39" spans="1:2" x14ac:dyDescent="0.3">
      <c r="A39" t="s">
        <v>1690</v>
      </c>
      <c r="B39">
        <v>370567</v>
      </c>
    </row>
    <row r="40" spans="1:2" x14ac:dyDescent="0.3">
      <c r="A40" t="s">
        <v>133</v>
      </c>
      <c r="B40">
        <v>371087</v>
      </c>
    </row>
    <row r="41" spans="1:2" x14ac:dyDescent="0.3">
      <c r="A41" t="s">
        <v>127</v>
      </c>
      <c r="B41">
        <v>371092</v>
      </c>
    </row>
    <row r="42" spans="1:2" x14ac:dyDescent="0.3">
      <c r="A42" t="s">
        <v>128</v>
      </c>
      <c r="B42">
        <v>371107</v>
      </c>
    </row>
    <row r="43" spans="1:2" x14ac:dyDescent="0.3">
      <c r="A43" t="s">
        <v>1805</v>
      </c>
      <c r="B43">
        <v>371112</v>
      </c>
    </row>
    <row r="44" spans="1:2" x14ac:dyDescent="0.3">
      <c r="A44" t="s">
        <v>1806</v>
      </c>
      <c r="B44">
        <v>371157</v>
      </c>
    </row>
    <row r="45" spans="1:2" x14ac:dyDescent="0.3">
      <c r="A45" t="s">
        <v>1807</v>
      </c>
      <c r="B45">
        <v>371162</v>
      </c>
    </row>
    <row r="46" spans="1:2" x14ac:dyDescent="0.3">
      <c r="A46" t="s">
        <v>1808</v>
      </c>
      <c r="B46">
        <v>371187</v>
      </c>
    </row>
    <row r="47" spans="1:2" x14ac:dyDescent="0.3">
      <c r="A47" t="s">
        <v>1809</v>
      </c>
      <c r="B47">
        <v>371207</v>
      </c>
    </row>
    <row r="48" spans="1:2" x14ac:dyDescent="0.3">
      <c r="A48" t="s">
        <v>1810</v>
      </c>
      <c r="B48">
        <v>371212</v>
      </c>
    </row>
    <row r="49" spans="1:2" x14ac:dyDescent="0.3">
      <c r="A49" t="s">
        <v>1811</v>
      </c>
      <c r="B49">
        <v>371222</v>
      </c>
    </row>
    <row r="50" spans="1:2" x14ac:dyDescent="0.3">
      <c r="A50" t="s">
        <v>119</v>
      </c>
      <c r="B50">
        <v>371247</v>
      </c>
    </row>
    <row r="51" spans="1:2" x14ac:dyDescent="0.3">
      <c r="A51" t="s">
        <v>120</v>
      </c>
      <c r="B51">
        <v>371252</v>
      </c>
    </row>
    <row r="52" spans="1:2" x14ac:dyDescent="0.3">
      <c r="A52" t="s">
        <v>121</v>
      </c>
      <c r="B52">
        <v>371257</v>
      </c>
    </row>
    <row r="53" spans="1:2" x14ac:dyDescent="0.3">
      <c r="A53" t="s">
        <v>1812</v>
      </c>
      <c r="B53">
        <v>371262</v>
      </c>
    </row>
    <row r="54" spans="1:2" x14ac:dyDescent="0.3">
      <c r="A54" t="s">
        <v>131</v>
      </c>
      <c r="B54">
        <v>371302</v>
      </c>
    </row>
    <row r="55" spans="1:2" x14ac:dyDescent="0.3">
      <c r="A55" t="s">
        <v>132</v>
      </c>
      <c r="B55">
        <v>371307</v>
      </c>
    </row>
    <row r="56" spans="1:2" x14ac:dyDescent="0.3">
      <c r="A56" t="s">
        <v>134</v>
      </c>
      <c r="B56">
        <v>371312</v>
      </c>
    </row>
    <row r="57" spans="1:2" x14ac:dyDescent="0.3">
      <c r="A57" t="s">
        <v>125</v>
      </c>
      <c r="B57">
        <v>371317</v>
      </c>
    </row>
    <row r="58" spans="1:2" x14ac:dyDescent="0.3">
      <c r="A58" t="s">
        <v>126</v>
      </c>
      <c r="B58">
        <v>371337</v>
      </c>
    </row>
    <row r="59" spans="1:2" x14ac:dyDescent="0.3">
      <c r="A59" t="s">
        <v>135</v>
      </c>
      <c r="B59">
        <v>371342</v>
      </c>
    </row>
    <row r="60" spans="1:2" x14ac:dyDescent="0.3">
      <c r="A60" t="s">
        <v>136</v>
      </c>
      <c r="B60">
        <v>371347</v>
      </c>
    </row>
    <row r="61" spans="1:2" x14ac:dyDescent="0.3">
      <c r="A61" t="s">
        <v>137</v>
      </c>
      <c r="B61">
        <v>371357</v>
      </c>
    </row>
    <row r="62" spans="1:2" x14ac:dyDescent="0.3">
      <c r="A62" t="s">
        <v>138</v>
      </c>
      <c r="B62">
        <v>371362</v>
      </c>
    </row>
    <row r="63" spans="1:2" x14ac:dyDescent="0.3">
      <c r="A63" t="s">
        <v>139</v>
      </c>
      <c r="B63">
        <v>371372</v>
      </c>
    </row>
    <row r="64" spans="1:2" x14ac:dyDescent="0.3">
      <c r="A64" t="s">
        <v>140</v>
      </c>
      <c r="B64">
        <v>371392</v>
      </c>
    </row>
    <row r="65" spans="1:2" x14ac:dyDescent="0.3">
      <c r="A65" t="s">
        <v>141</v>
      </c>
      <c r="B65">
        <v>371412</v>
      </c>
    </row>
    <row r="66" spans="1:2" x14ac:dyDescent="0.3">
      <c r="A66" t="s">
        <v>124</v>
      </c>
      <c r="B66">
        <v>371488</v>
      </c>
    </row>
    <row r="67" spans="1:2" x14ac:dyDescent="0.3">
      <c r="A67" t="s">
        <v>129</v>
      </c>
      <c r="B67">
        <v>371497</v>
      </c>
    </row>
    <row r="68" spans="1:2" x14ac:dyDescent="0.3">
      <c r="A68" t="s">
        <v>130</v>
      </c>
      <c r="B68">
        <v>371512</v>
      </c>
    </row>
    <row r="69" spans="1:2" x14ac:dyDescent="0.3">
      <c r="A69" t="s">
        <v>1813</v>
      </c>
      <c r="B69">
        <v>371542</v>
      </c>
    </row>
    <row r="70" spans="1:2" x14ac:dyDescent="0.3">
      <c r="A70" t="s">
        <v>1814</v>
      </c>
      <c r="B70">
        <v>371597</v>
      </c>
    </row>
    <row r="71" spans="1:2" x14ac:dyDescent="0.3">
      <c r="A71" t="s">
        <v>1815</v>
      </c>
      <c r="B71">
        <v>371602</v>
      </c>
    </row>
    <row r="72" spans="1:2" x14ac:dyDescent="0.3">
      <c r="A72" t="s">
        <v>1816</v>
      </c>
      <c r="B72">
        <v>371642</v>
      </c>
    </row>
    <row r="73" spans="1:2" x14ac:dyDescent="0.3">
      <c r="A73" t="s">
        <v>1817</v>
      </c>
      <c r="B73">
        <v>371652</v>
      </c>
    </row>
    <row r="74" spans="1:2" x14ac:dyDescent="0.3">
      <c r="A74" t="s">
        <v>123</v>
      </c>
      <c r="B74">
        <v>371667</v>
      </c>
    </row>
    <row r="75" spans="1:2" x14ac:dyDescent="0.3">
      <c r="A75" t="s">
        <v>1818</v>
      </c>
      <c r="B75">
        <v>371672</v>
      </c>
    </row>
    <row r="76" spans="1:2" x14ac:dyDescent="0.3">
      <c r="A76" t="s">
        <v>1819</v>
      </c>
      <c r="B76">
        <v>371687</v>
      </c>
    </row>
    <row r="77" spans="1:2" x14ac:dyDescent="0.3">
      <c r="A77" t="s">
        <v>1820</v>
      </c>
      <c r="B77">
        <v>371757</v>
      </c>
    </row>
    <row r="78" spans="1:2" x14ac:dyDescent="0.3">
      <c r="A78" t="s">
        <v>1821</v>
      </c>
      <c r="B78">
        <v>371767</v>
      </c>
    </row>
    <row r="79" spans="1:2" x14ac:dyDescent="0.3">
      <c r="A79" t="s">
        <v>1822</v>
      </c>
      <c r="B79">
        <v>371807</v>
      </c>
    </row>
    <row r="80" spans="1:2" x14ac:dyDescent="0.3">
      <c r="A80" t="s">
        <v>1823</v>
      </c>
      <c r="B80">
        <v>371812</v>
      </c>
    </row>
    <row r="81" spans="1:2" x14ac:dyDescent="0.3">
      <c r="A81" t="s">
        <v>113</v>
      </c>
      <c r="B81">
        <v>371917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M16"/>
  <sheetViews>
    <sheetView zoomScale="13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baseColWidth="10" defaultColWidth="8.88671875" defaultRowHeight="14.4" x14ac:dyDescent="0.3"/>
  <cols>
    <col min="2" max="2" width="14.6640625" bestFit="1" customWidth="1"/>
    <col min="3" max="3" width="15.5546875" bestFit="1" customWidth="1"/>
    <col min="4" max="4" width="11" bestFit="1" customWidth="1"/>
    <col min="5" max="5" width="14.88671875" bestFit="1" customWidth="1"/>
    <col min="6" max="6" width="13.44140625" bestFit="1" customWidth="1"/>
    <col min="7" max="7" width="17.33203125" bestFit="1" customWidth="1"/>
    <col min="8" max="8" width="9.44140625" bestFit="1" customWidth="1"/>
    <col min="9" max="9" width="11.6640625" bestFit="1" customWidth="1"/>
    <col min="10" max="10" width="7.6640625" bestFit="1" customWidth="1"/>
    <col min="11" max="11" width="11.109375" bestFit="1" customWidth="1"/>
    <col min="12" max="12" width="11.88671875" bestFit="1" customWidth="1"/>
    <col min="13" max="13" width="11.5546875" bestFit="1" customWidth="1"/>
  </cols>
  <sheetData>
    <row r="1" spans="1:13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15</v>
      </c>
      <c r="G1" t="s">
        <v>35</v>
      </c>
      <c r="H1" t="s">
        <v>36</v>
      </c>
      <c r="I1" t="s">
        <v>37</v>
      </c>
      <c r="J1" t="s">
        <v>29</v>
      </c>
      <c r="K1" t="s">
        <v>38</v>
      </c>
      <c r="L1" t="s">
        <v>39</v>
      </c>
      <c r="M1" t="s">
        <v>40</v>
      </c>
    </row>
    <row r="2" spans="1:13" x14ac:dyDescent="0.3">
      <c r="A2" t="s">
        <v>60</v>
      </c>
      <c r="B2" t="s">
        <v>2095</v>
      </c>
      <c r="C2" t="s">
        <v>12</v>
      </c>
      <c r="D2" t="s">
        <v>1601</v>
      </c>
      <c r="E2" s="4" t="s">
        <v>71</v>
      </c>
      <c r="F2" t="s">
        <v>17</v>
      </c>
      <c r="I2" t="s">
        <v>19</v>
      </c>
      <c r="J2" t="s">
        <v>45</v>
      </c>
      <c r="K2" t="s">
        <v>50</v>
      </c>
      <c r="L2" t="s">
        <v>1627</v>
      </c>
    </row>
    <row r="3" spans="1:13" x14ac:dyDescent="0.3">
      <c r="A3" t="s">
        <v>60</v>
      </c>
      <c r="B3" t="s">
        <v>42</v>
      </c>
      <c r="C3" t="s">
        <v>11</v>
      </c>
      <c r="D3" t="s">
        <v>1600</v>
      </c>
      <c r="E3" s="4" t="s">
        <v>72</v>
      </c>
      <c r="F3" t="s">
        <v>19</v>
      </c>
      <c r="I3" t="s">
        <v>17</v>
      </c>
      <c r="J3" t="s">
        <v>49</v>
      </c>
      <c r="K3" t="s">
        <v>46</v>
      </c>
      <c r="L3" t="s">
        <v>1628</v>
      </c>
    </row>
    <row r="4" spans="1:13" x14ac:dyDescent="0.3">
      <c r="A4" t="s">
        <v>60</v>
      </c>
      <c r="B4" t="s">
        <v>2096</v>
      </c>
      <c r="C4" t="s">
        <v>10</v>
      </c>
      <c r="D4" t="s">
        <v>1602</v>
      </c>
      <c r="E4" s="4" t="s">
        <v>73</v>
      </c>
      <c r="F4" t="s">
        <v>21</v>
      </c>
      <c r="I4" t="s">
        <v>21</v>
      </c>
      <c r="J4" t="s">
        <v>53</v>
      </c>
      <c r="K4" t="s">
        <v>54</v>
      </c>
      <c r="L4" t="s">
        <v>1629</v>
      </c>
    </row>
    <row r="5" spans="1:13" x14ac:dyDescent="0.3">
      <c r="A5" t="s">
        <v>60</v>
      </c>
      <c r="B5" t="s">
        <v>55</v>
      </c>
      <c r="C5" t="s">
        <v>13</v>
      </c>
      <c r="D5" t="s">
        <v>1603</v>
      </c>
      <c r="E5" s="4" t="s">
        <v>74</v>
      </c>
      <c r="F5" t="s">
        <v>23</v>
      </c>
      <c r="I5" t="s">
        <v>23</v>
      </c>
      <c r="J5" t="s">
        <v>58</v>
      </c>
      <c r="K5" t="s">
        <v>59</v>
      </c>
      <c r="L5" t="s">
        <v>1630</v>
      </c>
    </row>
    <row r="6" spans="1:13" x14ac:dyDescent="0.3">
      <c r="A6" t="s">
        <v>41</v>
      </c>
      <c r="B6" t="s">
        <v>42</v>
      </c>
      <c r="C6" t="s">
        <v>16</v>
      </c>
      <c r="D6" t="s">
        <v>1600</v>
      </c>
      <c r="E6" s="4" t="s">
        <v>71</v>
      </c>
      <c r="F6" t="s">
        <v>19</v>
      </c>
      <c r="G6" t="s">
        <v>47</v>
      </c>
      <c r="H6" t="s">
        <v>44</v>
      </c>
      <c r="I6" t="s">
        <v>17</v>
      </c>
      <c r="J6" t="s">
        <v>45</v>
      </c>
      <c r="K6" t="s">
        <v>46</v>
      </c>
      <c r="L6" t="s">
        <v>1628</v>
      </c>
      <c r="M6" t="s">
        <v>1048</v>
      </c>
    </row>
    <row r="7" spans="1:13" x14ac:dyDescent="0.3">
      <c r="A7" t="s">
        <v>41</v>
      </c>
      <c r="B7" t="s">
        <v>2095</v>
      </c>
      <c r="C7" t="s">
        <v>18</v>
      </c>
      <c r="D7" t="s">
        <v>1601</v>
      </c>
      <c r="E7" s="4" t="s">
        <v>72</v>
      </c>
      <c r="F7" t="s">
        <v>17</v>
      </c>
      <c r="G7" t="s">
        <v>43</v>
      </c>
      <c r="H7" t="s">
        <v>48</v>
      </c>
      <c r="I7" t="s">
        <v>19</v>
      </c>
      <c r="J7" t="s">
        <v>49</v>
      </c>
      <c r="K7" t="s">
        <v>50</v>
      </c>
      <c r="L7" t="s">
        <v>1627</v>
      </c>
      <c r="M7" t="s">
        <v>1049</v>
      </c>
    </row>
    <row r="8" spans="1:13" x14ac:dyDescent="0.3">
      <c r="A8" t="s">
        <v>41</v>
      </c>
      <c r="B8" t="s">
        <v>2096</v>
      </c>
      <c r="C8" t="s">
        <v>20</v>
      </c>
      <c r="D8" t="s">
        <v>1602</v>
      </c>
      <c r="E8" s="4" t="s">
        <v>73</v>
      </c>
      <c r="F8" t="s">
        <v>21</v>
      </c>
      <c r="G8" t="s">
        <v>51</v>
      </c>
      <c r="H8" t="s">
        <v>52</v>
      </c>
      <c r="I8" t="s">
        <v>21</v>
      </c>
      <c r="J8" t="s">
        <v>53</v>
      </c>
      <c r="K8" t="s">
        <v>54</v>
      </c>
      <c r="L8" t="s">
        <v>1629</v>
      </c>
      <c r="M8" t="s">
        <v>1050</v>
      </c>
    </row>
    <row r="9" spans="1:13" x14ac:dyDescent="0.3">
      <c r="A9" t="s">
        <v>41</v>
      </c>
      <c r="B9" t="s">
        <v>55</v>
      </c>
      <c r="C9" t="s">
        <v>22</v>
      </c>
      <c r="D9" t="s">
        <v>1603</v>
      </c>
      <c r="E9" s="4" t="s">
        <v>74</v>
      </c>
      <c r="F9" t="s">
        <v>23</v>
      </c>
      <c r="G9" t="s">
        <v>56</v>
      </c>
      <c r="H9" t="s">
        <v>57</v>
      </c>
      <c r="I9" t="s">
        <v>23</v>
      </c>
      <c r="J9" t="s">
        <v>58</v>
      </c>
      <c r="K9" t="s">
        <v>59</v>
      </c>
      <c r="L9" t="s">
        <v>1630</v>
      </c>
      <c r="M9" t="s">
        <v>1051</v>
      </c>
    </row>
    <row r="10" spans="1:13" x14ac:dyDescent="0.3">
      <c r="A10" s="6" t="s">
        <v>41</v>
      </c>
      <c r="B10" s="6" t="s">
        <v>61</v>
      </c>
      <c r="C10" s="6" t="s">
        <v>24</v>
      </c>
      <c r="D10" s="6"/>
      <c r="E10" s="7"/>
      <c r="F10" s="6"/>
      <c r="G10" s="6"/>
      <c r="H10" s="6" t="s">
        <v>63</v>
      </c>
      <c r="I10" s="6" t="s">
        <v>25</v>
      </c>
      <c r="J10" s="6" t="s">
        <v>64</v>
      </c>
      <c r="K10" s="6"/>
      <c r="L10" s="6"/>
      <c r="M10" s="6"/>
    </row>
    <row r="11" spans="1:13" x14ac:dyDescent="0.3">
      <c r="A11" t="s">
        <v>41</v>
      </c>
      <c r="B11" t="s">
        <v>66</v>
      </c>
      <c r="C11" t="s">
        <v>67</v>
      </c>
      <c r="D11" t="s">
        <v>1604</v>
      </c>
      <c r="E11" s="4" t="s">
        <v>75</v>
      </c>
      <c r="F11" t="s">
        <v>68</v>
      </c>
      <c r="G11" t="s">
        <v>62</v>
      </c>
      <c r="H11" t="s">
        <v>69</v>
      </c>
      <c r="I11" t="s">
        <v>68</v>
      </c>
      <c r="J11" t="s">
        <v>70</v>
      </c>
      <c r="K11" t="s">
        <v>65</v>
      </c>
      <c r="L11" t="s">
        <v>1631</v>
      </c>
      <c r="M11" t="s">
        <v>1052</v>
      </c>
    </row>
    <row r="12" spans="1:13" x14ac:dyDescent="0.3">
      <c r="A12" t="s">
        <v>41</v>
      </c>
      <c r="B12" t="s">
        <v>2097</v>
      </c>
      <c r="C12" t="s">
        <v>144</v>
      </c>
      <c r="F12" t="s">
        <v>146</v>
      </c>
      <c r="H12" t="s">
        <v>997</v>
      </c>
      <c r="I12" t="s">
        <v>25</v>
      </c>
      <c r="L12" t="s">
        <v>1632</v>
      </c>
      <c r="M12" t="s">
        <v>1053</v>
      </c>
    </row>
    <row r="13" spans="1:13" x14ac:dyDescent="0.3">
      <c r="A13" t="s">
        <v>41</v>
      </c>
      <c r="B13" t="s">
        <v>2097</v>
      </c>
      <c r="C13" t="s">
        <v>145</v>
      </c>
      <c r="F13" t="s">
        <v>147</v>
      </c>
      <c r="I13" t="s">
        <v>68</v>
      </c>
      <c r="L13" t="s">
        <v>1633</v>
      </c>
      <c r="M13" t="s">
        <v>1054</v>
      </c>
    </row>
    <row r="14" spans="1:13" x14ac:dyDescent="0.3">
      <c r="A14" s="6" t="s">
        <v>41</v>
      </c>
      <c r="B14" s="6" t="s">
        <v>232</v>
      </c>
      <c r="C14" s="6" t="s">
        <v>233</v>
      </c>
      <c r="D14" s="6"/>
      <c r="E14" s="6"/>
      <c r="F14" s="6"/>
      <c r="G14" s="6"/>
      <c r="H14" s="6" t="s">
        <v>1004</v>
      </c>
      <c r="I14" s="6"/>
      <c r="J14" s="6"/>
      <c r="K14" s="6"/>
      <c r="L14" s="6"/>
      <c r="M14" s="6"/>
    </row>
    <row r="15" spans="1:13" x14ac:dyDescent="0.3">
      <c r="A15" t="s">
        <v>41</v>
      </c>
      <c r="B15" t="s">
        <v>2097</v>
      </c>
      <c r="C15" t="s">
        <v>234</v>
      </c>
      <c r="L15" t="s">
        <v>1634</v>
      </c>
    </row>
    <row r="16" spans="1:13" x14ac:dyDescent="0.3">
      <c r="A16" t="s">
        <v>60</v>
      </c>
      <c r="B16" t="s">
        <v>2095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1D98-8FE7-41B0-B1F3-74B3D810D774}">
  <sheetPr>
    <tabColor rgb="FFFF0000"/>
  </sheetPr>
  <dimension ref="A1:L1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baseColWidth="10" defaultRowHeight="14.4" x14ac:dyDescent="0.3"/>
  <cols>
    <col min="1" max="1" width="16.109375" bestFit="1" customWidth="1"/>
    <col min="2" max="2" width="17.44140625" bestFit="1" customWidth="1"/>
    <col min="3" max="3" width="16.109375" bestFit="1" customWidth="1"/>
    <col min="5" max="5" width="14.88671875" bestFit="1" customWidth="1"/>
    <col min="6" max="6" width="15.44140625" bestFit="1" customWidth="1"/>
    <col min="7" max="7" width="17.33203125" bestFit="1" customWidth="1"/>
    <col min="8" max="8" width="13.6640625" bestFit="1" customWidth="1"/>
    <col min="9" max="9" width="18.6640625" bestFit="1" customWidth="1"/>
    <col min="10" max="10" width="13.6640625" bestFit="1" customWidth="1"/>
    <col min="11" max="11" width="19" bestFit="1" customWidth="1"/>
    <col min="12" max="12" width="11.88671875" bestFit="1" customWidth="1"/>
    <col min="13" max="13" width="12.6640625" bestFit="1" customWidth="1"/>
  </cols>
  <sheetData>
    <row r="1" spans="1:12" x14ac:dyDescent="0.3">
      <c r="A1" t="s">
        <v>2107</v>
      </c>
      <c r="B1" s="3" t="s">
        <v>2169</v>
      </c>
      <c r="C1" s="3" t="s">
        <v>2168</v>
      </c>
      <c r="D1" s="3" t="s">
        <v>2172</v>
      </c>
      <c r="E1" s="3" t="s">
        <v>2170</v>
      </c>
      <c r="F1" s="3" t="s">
        <v>2171</v>
      </c>
      <c r="G1" s="3" t="s">
        <v>2178</v>
      </c>
      <c r="H1" s="3" t="s">
        <v>2173</v>
      </c>
      <c r="I1" s="3" t="s">
        <v>2174</v>
      </c>
      <c r="J1" s="3" t="s">
        <v>2177</v>
      </c>
      <c r="K1" s="3" t="s">
        <v>2179</v>
      </c>
      <c r="L1" s="3" t="s">
        <v>2180</v>
      </c>
    </row>
    <row r="2" spans="1:12" ht="15" thickBot="1" x14ac:dyDescent="0.35">
      <c r="A2" s="11" t="s">
        <v>33</v>
      </c>
      <c r="B2" s="17"/>
      <c r="C2" s="17"/>
      <c r="D2" s="17" t="str">
        <f>_xlfn.TEXTJOIN("x",,Especificaciones[[#This Row],[alto.imagen]:[ancho.imagen]])</f>
        <v/>
      </c>
      <c r="E2" s="17"/>
      <c r="F2" s="17"/>
      <c r="G2" s="17"/>
      <c r="H2" s="17"/>
      <c r="I2" s="17"/>
      <c r="J2" s="17"/>
      <c r="K2" s="17"/>
      <c r="L2" s="17"/>
    </row>
    <row r="3" spans="1:12" ht="15" thickBot="1" x14ac:dyDescent="0.35">
      <c r="A3" s="11" t="s">
        <v>34</v>
      </c>
      <c r="B3" s="17"/>
      <c r="C3" s="17"/>
      <c r="D3" s="17" t="str">
        <f>_xlfn.TEXTJOIN("x",,Especificaciones[[#This Row],[alto.imagen]:[ancho.imagen]])</f>
        <v/>
      </c>
      <c r="E3" s="17"/>
      <c r="F3" s="17"/>
      <c r="G3" s="17"/>
      <c r="H3" s="17"/>
      <c r="I3" s="17"/>
      <c r="J3" s="17"/>
      <c r="K3" s="17"/>
      <c r="L3" s="17"/>
    </row>
    <row r="4" spans="1:12" ht="15" thickBot="1" x14ac:dyDescent="0.35">
      <c r="A4" s="11" t="s">
        <v>15</v>
      </c>
      <c r="B4" s="17"/>
      <c r="C4" s="17"/>
      <c r="D4" s="17" t="str">
        <f>_xlfn.TEXTJOIN("x",,Especificaciones[[#This Row],[alto.imagen]:[ancho.imagen]])</f>
        <v/>
      </c>
      <c r="E4" s="17"/>
      <c r="F4" s="17"/>
      <c r="G4" s="17"/>
      <c r="H4" s="17"/>
      <c r="I4" s="17"/>
      <c r="J4" s="17"/>
      <c r="K4" s="17"/>
      <c r="L4" s="17"/>
    </row>
    <row r="5" spans="1:12" ht="15" thickBot="1" x14ac:dyDescent="0.35">
      <c r="A5" s="11" t="s">
        <v>35</v>
      </c>
      <c r="B5" s="17">
        <v>2000</v>
      </c>
      <c r="C5" s="17">
        <v>2000</v>
      </c>
      <c r="D5" s="17" t="str">
        <f>_xlfn.TEXTJOIN("x",,Especificaciones[[#This Row],[alto.imagen]:[ancho.imagen]])</f>
        <v>2000x2000</v>
      </c>
      <c r="E5" s="17">
        <v>2000</v>
      </c>
      <c r="F5" s="17">
        <v>2000</v>
      </c>
      <c r="G5" s="17">
        <v>72</v>
      </c>
      <c r="H5" s="17" t="s">
        <v>2176</v>
      </c>
      <c r="I5" s="17" t="s">
        <v>2175</v>
      </c>
      <c r="J5" s="17" t="s">
        <v>2181</v>
      </c>
      <c r="K5" s="17">
        <v>80</v>
      </c>
      <c r="L5" s="17" t="s">
        <v>2182</v>
      </c>
    </row>
    <row r="6" spans="1:12" ht="15" thickBot="1" x14ac:dyDescent="0.35">
      <c r="A6" s="11" t="s">
        <v>36</v>
      </c>
      <c r="B6" s="17"/>
      <c r="C6" s="17"/>
      <c r="D6" s="17" t="str">
        <f>_xlfn.TEXTJOIN("x",,Especificaciones[[#This Row],[alto.imagen]:[ancho.imagen]])</f>
        <v/>
      </c>
      <c r="E6" s="17"/>
      <c r="F6" s="17"/>
      <c r="G6" s="17"/>
      <c r="H6" s="17"/>
      <c r="I6" s="17"/>
      <c r="J6" s="17"/>
      <c r="K6" s="17"/>
      <c r="L6" s="17"/>
    </row>
    <row r="7" spans="1:12" ht="15" thickBot="1" x14ac:dyDescent="0.35">
      <c r="A7" s="11" t="s">
        <v>37</v>
      </c>
      <c r="B7" s="17">
        <v>1600</v>
      </c>
      <c r="C7" s="17">
        <v>1280</v>
      </c>
      <c r="D7" s="17" t="str">
        <f>_xlfn.TEXTJOIN("x",,Especificaciones[[#This Row],[alto.imagen]:[ancho.imagen]])</f>
        <v>1600x1280</v>
      </c>
      <c r="E7" s="17">
        <v>1600</v>
      </c>
      <c r="F7" s="17">
        <v>1280</v>
      </c>
      <c r="G7" s="17">
        <v>100</v>
      </c>
      <c r="H7" s="17" t="s">
        <v>2176</v>
      </c>
      <c r="I7" s="17" t="s">
        <v>2175</v>
      </c>
      <c r="J7" s="17" t="s">
        <v>2181</v>
      </c>
      <c r="K7" s="17">
        <v>100</v>
      </c>
      <c r="L7" s="17" t="s">
        <v>3990</v>
      </c>
    </row>
    <row r="8" spans="1:12" ht="15" thickBot="1" x14ac:dyDescent="0.35">
      <c r="A8" s="11" t="s">
        <v>29</v>
      </c>
      <c r="B8" s="17"/>
      <c r="C8" s="17"/>
      <c r="D8" s="17" t="str">
        <f>_xlfn.TEXTJOIN("x",,Especificaciones[[#This Row],[alto.imagen]:[ancho.imagen]])</f>
        <v/>
      </c>
      <c r="E8" s="17"/>
      <c r="F8" s="17"/>
      <c r="G8" s="17"/>
      <c r="H8" s="17"/>
      <c r="I8" s="17"/>
      <c r="J8" s="17"/>
      <c r="K8" s="17"/>
      <c r="L8" s="17"/>
    </row>
    <row r="9" spans="1:12" ht="15" thickBot="1" x14ac:dyDescent="0.35">
      <c r="A9" s="11" t="s">
        <v>38</v>
      </c>
      <c r="B9" s="17"/>
      <c r="C9" s="17"/>
      <c r="D9" s="17" t="str">
        <f>_xlfn.TEXTJOIN("x",,Especificaciones[[#This Row],[alto.imagen]:[ancho.imagen]])</f>
        <v/>
      </c>
      <c r="E9" s="17"/>
      <c r="F9" s="17"/>
      <c r="G9" s="17"/>
      <c r="H9" s="17"/>
      <c r="I9" s="17"/>
      <c r="J9" s="17"/>
      <c r="K9" s="17"/>
      <c r="L9" s="17"/>
    </row>
    <row r="10" spans="1:12" ht="15" thickBot="1" x14ac:dyDescent="0.35">
      <c r="A10" s="11" t="s">
        <v>39</v>
      </c>
      <c r="B10" s="17"/>
      <c r="C10" s="17"/>
      <c r="D10" s="17" t="str">
        <f>_xlfn.TEXTJOIN("x",,Especificaciones[[#This Row],[alto.imagen]:[ancho.imagen]])</f>
        <v/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A11" s="16" t="s">
        <v>40</v>
      </c>
      <c r="B11" s="17"/>
      <c r="C11" s="17"/>
      <c r="D11" s="17" t="str">
        <f>_xlfn.TEXTJOIN("x",,Especificaciones[[#This Row],[alto.imagen]:[ancho.imagen]])</f>
        <v/>
      </c>
      <c r="E11" s="17"/>
      <c r="F11" s="17"/>
      <c r="G11" s="17"/>
      <c r="H11" s="17"/>
      <c r="I11" s="17"/>
      <c r="J11" s="17"/>
      <c r="K11" s="17"/>
      <c r="L11" s="1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O21"/>
  <sheetViews>
    <sheetView workbookViewId="0">
      <pane ySplit="1" topLeftCell="A2" activePane="bottomLeft" state="frozen"/>
      <selection pane="bottomLeft" activeCell="F7" sqref="F7"/>
    </sheetView>
  </sheetViews>
  <sheetFormatPr baseColWidth="10" defaultRowHeight="14.4" outlineLevelCol="1" x14ac:dyDescent="0.3"/>
  <cols>
    <col min="1" max="1" width="13.88671875" bestFit="1" customWidth="1"/>
    <col min="2" max="2" width="15.33203125" bestFit="1" customWidth="1"/>
    <col min="3" max="3" width="13.5546875" hidden="1" customWidth="1" outlineLevel="1"/>
    <col min="4" max="4" width="9.21875" hidden="1" customWidth="1" outlineLevel="1"/>
    <col min="5" max="5" width="15.109375" bestFit="1" customWidth="1" collapsed="1"/>
    <col min="6" max="6" width="23.77734375" bestFit="1" customWidth="1"/>
    <col min="7" max="7" width="80.88671875" hidden="1" customWidth="1" outlineLevel="1"/>
    <col min="8" max="8" width="16.6640625" bestFit="1" customWidth="1" collapsed="1"/>
    <col min="9" max="9" width="14.88671875" hidden="1" customWidth="1" outlineLevel="1"/>
    <col min="10" max="10" width="12.33203125" bestFit="1" customWidth="1" collapsed="1"/>
    <col min="11" max="11" width="16.77734375" bestFit="1" customWidth="1"/>
    <col min="12" max="12" width="30.44140625" bestFit="1" customWidth="1"/>
    <col min="13" max="13" width="17.77734375" bestFit="1" customWidth="1"/>
    <col min="14" max="14" width="14.88671875" bestFit="1" customWidth="1"/>
  </cols>
  <sheetData>
    <row r="1" spans="1:15" s="3" customFormat="1" ht="28.8" x14ac:dyDescent="0.3">
      <c r="A1" s="10" t="s">
        <v>0</v>
      </c>
      <c r="B1" s="10" t="s">
        <v>4651</v>
      </c>
      <c r="C1" s="10" t="s">
        <v>2073</v>
      </c>
      <c r="D1" s="10" t="s">
        <v>9</v>
      </c>
      <c r="E1" s="10" t="s">
        <v>31</v>
      </c>
      <c r="F1" s="10" t="s">
        <v>2075</v>
      </c>
      <c r="G1" s="10" t="s">
        <v>2074</v>
      </c>
      <c r="H1" s="10" t="s">
        <v>2076</v>
      </c>
      <c r="I1" s="10" t="s">
        <v>2244</v>
      </c>
      <c r="J1" s="10" t="s">
        <v>76</v>
      </c>
      <c r="K1" s="10" t="s">
        <v>91</v>
      </c>
      <c r="L1" s="10" t="s">
        <v>4652</v>
      </c>
      <c r="M1" s="10" t="str">
        <f>"Materiales encontrados: "&amp;COUNTA(_xlfn.UNIQUE(MeLi___IMG[Material]))</f>
        <v>Materiales encontrados: 5</v>
      </c>
      <c r="N1" s="10" t="str">
        <f>"Materiales Buscados: "&amp;COUNTA(_xlfn.UNIQUE(MeLi[Material]))</f>
        <v>Materiales Buscados: 6</v>
      </c>
      <c r="O1" s="10" t="str">
        <f>"Diferencia: "&amp;COUNTA(MeLi[Material])-COUNTA(_xlfn.UNIQUE(MeLi___IMG[Material]))</f>
        <v>Diferencia: 1</v>
      </c>
    </row>
    <row r="2" spans="1:15" x14ac:dyDescent="0.3">
      <c r="A2" s="29" t="s">
        <v>4572</v>
      </c>
      <c r="B2" s="29" t="s">
        <v>4616</v>
      </c>
      <c r="C2">
        <v>4</v>
      </c>
      <c r="D2" s="29" t="s">
        <v>10</v>
      </c>
      <c r="E2" s="29" t="s">
        <v>2096</v>
      </c>
      <c r="F2" s="29" t="s">
        <v>2360</v>
      </c>
      <c r="G2" s="29" t="s">
        <v>4778</v>
      </c>
      <c r="H2" s="29" t="s">
        <v>4643</v>
      </c>
      <c r="I2" s="29" t="s">
        <v>4644</v>
      </c>
      <c r="J2" s="29" t="s">
        <v>4615</v>
      </c>
      <c r="K2" t="s">
        <v>4617</v>
      </c>
      <c r="L2" s="25" t="str">
        <f>HYPERLINK(MeLi___IMG[[#This Row],[Full_Path]],MeLi___IMG[[#This Row],[Material]]&amp;" -&gt; "&amp;MeLi___IMG[[#This Row],[Descripcion]])</f>
        <v>LG956722-MAU -&gt; Posterior</v>
      </c>
    </row>
    <row r="3" spans="1:15" x14ac:dyDescent="0.3">
      <c r="A3" s="29" t="s">
        <v>4572</v>
      </c>
      <c r="B3" s="29" t="s">
        <v>4616</v>
      </c>
      <c r="C3">
        <v>4</v>
      </c>
      <c r="D3" s="29" t="s">
        <v>13</v>
      </c>
      <c r="E3" s="29" t="s">
        <v>55</v>
      </c>
      <c r="F3" s="29" t="s">
        <v>2360</v>
      </c>
      <c r="G3" s="29" t="s">
        <v>4775</v>
      </c>
      <c r="H3" s="29" t="s">
        <v>4643</v>
      </c>
      <c r="I3" s="29" t="s">
        <v>4644</v>
      </c>
      <c r="J3" s="29" t="s">
        <v>92</v>
      </c>
      <c r="K3" t="s">
        <v>4626</v>
      </c>
      <c r="L3" s="25" t="str">
        <f>HYPERLINK(MeLi___IMG[[#This Row],[Full_Path]],MeLi___IMG[[#This Row],[Material]]&amp;" -&gt; "&amp;MeLi___IMG[[#This Row],[Descripcion]])</f>
        <v>LG956722-MAU -&gt; Superior/Interior</v>
      </c>
    </row>
    <row r="4" spans="1:15" x14ac:dyDescent="0.3">
      <c r="A4" s="29" t="s">
        <v>4572</v>
      </c>
      <c r="B4" s="29" t="s">
        <v>4616</v>
      </c>
      <c r="C4">
        <v>4</v>
      </c>
      <c r="D4" s="29" t="s">
        <v>11</v>
      </c>
      <c r="E4" s="29" t="s">
        <v>42</v>
      </c>
      <c r="F4" s="29" t="s">
        <v>2360</v>
      </c>
      <c r="G4" s="29" t="s">
        <v>4776</v>
      </c>
      <c r="H4" s="29" t="s">
        <v>4643</v>
      </c>
      <c r="I4" s="29" t="s">
        <v>4644</v>
      </c>
      <c r="J4" s="29" t="s">
        <v>4623</v>
      </c>
      <c r="K4" t="s">
        <v>4624</v>
      </c>
      <c r="L4" s="25" t="str">
        <f>HYPERLINK(MeLi___IMG[[#This Row],[Full_Path]],MeLi___IMG[[#This Row],[Material]]&amp;" -&gt; "&amp;MeLi___IMG[[#This Row],[Descripcion]])</f>
        <v>LG956722-MAU -&gt; Angulo 3/4</v>
      </c>
    </row>
    <row r="5" spans="1:15" x14ac:dyDescent="0.3">
      <c r="A5" s="29" t="s">
        <v>4572</v>
      </c>
      <c r="B5" s="29" t="s">
        <v>4616</v>
      </c>
      <c r="C5">
        <v>4</v>
      </c>
      <c r="D5" s="29" t="s">
        <v>12</v>
      </c>
      <c r="E5" s="29" t="s">
        <v>2095</v>
      </c>
      <c r="F5" s="29" t="s">
        <v>2360</v>
      </c>
      <c r="G5" s="29" t="s">
        <v>4777</v>
      </c>
      <c r="H5" s="29" t="s">
        <v>4643</v>
      </c>
      <c r="I5" s="29" t="s">
        <v>4644</v>
      </c>
      <c r="J5" s="29" t="s">
        <v>4620</v>
      </c>
      <c r="K5" t="s">
        <v>4621</v>
      </c>
      <c r="L5" s="25" t="str">
        <f>HYPERLINK(MeLi___IMG[[#This Row],[Full_Path]],MeLi___IMG[[#This Row],[Material]]&amp;" -&gt; "&amp;MeLi___IMG[[#This Row],[Descripcion]])</f>
        <v>LG956722-MAU -&gt; Frontal</v>
      </c>
    </row>
    <row r="6" spans="1:15" x14ac:dyDescent="0.3">
      <c r="A6" s="29" t="s">
        <v>4573</v>
      </c>
      <c r="B6" s="29" t="s">
        <v>4618</v>
      </c>
      <c r="C6">
        <v>4</v>
      </c>
      <c r="D6" s="29" t="s">
        <v>13</v>
      </c>
      <c r="E6" s="29" t="s">
        <v>55</v>
      </c>
      <c r="F6" s="29" t="s">
        <v>2360</v>
      </c>
      <c r="G6" s="29" t="s">
        <v>4782</v>
      </c>
      <c r="H6" s="29" t="s">
        <v>4643</v>
      </c>
      <c r="I6" s="29" t="s">
        <v>4644</v>
      </c>
      <c r="J6" s="29" t="s">
        <v>92</v>
      </c>
      <c r="K6" t="s">
        <v>4627</v>
      </c>
      <c r="L6" s="25" t="str">
        <f>HYPERLINK(MeLi___IMG[[#This Row],[Full_Path]],MeLi___IMG[[#This Row],[Material]]&amp;" -&gt; "&amp;MeLi___IMG[[#This Row],[Descripcion]])</f>
        <v>LG956722-SAN -&gt; Superior/Interior</v>
      </c>
    </row>
    <row r="7" spans="1:15" x14ac:dyDescent="0.3">
      <c r="A7" s="29" t="s">
        <v>4573</v>
      </c>
      <c r="B7" s="29" t="s">
        <v>4618</v>
      </c>
      <c r="C7">
        <v>4</v>
      </c>
      <c r="D7" s="29" t="s">
        <v>11</v>
      </c>
      <c r="E7" s="29" t="s">
        <v>42</v>
      </c>
      <c r="F7" s="29" t="s">
        <v>2360</v>
      </c>
      <c r="G7" s="29" t="s">
        <v>4779</v>
      </c>
      <c r="H7" s="29" t="s">
        <v>4643</v>
      </c>
      <c r="I7" s="29" t="s">
        <v>4644</v>
      </c>
      <c r="J7" s="29" t="s">
        <v>4623</v>
      </c>
      <c r="K7" t="s">
        <v>4625</v>
      </c>
      <c r="L7" s="25" t="str">
        <f>HYPERLINK(MeLi___IMG[[#This Row],[Full_Path]],MeLi___IMG[[#This Row],[Material]]&amp;" -&gt; "&amp;MeLi___IMG[[#This Row],[Descripcion]])</f>
        <v>LG956722-SAN -&gt; Angulo 3/4</v>
      </c>
    </row>
    <row r="8" spans="1:15" x14ac:dyDescent="0.3">
      <c r="A8" s="29" t="s">
        <v>4573</v>
      </c>
      <c r="B8" s="29" t="s">
        <v>4618</v>
      </c>
      <c r="C8">
        <v>4</v>
      </c>
      <c r="D8" s="29" t="s">
        <v>10</v>
      </c>
      <c r="E8" s="29" t="s">
        <v>2096</v>
      </c>
      <c r="F8" s="29" t="s">
        <v>2360</v>
      </c>
      <c r="G8" s="29" t="s">
        <v>4781</v>
      </c>
      <c r="H8" s="29" t="s">
        <v>4643</v>
      </c>
      <c r="I8" s="29" t="s">
        <v>4644</v>
      </c>
      <c r="J8" s="29" t="s">
        <v>4615</v>
      </c>
      <c r="K8" t="s">
        <v>4619</v>
      </c>
      <c r="L8" s="25" t="str">
        <f>HYPERLINK(MeLi___IMG[[#This Row],[Full_Path]],MeLi___IMG[[#This Row],[Material]]&amp;" -&gt; "&amp;MeLi___IMG[[#This Row],[Descripcion]])</f>
        <v>LG956722-SAN -&gt; Posterior</v>
      </c>
    </row>
    <row r="9" spans="1:15" x14ac:dyDescent="0.3">
      <c r="A9" s="29" t="s">
        <v>4573</v>
      </c>
      <c r="B9" s="29" t="s">
        <v>4618</v>
      </c>
      <c r="C9">
        <v>4</v>
      </c>
      <c r="D9" s="29" t="s">
        <v>12</v>
      </c>
      <c r="E9" s="29" t="s">
        <v>2095</v>
      </c>
      <c r="F9" s="29" t="s">
        <v>2360</v>
      </c>
      <c r="G9" s="29" t="s">
        <v>4780</v>
      </c>
      <c r="H9" s="29" t="s">
        <v>4643</v>
      </c>
      <c r="I9" s="29" t="s">
        <v>4644</v>
      </c>
      <c r="J9" s="29" t="s">
        <v>4620</v>
      </c>
      <c r="K9" t="s">
        <v>4622</v>
      </c>
      <c r="L9" s="25" t="str">
        <f>HYPERLINK(MeLi___IMG[[#This Row],[Full_Path]],MeLi___IMG[[#This Row],[Material]]&amp;" -&gt; "&amp;MeLi___IMG[[#This Row],[Descripcion]])</f>
        <v>LG956722-SAN -&gt; Frontal</v>
      </c>
    </row>
    <row r="10" spans="1:15" x14ac:dyDescent="0.3">
      <c r="A10" s="29" t="s">
        <v>4574</v>
      </c>
      <c r="B10" s="29" t="s">
        <v>4628</v>
      </c>
      <c r="C10">
        <v>4</v>
      </c>
      <c r="D10" s="29" t="s">
        <v>12</v>
      </c>
      <c r="E10" s="29" t="s">
        <v>2095</v>
      </c>
      <c r="F10" s="29" t="s">
        <v>2360</v>
      </c>
      <c r="G10" s="29" t="s">
        <v>4785</v>
      </c>
      <c r="H10" s="29" t="s">
        <v>4645</v>
      </c>
      <c r="I10" s="29" t="s">
        <v>4646</v>
      </c>
      <c r="J10" s="29" t="s">
        <v>4620</v>
      </c>
      <c r="K10" t="s">
        <v>4631</v>
      </c>
      <c r="L10" s="25" t="str">
        <f>HYPERLINK(MeLi___IMG[[#This Row],[Full_Path]],MeLi___IMG[[#This Row],[Material]]&amp;" -&gt; "&amp;MeLi___IMG[[#This Row],[Descripcion]])</f>
        <v>SF945471-BLA -&gt; Frontal</v>
      </c>
    </row>
    <row r="11" spans="1:15" x14ac:dyDescent="0.3">
      <c r="A11" s="29" t="s">
        <v>4574</v>
      </c>
      <c r="B11" s="29" t="s">
        <v>4628</v>
      </c>
      <c r="C11">
        <v>4</v>
      </c>
      <c r="D11" s="29" t="s">
        <v>11</v>
      </c>
      <c r="E11" s="29" t="s">
        <v>42</v>
      </c>
      <c r="F11" s="29" t="s">
        <v>2360</v>
      </c>
      <c r="G11" s="29" t="s">
        <v>4783</v>
      </c>
      <c r="H11" s="29" t="s">
        <v>4645</v>
      </c>
      <c r="I11" s="29" t="s">
        <v>4646</v>
      </c>
      <c r="J11" s="29" t="s">
        <v>4623</v>
      </c>
      <c r="K11" t="s">
        <v>4630</v>
      </c>
      <c r="L11" s="25" t="str">
        <f>HYPERLINK(MeLi___IMG[[#This Row],[Full_Path]],MeLi___IMG[[#This Row],[Material]]&amp;" -&gt; "&amp;MeLi___IMG[[#This Row],[Descripcion]])</f>
        <v>SF945471-BLA -&gt; Angulo 3/4</v>
      </c>
    </row>
    <row r="12" spans="1:15" x14ac:dyDescent="0.3">
      <c r="A12" s="29" t="s">
        <v>4574</v>
      </c>
      <c r="B12" s="29" t="s">
        <v>4628</v>
      </c>
      <c r="C12">
        <v>4</v>
      </c>
      <c r="D12" s="29" t="s">
        <v>10</v>
      </c>
      <c r="E12" s="29" t="s">
        <v>2096</v>
      </c>
      <c r="F12" s="29" t="s">
        <v>2360</v>
      </c>
      <c r="G12" s="29" t="s">
        <v>4786</v>
      </c>
      <c r="H12" s="29" t="s">
        <v>4645</v>
      </c>
      <c r="I12" s="29" t="s">
        <v>4646</v>
      </c>
      <c r="J12" s="29" t="s">
        <v>4615</v>
      </c>
      <c r="K12" t="s">
        <v>4629</v>
      </c>
      <c r="L12" s="25" t="str">
        <f>HYPERLINK(MeLi___IMG[[#This Row],[Full_Path]],MeLi___IMG[[#This Row],[Material]]&amp;" -&gt; "&amp;MeLi___IMG[[#This Row],[Descripcion]])</f>
        <v>SF945471-BLA -&gt; Posterior</v>
      </c>
    </row>
    <row r="13" spans="1:15" x14ac:dyDescent="0.3">
      <c r="A13" s="29" t="s">
        <v>4574</v>
      </c>
      <c r="B13" s="29" t="s">
        <v>4628</v>
      </c>
      <c r="C13">
        <v>4</v>
      </c>
      <c r="D13" s="29" t="s">
        <v>13</v>
      </c>
      <c r="E13" s="29" t="s">
        <v>55</v>
      </c>
      <c r="F13" s="29" t="s">
        <v>2360</v>
      </c>
      <c r="G13" s="29" t="s">
        <v>4784</v>
      </c>
      <c r="H13" s="29" t="s">
        <v>4645</v>
      </c>
      <c r="I13" s="29" t="s">
        <v>4646</v>
      </c>
      <c r="J13" s="29" t="s">
        <v>92</v>
      </c>
      <c r="K13" t="s">
        <v>4632</v>
      </c>
      <c r="L13" s="25" t="str">
        <f>HYPERLINK(MeLi___IMG[[#This Row],[Full_Path]],MeLi___IMG[[#This Row],[Material]]&amp;" -&gt; "&amp;MeLi___IMG[[#This Row],[Descripcion]])</f>
        <v>SF945471-BLA -&gt; Superior/Interior</v>
      </c>
    </row>
    <row r="14" spans="1:15" x14ac:dyDescent="0.3">
      <c r="A14" s="29" t="s">
        <v>4577</v>
      </c>
      <c r="B14" s="29" t="s">
        <v>4633</v>
      </c>
      <c r="C14">
        <v>4</v>
      </c>
      <c r="D14" s="29" t="s">
        <v>12</v>
      </c>
      <c r="E14" s="29" t="s">
        <v>2095</v>
      </c>
      <c r="F14" s="29" t="s">
        <v>2360</v>
      </c>
      <c r="G14" s="29" t="s">
        <v>4788</v>
      </c>
      <c r="H14" s="29" t="s">
        <v>4647</v>
      </c>
      <c r="I14" s="29" t="s">
        <v>4648</v>
      </c>
      <c r="J14" s="29" t="s">
        <v>4620</v>
      </c>
      <c r="K14" t="s">
        <v>4636</v>
      </c>
      <c r="L14" s="25" t="str">
        <f>HYPERLINK(MeLi___IMG[[#This Row],[Full_Path]],MeLi___IMG[[#This Row],[Material]]&amp;" -&gt; "&amp;MeLi___IMG[[#This Row],[Descripcion]])</f>
        <v>SV945430-BLA -&gt; Frontal</v>
      </c>
    </row>
    <row r="15" spans="1:15" x14ac:dyDescent="0.3">
      <c r="A15" s="29" t="s">
        <v>4577</v>
      </c>
      <c r="B15" s="29" t="s">
        <v>4633</v>
      </c>
      <c r="C15">
        <v>4</v>
      </c>
      <c r="D15" s="29" t="s">
        <v>10</v>
      </c>
      <c r="E15" s="29" t="s">
        <v>2096</v>
      </c>
      <c r="F15" s="29" t="s">
        <v>2360</v>
      </c>
      <c r="G15" s="29" t="s">
        <v>4790</v>
      </c>
      <c r="H15" s="29" t="s">
        <v>4647</v>
      </c>
      <c r="I15" s="29" t="s">
        <v>4648</v>
      </c>
      <c r="J15" s="29" t="s">
        <v>4615</v>
      </c>
      <c r="K15" t="s">
        <v>4634</v>
      </c>
      <c r="L15" s="25" t="str">
        <f>HYPERLINK(MeLi___IMG[[#This Row],[Full_Path]],MeLi___IMG[[#This Row],[Material]]&amp;" -&gt; "&amp;MeLi___IMG[[#This Row],[Descripcion]])</f>
        <v>SV945430-BLA -&gt; Posterior</v>
      </c>
    </row>
    <row r="16" spans="1:15" x14ac:dyDescent="0.3">
      <c r="A16" s="29" t="s">
        <v>4577</v>
      </c>
      <c r="B16" s="29" t="s">
        <v>4633</v>
      </c>
      <c r="C16">
        <v>4</v>
      </c>
      <c r="D16" s="29" t="s">
        <v>11</v>
      </c>
      <c r="E16" s="29" t="s">
        <v>42</v>
      </c>
      <c r="F16" s="29" t="s">
        <v>2360</v>
      </c>
      <c r="G16" s="29" t="s">
        <v>4787</v>
      </c>
      <c r="H16" s="29" t="s">
        <v>4647</v>
      </c>
      <c r="I16" s="29" t="s">
        <v>4648</v>
      </c>
      <c r="J16" s="29" t="s">
        <v>4623</v>
      </c>
      <c r="K16" t="s">
        <v>4635</v>
      </c>
      <c r="L16" s="25" t="str">
        <f>HYPERLINK(MeLi___IMG[[#This Row],[Full_Path]],MeLi___IMG[[#This Row],[Material]]&amp;" -&gt; "&amp;MeLi___IMG[[#This Row],[Descripcion]])</f>
        <v>SV945430-BLA -&gt; Angulo 3/4</v>
      </c>
    </row>
    <row r="17" spans="1:12" x14ac:dyDescent="0.3">
      <c r="A17" s="29" t="s">
        <v>4577</v>
      </c>
      <c r="B17" s="29" t="s">
        <v>4633</v>
      </c>
      <c r="C17">
        <v>4</v>
      </c>
      <c r="D17" s="29" t="s">
        <v>13</v>
      </c>
      <c r="E17" s="29" t="s">
        <v>55</v>
      </c>
      <c r="F17" s="29" t="s">
        <v>2360</v>
      </c>
      <c r="G17" s="29" t="s">
        <v>4789</v>
      </c>
      <c r="H17" s="29" t="s">
        <v>4647</v>
      </c>
      <c r="I17" s="29" t="s">
        <v>4648</v>
      </c>
      <c r="J17" s="29" t="s">
        <v>92</v>
      </c>
      <c r="K17" t="s">
        <v>4637</v>
      </c>
      <c r="L17" s="25" t="str">
        <f>HYPERLINK(MeLi___IMG[[#This Row],[Full_Path]],MeLi___IMG[[#This Row],[Material]]&amp;" -&gt; "&amp;MeLi___IMG[[#This Row],[Descripcion]])</f>
        <v>SV945430-BLA -&gt; Superior/Interior</v>
      </c>
    </row>
    <row r="18" spans="1:12" x14ac:dyDescent="0.3">
      <c r="A18" s="29" t="s">
        <v>4575</v>
      </c>
      <c r="B18" s="29" t="s">
        <v>4638</v>
      </c>
      <c r="C18">
        <v>4</v>
      </c>
      <c r="D18" s="29" t="s">
        <v>12</v>
      </c>
      <c r="E18" s="29" t="s">
        <v>2095</v>
      </c>
      <c r="F18" s="29" t="s">
        <v>2360</v>
      </c>
      <c r="G18" s="29" t="s">
        <v>4794</v>
      </c>
      <c r="H18" s="29" t="s">
        <v>4649</v>
      </c>
      <c r="I18" s="29" t="s">
        <v>4650</v>
      </c>
      <c r="J18" s="29" t="s">
        <v>4620</v>
      </c>
      <c r="K18" t="s">
        <v>4641</v>
      </c>
      <c r="L18" s="25" t="str">
        <f>HYPERLINK(MeLi___IMG[[#This Row],[Full_Path]],MeLi___IMG[[#This Row],[Material]]&amp;" -&gt; "&amp;MeLi___IMG[[#This Row],[Descripcion]])</f>
        <v>SV945471-BLA -&gt; Frontal</v>
      </c>
    </row>
    <row r="19" spans="1:12" x14ac:dyDescent="0.3">
      <c r="A19" s="29" t="s">
        <v>4575</v>
      </c>
      <c r="B19" s="29" t="s">
        <v>4638</v>
      </c>
      <c r="C19">
        <v>4</v>
      </c>
      <c r="D19" s="29" t="s">
        <v>10</v>
      </c>
      <c r="E19" s="29" t="s">
        <v>2096</v>
      </c>
      <c r="F19" s="29" t="s">
        <v>2360</v>
      </c>
      <c r="G19" s="29" t="s">
        <v>4792</v>
      </c>
      <c r="H19" s="29" t="s">
        <v>4649</v>
      </c>
      <c r="I19" s="29" t="s">
        <v>4650</v>
      </c>
      <c r="J19" s="29" t="s">
        <v>4615</v>
      </c>
      <c r="K19" t="s">
        <v>4639</v>
      </c>
      <c r="L19" s="25" t="str">
        <f>HYPERLINK(MeLi___IMG[[#This Row],[Full_Path]],MeLi___IMG[[#This Row],[Material]]&amp;" -&gt; "&amp;MeLi___IMG[[#This Row],[Descripcion]])</f>
        <v>SV945471-BLA -&gt; Posterior</v>
      </c>
    </row>
    <row r="20" spans="1:12" x14ac:dyDescent="0.3">
      <c r="A20" s="29" t="s">
        <v>4575</v>
      </c>
      <c r="B20" s="29" t="s">
        <v>4638</v>
      </c>
      <c r="C20">
        <v>4</v>
      </c>
      <c r="D20" s="29" t="s">
        <v>11</v>
      </c>
      <c r="E20" s="29" t="s">
        <v>42</v>
      </c>
      <c r="F20" s="29" t="s">
        <v>2360</v>
      </c>
      <c r="G20" s="29" t="s">
        <v>4793</v>
      </c>
      <c r="H20" s="29" t="s">
        <v>4649</v>
      </c>
      <c r="I20" s="29" t="s">
        <v>4650</v>
      </c>
      <c r="J20" s="29" t="s">
        <v>4623</v>
      </c>
      <c r="K20" t="s">
        <v>4640</v>
      </c>
      <c r="L20" s="25" t="str">
        <f>HYPERLINK(MeLi___IMG[[#This Row],[Full_Path]],MeLi___IMG[[#This Row],[Material]]&amp;" -&gt; "&amp;MeLi___IMG[[#This Row],[Descripcion]])</f>
        <v>SV945471-BLA -&gt; Angulo 3/4</v>
      </c>
    </row>
    <row r="21" spans="1:12" x14ac:dyDescent="0.3">
      <c r="A21" s="29" t="s">
        <v>4575</v>
      </c>
      <c r="B21" s="29" t="s">
        <v>4638</v>
      </c>
      <c r="C21">
        <v>4</v>
      </c>
      <c r="D21" s="29" t="s">
        <v>13</v>
      </c>
      <c r="E21" s="29" t="s">
        <v>55</v>
      </c>
      <c r="F21" s="29" t="s">
        <v>2360</v>
      </c>
      <c r="G21" s="29" t="s">
        <v>4791</v>
      </c>
      <c r="H21" s="29" t="s">
        <v>4649</v>
      </c>
      <c r="I21" s="29" t="s">
        <v>4650</v>
      </c>
      <c r="J21" s="29" t="s">
        <v>92</v>
      </c>
      <c r="K21" t="s">
        <v>4642</v>
      </c>
      <c r="L21" s="25" t="str">
        <f>HYPERLINK(MeLi___IMG[[#This Row],[Full_Path]],MeLi___IMG[[#This Row],[Material]]&amp;" -&gt; "&amp;MeLi___IMG[[#This Row],[Descripcion]])</f>
        <v>SV945471-BLA -&gt; Superior/Interior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G90"/>
  <sheetViews>
    <sheetView tabSelected="1" workbookViewId="0">
      <pane ySplit="1" topLeftCell="A2" activePane="bottomLeft" state="frozen"/>
      <selection pane="bottomLeft" activeCell="J12" sqref="J12"/>
    </sheetView>
  </sheetViews>
  <sheetFormatPr baseColWidth="10" defaultRowHeight="14.4" x14ac:dyDescent="0.3"/>
  <cols>
    <col min="1" max="1" width="14.109375" bestFit="1" customWidth="1"/>
    <col min="2" max="2" width="18.33203125" bestFit="1" customWidth="1"/>
    <col min="4" max="4" width="15.5546875" bestFit="1" customWidth="1"/>
    <col min="5" max="5" width="13" bestFit="1" customWidth="1"/>
  </cols>
  <sheetData>
    <row r="1" spans="1:7" ht="31.2" customHeight="1" x14ac:dyDescent="0.3">
      <c r="A1" s="26" t="s">
        <v>0</v>
      </c>
      <c r="B1" s="27" t="s">
        <v>4651</v>
      </c>
      <c r="C1" s="28" t="s">
        <v>2073</v>
      </c>
      <c r="D1" s="18" t="str">
        <f>"Total imágenes: "&amp;SUM(MeLi[Imágenes])</f>
        <v>Total imágenes: 20</v>
      </c>
      <c r="E1" s="2"/>
    </row>
    <row r="2" spans="1:7" x14ac:dyDescent="0.3">
      <c r="A2" t="s">
        <v>4572</v>
      </c>
      <c r="B2" s="5">
        <v>190231902447</v>
      </c>
      <c r="C2" s="4">
        <f>COUNTIF(MeLi___IMG[Material],MeLi[[#This Row],[Material]])</f>
        <v>4</v>
      </c>
    </row>
    <row r="3" spans="1:7" x14ac:dyDescent="0.3">
      <c r="A3" t="s">
        <v>4573</v>
      </c>
      <c r="B3" s="5">
        <v>190231902454</v>
      </c>
      <c r="C3" s="3">
        <f>COUNTIF(MeLi___IMG[Material],MeLi[[#This Row],[Material]])</f>
        <v>4</v>
      </c>
    </row>
    <row r="4" spans="1:7" x14ac:dyDescent="0.3">
      <c r="A4" t="s">
        <v>4574</v>
      </c>
      <c r="B4" s="5">
        <v>190231901365</v>
      </c>
      <c r="C4" s="3">
        <f>COUNTIF(MeLi___IMG[Material],MeLi[[#This Row],[Material]])</f>
        <v>4</v>
      </c>
    </row>
    <row r="5" spans="1:7" x14ac:dyDescent="0.3">
      <c r="A5" t="s">
        <v>4575</v>
      </c>
      <c r="B5" s="5">
        <v>190231901457</v>
      </c>
      <c r="C5" s="3">
        <f>COUNTIF(MeLi___IMG[Material],MeLi[[#This Row],[Material]])</f>
        <v>4</v>
      </c>
    </row>
    <row r="6" spans="1:7" x14ac:dyDescent="0.3">
      <c r="A6" t="s">
        <v>4576</v>
      </c>
      <c r="B6" s="5">
        <v>190231901464</v>
      </c>
      <c r="C6" s="3">
        <f>COUNTIF(MeLi___IMG[Material],MeLi[[#This Row],[Material]])</f>
        <v>0</v>
      </c>
    </row>
    <row r="7" spans="1:7" x14ac:dyDescent="0.3">
      <c r="A7" t="s">
        <v>4577</v>
      </c>
      <c r="B7" s="5">
        <v>190231901433</v>
      </c>
      <c r="C7" s="3">
        <f>COUNTIF(MeLi___IMG[Material],MeLi[[#This Row],[Material]])</f>
        <v>4</v>
      </c>
    </row>
    <row r="8" spans="1:7" x14ac:dyDescent="0.3">
      <c r="E8" s="30" t="s">
        <v>4578</v>
      </c>
      <c r="F8" s="31">
        <v>190231928768</v>
      </c>
      <c r="G8" s="32">
        <f>COUNTIF(MeLi___IMG[Material],MeLi[[#This Row],[Material]])</f>
        <v>0</v>
      </c>
    </row>
    <row r="9" spans="1:7" x14ac:dyDescent="0.3">
      <c r="E9" s="33" t="s">
        <v>4579</v>
      </c>
      <c r="F9" s="34">
        <v>190231854210</v>
      </c>
      <c r="G9" s="35">
        <f>COUNTIF(MeLi___IMG[Material],MeLi[[#This Row],[Material]])</f>
        <v>0</v>
      </c>
    </row>
    <row r="10" spans="1:7" x14ac:dyDescent="0.3">
      <c r="E10" s="30" t="s">
        <v>4580</v>
      </c>
      <c r="F10" s="31">
        <v>190231854227</v>
      </c>
      <c r="G10" s="32">
        <f>COUNTIF(MeLi___IMG[Material],MeLi[[#This Row],[Material]])</f>
        <v>0</v>
      </c>
    </row>
    <row r="11" spans="1:7" x14ac:dyDescent="0.3">
      <c r="E11" s="33" t="s">
        <v>4581</v>
      </c>
      <c r="F11" s="34">
        <v>190231854234</v>
      </c>
      <c r="G11" s="35">
        <f>COUNTIF(MeLi___IMG[Material],MeLi[[#This Row],[Material]])</f>
        <v>0</v>
      </c>
    </row>
    <row r="12" spans="1:7" x14ac:dyDescent="0.3">
      <c r="E12" s="30" t="s">
        <v>4582</v>
      </c>
      <c r="F12" s="31">
        <v>190231854272</v>
      </c>
      <c r="G12" s="32">
        <f>COUNTIF(MeLi___IMG[Material],MeLi[[#This Row],[Material]])</f>
        <v>0</v>
      </c>
    </row>
    <row r="13" spans="1:7" x14ac:dyDescent="0.3">
      <c r="E13" s="33" t="s">
        <v>4583</v>
      </c>
      <c r="F13" s="34">
        <v>190231854296</v>
      </c>
      <c r="G13" s="35">
        <f>COUNTIF(MeLi___IMG[Material],MeLi[[#This Row],[Material]])</f>
        <v>0</v>
      </c>
    </row>
    <row r="14" spans="1:7" x14ac:dyDescent="0.3">
      <c r="E14" s="30" t="s">
        <v>2309</v>
      </c>
      <c r="F14" s="31">
        <v>190231854302</v>
      </c>
      <c r="G14" s="32">
        <f>COUNTIF(MeLi___IMG[Material],MeLi[[#This Row],[Material]])</f>
        <v>0</v>
      </c>
    </row>
    <row r="15" spans="1:7" x14ac:dyDescent="0.3">
      <c r="E15" s="33" t="s">
        <v>2310</v>
      </c>
      <c r="F15" s="34">
        <v>190231854319</v>
      </c>
      <c r="G15" s="35">
        <f>COUNTIF(MeLi___IMG[Material],MeLi[[#This Row],[Material]])</f>
        <v>0</v>
      </c>
    </row>
    <row r="16" spans="1:7" x14ac:dyDescent="0.3">
      <c r="E16" s="30" t="s">
        <v>4584</v>
      </c>
      <c r="F16" s="31">
        <v>190231769385</v>
      </c>
      <c r="G16" s="32">
        <f>COUNTIF(MeLi___IMG[Material],MeLi[[#This Row],[Material]])</f>
        <v>0</v>
      </c>
    </row>
    <row r="17" spans="5:7" x14ac:dyDescent="0.3">
      <c r="E17" s="33" t="s">
        <v>2338</v>
      </c>
      <c r="F17" s="34">
        <v>190231888758</v>
      </c>
      <c r="G17" s="35">
        <f>COUNTIF(MeLi___IMG[Material],MeLi[[#This Row],[Material]])</f>
        <v>0</v>
      </c>
    </row>
    <row r="18" spans="5:7" x14ac:dyDescent="0.3">
      <c r="E18" s="30" t="s">
        <v>2339</v>
      </c>
      <c r="F18" s="31">
        <v>190231888772</v>
      </c>
      <c r="G18" s="32">
        <f>COUNTIF(MeLi___IMG[Material],MeLi[[#This Row],[Material]])</f>
        <v>0</v>
      </c>
    </row>
    <row r="19" spans="5:7" x14ac:dyDescent="0.3">
      <c r="E19" s="33" t="s">
        <v>4585</v>
      </c>
      <c r="F19" s="34">
        <v>190231888857</v>
      </c>
      <c r="G19" s="35">
        <f>COUNTIF(MeLi___IMG[Material],MeLi[[#This Row],[Material]])</f>
        <v>0</v>
      </c>
    </row>
    <row r="20" spans="5:7" x14ac:dyDescent="0.3">
      <c r="E20" s="30" t="s">
        <v>4586</v>
      </c>
      <c r="F20" s="31">
        <v>190231888871</v>
      </c>
      <c r="G20" s="32">
        <f>COUNTIF(MeLi___IMG[Material],MeLi[[#This Row],[Material]])</f>
        <v>0</v>
      </c>
    </row>
    <row r="21" spans="5:7" x14ac:dyDescent="0.3">
      <c r="E21" s="33" t="s">
        <v>2357</v>
      </c>
      <c r="F21" s="34">
        <v>190231929024</v>
      </c>
      <c r="G21" s="35">
        <f>COUNTIF(MeLi___IMG[Material],MeLi[[#This Row],[Material]])</f>
        <v>0</v>
      </c>
    </row>
    <row r="22" spans="5:7" x14ac:dyDescent="0.3">
      <c r="E22" s="30" t="s">
        <v>2313</v>
      </c>
      <c r="F22" s="31">
        <v>190231968382</v>
      </c>
      <c r="G22" s="32">
        <f>COUNTIF(MeLi___IMG[Material],MeLi[[#This Row],[Material]])</f>
        <v>0</v>
      </c>
    </row>
    <row r="23" spans="5:7" x14ac:dyDescent="0.3">
      <c r="E23" s="33" t="s">
        <v>2314</v>
      </c>
      <c r="F23" s="34">
        <v>190231968399</v>
      </c>
      <c r="G23" s="35">
        <f>COUNTIF(MeLi___IMG[Material],MeLi[[#This Row],[Material]])</f>
        <v>0</v>
      </c>
    </row>
    <row r="24" spans="5:7" x14ac:dyDescent="0.3">
      <c r="E24" s="30" t="s">
        <v>2315</v>
      </c>
      <c r="F24" s="31">
        <v>190231968405</v>
      </c>
      <c r="G24" s="32">
        <f>COUNTIF(MeLi___IMG[Material],MeLi[[#This Row],[Material]])</f>
        <v>0</v>
      </c>
    </row>
    <row r="25" spans="5:7" x14ac:dyDescent="0.3">
      <c r="E25" s="33" t="s">
        <v>2316</v>
      </c>
      <c r="F25" s="34">
        <v>190231968412</v>
      </c>
      <c r="G25" s="35">
        <f>COUNTIF(MeLi___IMG[Material],MeLi[[#This Row],[Material]])</f>
        <v>0</v>
      </c>
    </row>
    <row r="26" spans="5:7" x14ac:dyDescent="0.3">
      <c r="E26" s="30" t="s">
        <v>2317</v>
      </c>
      <c r="F26" s="31">
        <v>190231968429</v>
      </c>
      <c r="G26" s="32">
        <f>COUNTIF(MeLi___IMG[Material],MeLi[[#This Row],[Material]])</f>
        <v>0</v>
      </c>
    </row>
    <row r="27" spans="5:7" x14ac:dyDescent="0.3">
      <c r="E27" s="33" t="s">
        <v>2318</v>
      </c>
      <c r="F27" s="34">
        <v>190231968436</v>
      </c>
      <c r="G27" s="35">
        <f>COUNTIF(MeLi___IMG[Material],MeLi[[#This Row],[Material]])</f>
        <v>0</v>
      </c>
    </row>
    <row r="28" spans="5:7" x14ac:dyDescent="0.3">
      <c r="E28" s="30" t="s">
        <v>4587</v>
      </c>
      <c r="F28" s="31">
        <v>190231974659</v>
      </c>
      <c r="G28" s="32">
        <f>COUNTIF(MeLi___IMG[Material],MeLi[[#This Row],[Material]])</f>
        <v>0</v>
      </c>
    </row>
    <row r="29" spans="5:7" x14ac:dyDescent="0.3">
      <c r="E29" s="33" t="s">
        <v>4588</v>
      </c>
      <c r="F29" s="34">
        <v>190231974673</v>
      </c>
      <c r="G29" s="35">
        <f>COUNTIF(MeLi___IMG[Material],MeLi[[#This Row],[Material]])</f>
        <v>0</v>
      </c>
    </row>
    <row r="30" spans="5:7" x14ac:dyDescent="0.3">
      <c r="E30" s="30" t="s">
        <v>2319</v>
      </c>
      <c r="F30" s="31">
        <v>190231968443</v>
      </c>
      <c r="G30" s="32">
        <f>COUNTIF(MeLi___IMG[Material],MeLi[[#This Row],[Material]])</f>
        <v>0</v>
      </c>
    </row>
    <row r="31" spans="5:7" x14ac:dyDescent="0.3">
      <c r="E31" s="33" t="s">
        <v>2320</v>
      </c>
      <c r="F31" s="34">
        <v>190231968450</v>
      </c>
      <c r="G31" s="35">
        <f>COUNTIF(MeLi___IMG[Material],MeLi[[#This Row],[Material]])</f>
        <v>0</v>
      </c>
    </row>
    <row r="32" spans="5:7" x14ac:dyDescent="0.3">
      <c r="E32" s="30" t="s">
        <v>2321</v>
      </c>
      <c r="F32" s="31">
        <v>190231968467</v>
      </c>
      <c r="G32" s="32">
        <f>COUNTIF(MeLi___IMG[Material],MeLi[[#This Row],[Material]])</f>
        <v>0</v>
      </c>
    </row>
    <row r="33" spans="5:7" x14ac:dyDescent="0.3">
      <c r="E33" s="33" t="s">
        <v>4589</v>
      </c>
      <c r="F33" s="34">
        <v>190231939115</v>
      </c>
      <c r="G33" s="35">
        <f>COUNTIF(MeLi___IMG[Material],MeLi[[#This Row],[Material]])</f>
        <v>0</v>
      </c>
    </row>
    <row r="34" spans="5:7" x14ac:dyDescent="0.3">
      <c r="E34" s="30" t="s">
        <v>4590</v>
      </c>
      <c r="F34" s="31">
        <v>190231939139</v>
      </c>
      <c r="G34" s="32">
        <f>COUNTIF(MeLi___IMG[Material],MeLi[[#This Row],[Material]])</f>
        <v>0</v>
      </c>
    </row>
    <row r="35" spans="5:7" x14ac:dyDescent="0.3">
      <c r="E35" s="33" t="s">
        <v>4591</v>
      </c>
      <c r="F35" s="34">
        <v>190231939146</v>
      </c>
      <c r="G35" s="35">
        <f>COUNTIF(MeLi___IMG[Material],MeLi[[#This Row],[Material]])</f>
        <v>0</v>
      </c>
    </row>
    <row r="36" spans="5:7" x14ac:dyDescent="0.3">
      <c r="E36" s="30" t="s">
        <v>2296</v>
      </c>
      <c r="F36" s="31">
        <v>190231935650</v>
      </c>
      <c r="G36" s="32">
        <f>COUNTIF(MeLi___IMG[Material],MeLi[[#This Row],[Material]])</f>
        <v>0</v>
      </c>
    </row>
    <row r="37" spans="5:7" x14ac:dyDescent="0.3">
      <c r="E37" s="33" t="s">
        <v>4592</v>
      </c>
      <c r="F37" s="34">
        <v>190231935667</v>
      </c>
      <c r="G37" s="35">
        <f>COUNTIF(MeLi___IMG[Material],MeLi[[#This Row],[Material]])</f>
        <v>0</v>
      </c>
    </row>
    <row r="38" spans="5:7" x14ac:dyDescent="0.3">
      <c r="E38" s="30" t="s">
        <v>2297</v>
      </c>
      <c r="F38" s="31">
        <v>190231935674</v>
      </c>
      <c r="G38" s="32">
        <f>COUNTIF(MeLi___IMG[Material],MeLi[[#This Row],[Material]])</f>
        <v>0</v>
      </c>
    </row>
    <row r="39" spans="5:7" x14ac:dyDescent="0.3">
      <c r="E39" s="33" t="s">
        <v>4593</v>
      </c>
      <c r="F39" s="34">
        <v>190231939382</v>
      </c>
      <c r="G39" s="35">
        <f>COUNTIF(MeLi___IMG[Material],MeLi[[#This Row],[Material]])</f>
        <v>0</v>
      </c>
    </row>
    <row r="40" spans="5:7" x14ac:dyDescent="0.3">
      <c r="E40" s="30" t="s">
        <v>2300</v>
      </c>
      <c r="F40" s="31">
        <v>190231939412</v>
      </c>
      <c r="G40" s="32">
        <f>COUNTIF(MeLi___IMG[Material],MeLi[[#This Row],[Material]])</f>
        <v>0</v>
      </c>
    </row>
    <row r="41" spans="5:7" x14ac:dyDescent="0.3">
      <c r="E41" s="33" t="s">
        <v>4594</v>
      </c>
      <c r="F41" s="34">
        <v>190231939429</v>
      </c>
      <c r="G41" s="35">
        <f>COUNTIF(MeLi___IMG[Material],MeLi[[#This Row],[Material]])</f>
        <v>0</v>
      </c>
    </row>
    <row r="42" spans="5:7" x14ac:dyDescent="0.3">
      <c r="E42" s="30" t="s">
        <v>2302</v>
      </c>
      <c r="F42" s="31">
        <v>190231939450</v>
      </c>
      <c r="G42" s="32">
        <f>COUNTIF(MeLi___IMG[Material],MeLi[[#This Row],[Material]])</f>
        <v>0</v>
      </c>
    </row>
    <row r="43" spans="5:7" x14ac:dyDescent="0.3">
      <c r="E43" s="33" t="s">
        <v>4595</v>
      </c>
      <c r="F43" s="34">
        <v>190231935711</v>
      </c>
      <c r="G43" s="35">
        <f>COUNTIF(MeLi___IMG[Material],MeLi[[#This Row],[Material]])</f>
        <v>0</v>
      </c>
    </row>
    <row r="44" spans="5:7" x14ac:dyDescent="0.3">
      <c r="E44" s="30" t="s">
        <v>4596</v>
      </c>
      <c r="F44" s="31">
        <v>190231935735</v>
      </c>
      <c r="G44" s="32">
        <f>COUNTIF(MeLi___IMG[Material],MeLi[[#This Row],[Material]])</f>
        <v>0</v>
      </c>
    </row>
    <row r="45" spans="5:7" x14ac:dyDescent="0.3">
      <c r="E45" s="33" t="s">
        <v>4597</v>
      </c>
      <c r="F45" s="34">
        <v>190231935742</v>
      </c>
      <c r="G45" s="35">
        <f>COUNTIF(MeLi___IMG[Material],MeLi[[#This Row],[Material]])</f>
        <v>0</v>
      </c>
    </row>
    <row r="46" spans="5:7" x14ac:dyDescent="0.3">
      <c r="E46" s="30" t="s">
        <v>2303</v>
      </c>
      <c r="F46" s="31">
        <v>190231935759</v>
      </c>
      <c r="G46" s="32">
        <f>COUNTIF(MeLi___IMG[Material],MeLi[[#This Row],[Material]])</f>
        <v>0</v>
      </c>
    </row>
    <row r="47" spans="5:7" x14ac:dyDescent="0.3">
      <c r="E47" s="33" t="s">
        <v>2304</v>
      </c>
      <c r="F47" s="34">
        <v>190231935766</v>
      </c>
      <c r="G47" s="35">
        <f>COUNTIF(MeLi___IMG[Material],MeLi[[#This Row],[Material]])</f>
        <v>0</v>
      </c>
    </row>
    <row r="48" spans="5:7" x14ac:dyDescent="0.3">
      <c r="E48" s="30" t="s">
        <v>2305</v>
      </c>
      <c r="F48" s="31">
        <v>190231935773</v>
      </c>
      <c r="G48" s="32">
        <f>COUNTIF(MeLi___IMG[Material],MeLi[[#This Row],[Material]])</f>
        <v>0</v>
      </c>
    </row>
    <row r="49" spans="5:7" x14ac:dyDescent="0.3">
      <c r="E49" s="33" t="s">
        <v>2322</v>
      </c>
      <c r="F49" s="34">
        <v>190231939498</v>
      </c>
      <c r="G49" s="35">
        <f>COUNTIF(MeLi___IMG[Material],MeLi[[#This Row],[Material]])</f>
        <v>0</v>
      </c>
    </row>
    <row r="50" spans="5:7" x14ac:dyDescent="0.3">
      <c r="E50" s="30" t="s">
        <v>2323</v>
      </c>
      <c r="F50" s="31">
        <v>190231939528</v>
      </c>
      <c r="G50" s="32">
        <f>COUNTIF(MeLi___IMG[Material],MeLi[[#This Row],[Material]])</f>
        <v>0</v>
      </c>
    </row>
    <row r="51" spans="5:7" x14ac:dyDescent="0.3">
      <c r="E51" s="33" t="s">
        <v>2324</v>
      </c>
      <c r="F51" s="34">
        <v>190231939535</v>
      </c>
      <c r="G51" s="35">
        <f>COUNTIF(MeLi___IMG[Material],MeLi[[#This Row],[Material]])</f>
        <v>0</v>
      </c>
    </row>
    <row r="52" spans="5:7" x14ac:dyDescent="0.3">
      <c r="E52" s="30" t="s">
        <v>4598</v>
      </c>
      <c r="F52" s="31">
        <v>190231939542</v>
      </c>
      <c r="G52" s="32">
        <f>COUNTIF(MeLi___IMG[Material],MeLi[[#This Row],[Material]])</f>
        <v>0</v>
      </c>
    </row>
    <row r="53" spans="5:7" x14ac:dyDescent="0.3">
      <c r="E53" s="33" t="s">
        <v>2325</v>
      </c>
      <c r="F53" s="34">
        <v>190231939559</v>
      </c>
      <c r="G53" s="35">
        <f>COUNTIF(MeLi___IMG[Material],MeLi[[#This Row],[Material]])</f>
        <v>0</v>
      </c>
    </row>
    <row r="54" spans="5:7" x14ac:dyDescent="0.3">
      <c r="E54" s="30" t="s">
        <v>2326</v>
      </c>
      <c r="F54" s="31">
        <v>190231939580</v>
      </c>
      <c r="G54" s="32">
        <f>COUNTIF(MeLi___IMG[Material],MeLi[[#This Row],[Material]])</f>
        <v>0</v>
      </c>
    </row>
    <row r="55" spans="5:7" x14ac:dyDescent="0.3">
      <c r="E55" s="33" t="s">
        <v>2327</v>
      </c>
      <c r="F55" s="34">
        <v>190231939597</v>
      </c>
      <c r="G55" s="35">
        <f>COUNTIF(MeLi___IMG[Material],MeLi[[#This Row],[Material]])</f>
        <v>0</v>
      </c>
    </row>
    <row r="56" spans="5:7" x14ac:dyDescent="0.3">
      <c r="E56" s="30" t="s">
        <v>2328</v>
      </c>
      <c r="F56" s="31">
        <v>190231939603</v>
      </c>
      <c r="G56" s="32">
        <f>COUNTIF(MeLi___IMG[Material],MeLi[[#This Row],[Material]])</f>
        <v>0</v>
      </c>
    </row>
    <row r="57" spans="5:7" x14ac:dyDescent="0.3">
      <c r="E57" s="33" t="s">
        <v>2340</v>
      </c>
      <c r="F57" s="34">
        <v>190231936428</v>
      </c>
      <c r="G57" s="35">
        <f>COUNTIF(MeLi___IMG[Material],MeLi[[#This Row],[Material]])</f>
        <v>0</v>
      </c>
    </row>
    <row r="58" spans="5:7" x14ac:dyDescent="0.3">
      <c r="E58" s="30" t="s">
        <v>2343</v>
      </c>
      <c r="F58" s="31">
        <v>190231936503</v>
      </c>
      <c r="G58" s="32">
        <f>COUNTIF(MeLi___IMG[Material],MeLi[[#This Row],[Material]])</f>
        <v>0</v>
      </c>
    </row>
    <row r="59" spans="5:7" x14ac:dyDescent="0.3">
      <c r="E59" s="33" t="s">
        <v>4599</v>
      </c>
      <c r="F59" s="34">
        <v>190231936510</v>
      </c>
      <c r="G59" s="35">
        <f>COUNTIF(MeLi___IMG[Material],MeLi[[#This Row],[Material]])</f>
        <v>0</v>
      </c>
    </row>
    <row r="60" spans="5:7" x14ac:dyDescent="0.3">
      <c r="E60" s="30" t="s">
        <v>4600</v>
      </c>
      <c r="F60" s="31">
        <v>190231936527</v>
      </c>
      <c r="G60" s="32">
        <f>COUNTIF(MeLi___IMG[Material],MeLi[[#This Row],[Material]])</f>
        <v>0</v>
      </c>
    </row>
    <row r="61" spans="5:7" x14ac:dyDescent="0.3">
      <c r="E61" s="33" t="s">
        <v>2344</v>
      </c>
      <c r="F61" s="34">
        <v>190231936534</v>
      </c>
      <c r="G61" s="35">
        <f>COUNTIF(MeLi___IMG[Material],MeLi[[#This Row],[Material]])</f>
        <v>0</v>
      </c>
    </row>
    <row r="62" spans="5:7" x14ac:dyDescent="0.3">
      <c r="E62" s="30" t="s">
        <v>4601</v>
      </c>
      <c r="F62" s="31">
        <v>190231936558</v>
      </c>
      <c r="G62" s="32">
        <f>COUNTIF(MeLi___IMG[Material],MeLi[[#This Row],[Material]])</f>
        <v>0</v>
      </c>
    </row>
    <row r="63" spans="5:7" x14ac:dyDescent="0.3">
      <c r="E63" s="33" t="s">
        <v>4602</v>
      </c>
      <c r="F63" s="34">
        <v>190231936565</v>
      </c>
      <c r="G63" s="35">
        <f>COUNTIF(MeLi___IMG[Material],MeLi[[#This Row],[Material]])</f>
        <v>0</v>
      </c>
    </row>
    <row r="64" spans="5:7" x14ac:dyDescent="0.3">
      <c r="E64" s="30" t="s">
        <v>2346</v>
      </c>
      <c r="F64" s="31">
        <v>190231936572</v>
      </c>
      <c r="G64" s="32">
        <f>COUNTIF(MeLi___IMG[Material],MeLi[[#This Row],[Material]])</f>
        <v>0</v>
      </c>
    </row>
    <row r="65" spans="5:7" x14ac:dyDescent="0.3">
      <c r="E65" s="33" t="s">
        <v>2351</v>
      </c>
      <c r="F65" s="34">
        <v>190231936695</v>
      </c>
      <c r="G65" s="35">
        <f>COUNTIF(MeLi___IMG[Material],MeLi[[#This Row],[Material]])</f>
        <v>0</v>
      </c>
    </row>
    <row r="66" spans="5:7" x14ac:dyDescent="0.3">
      <c r="E66" s="30" t="s">
        <v>2352</v>
      </c>
      <c r="F66" s="31">
        <v>190231936701</v>
      </c>
      <c r="G66" s="32">
        <f>COUNTIF(MeLi___IMG[Material],MeLi[[#This Row],[Material]])</f>
        <v>0</v>
      </c>
    </row>
    <row r="67" spans="5:7" x14ac:dyDescent="0.3">
      <c r="E67" s="33" t="s">
        <v>2354</v>
      </c>
      <c r="F67" s="34">
        <v>190231936732</v>
      </c>
      <c r="G67" s="35">
        <f>COUNTIF(MeLi___IMG[Material],MeLi[[#This Row],[Material]])</f>
        <v>0</v>
      </c>
    </row>
    <row r="68" spans="5:7" x14ac:dyDescent="0.3">
      <c r="E68" s="30" t="s">
        <v>2355</v>
      </c>
      <c r="F68" s="31">
        <v>190231936749</v>
      </c>
      <c r="G68" s="32">
        <f>COUNTIF(MeLi___IMG[Material],MeLi[[#This Row],[Material]])</f>
        <v>0</v>
      </c>
    </row>
    <row r="69" spans="5:7" x14ac:dyDescent="0.3">
      <c r="E69" s="33" t="s">
        <v>2290</v>
      </c>
      <c r="F69" s="34">
        <v>190231939177</v>
      </c>
      <c r="G69" s="35">
        <f>COUNTIF(MeLi___IMG[Material],MeLi[[#This Row],[Material]])</f>
        <v>0</v>
      </c>
    </row>
    <row r="70" spans="5:7" x14ac:dyDescent="0.3">
      <c r="E70" s="30" t="s">
        <v>2292</v>
      </c>
      <c r="F70" s="31">
        <v>190231939207</v>
      </c>
      <c r="G70" s="32">
        <f>COUNTIF(MeLi___IMG[Material],MeLi[[#This Row],[Material]])</f>
        <v>0</v>
      </c>
    </row>
    <row r="71" spans="5:7" x14ac:dyDescent="0.3">
      <c r="E71" s="33" t="s">
        <v>2293</v>
      </c>
      <c r="F71" s="34">
        <v>190231939238</v>
      </c>
      <c r="G71" s="35">
        <f>COUNTIF(MeLi___IMG[Material],MeLi[[#This Row],[Material]])</f>
        <v>0</v>
      </c>
    </row>
    <row r="72" spans="5:7" x14ac:dyDescent="0.3">
      <c r="E72" s="30" t="s">
        <v>4603</v>
      </c>
      <c r="F72" s="31">
        <v>190231939269</v>
      </c>
      <c r="G72" s="32">
        <f>COUNTIF(MeLi___IMG[Material],MeLi[[#This Row],[Material]])</f>
        <v>0</v>
      </c>
    </row>
    <row r="73" spans="5:7" x14ac:dyDescent="0.3">
      <c r="E73" s="33" t="s">
        <v>4604</v>
      </c>
      <c r="F73" s="34">
        <v>190231939351</v>
      </c>
      <c r="G73" s="35">
        <f>COUNTIF(MeLi___IMG[Material],MeLi[[#This Row],[Material]])</f>
        <v>0</v>
      </c>
    </row>
    <row r="74" spans="5:7" x14ac:dyDescent="0.3">
      <c r="E74" s="30" t="s">
        <v>4605</v>
      </c>
      <c r="F74" s="31">
        <v>190231939368</v>
      </c>
      <c r="G74" s="32">
        <f>COUNTIF(MeLi___IMG[Material],MeLi[[#This Row],[Material]])</f>
        <v>0</v>
      </c>
    </row>
    <row r="75" spans="5:7" x14ac:dyDescent="0.3">
      <c r="E75" s="33" t="s">
        <v>4606</v>
      </c>
      <c r="F75" s="34">
        <v>190231936367</v>
      </c>
      <c r="G75" s="35">
        <f>COUNTIF(MeLi___IMG[Material],MeLi[[#This Row],[Material]])</f>
        <v>0</v>
      </c>
    </row>
    <row r="76" spans="5:7" x14ac:dyDescent="0.3">
      <c r="E76" s="30" t="s">
        <v>4607</v>
      </c>
      <c r="F76" s="31">
        <v>190231936374</v>
      </c>
      <c r="G76" s="32">
        <f>COUNTIF(MeLi___IMG[Material],MeLi[[#This Row],[Material]])</f>
        <v>0</v>
      </c>
    </row>
    <row r="77" spans="5:7" x14ac:dyDescent="0.3">
      <c r="E77" s="33" t="s">
        <v>2331</v>
      </c>
      <c r="F77" s="34">
        <v>190231936381</v>
      </c>
      <c r="G77" s="35">
        <f>COUNTIF(MeLi___IMG[Material],MeLi[[#This Row],[Material]])</f>
        <v>0</v>
      </c>
    </row>
    <row r="78" spans="5:7" x14ac:dyDescent="0.3">
      <c r="E78" s="30" t="s">
        <v>2332</v>
      </c>
      <c r="F78" s="31">
        <v>190231939689</v>
      </c>
      <c r="G78" s="32">
        <f>COUNTIF(MeLi___IMG[Material],MeLi[[#This Row],[Material]])</f>
        <v>0</v>
      </c>
    </row>
    <row r="79" spans="5:7" x14ac:dyDescent="0.3">
      <c r="E79" s="33" t="s">
        <v>4608</v>
      </c>
      <c r="F79" s="34">
        <v>190231939696</v>
      </c>
      <c r="G79" s="35">
        <f>COUNTIF(MeLi___IMG[Material],MeLi[[#This Row],[Material]])</f>
        <v>0</v>
      </c>
    </row>
    <row r="80" spans="5:7" x14ac:dyDescent="0.3">
      <c r="E80" s="30" t="s">
        <v>4609</v>
      </c>
      <c r="F80" s="31">
        <v>190231939702</v>
      </c>
      <c r="G80" s="32">
        <f>COUNTIF(MeLi___IMG[Material],MeLi[[#This Row],[Material]])</f>
        <v>0</v>
      </c>
    </row>
    <row r="81" spans="5:7" x14ac:dyDescent="0.3">
      <c r="E81" s="33" t="s">
        <v>2333</v>
      </c>
      <c r="F81" s="34">
        <v>190231939719</v>
      </c>
      <c r="G81" s="35">
        <f>COUNTIF(MeLi___IMG[Material],MeLi[[#This Row],[Material]])</f>
        <v>0</v>
      </c>
    </row>
    <row r="82" spans="5:7" x14ac:dyDescent="0.3">
      <c r="E82" s="30" t="s">
        <v>2334</v>
      </c>
      <c r="F82" s="31">
        <v>190231939726</v>
      </c>
      <c r="G82" s="32">
        <f>COUNTIF(MeLi___IMG[Material],MeLi[[#This Row],[Material]])</f>
        <v>0</v>
      </c>
    </row>
    <row r="83" spans="5:7" x14ac:dyDescent="0.3">
      <c r="E83" s="33" t="s">
        <v>2335</v>
      </c>
      <c r="F83" s="34">
        <v>190231939733</v>
      </c>
      <c r="G83" s="35">
        <f>COUNTIF(MeLi___IMG[Material],MeLi[[#This Row],[Material]])</f>
        <v>0</v>
      </c>
    </row>
    <row r="84" spans="5:7" x14ac:dyDescent="0.3">
      <c r="E84" s="30" t="s">
        <v>2336</v>
      </c>
      <c r="F84" s="31">
        <v>190231939740</v>
      </c>
      <c r="G84" s="32">
        <f>COUNTIF(MeLi___IMG[Material],MeLi[[#This Row],[Material]])</f>
        <v>0</v>
      </c>
    </row>
    <row r="85" spans="5:7" x14ac:dyDescent="0.3">
      <c r="E85" s="33" t="s">
        <v>2337</v>
      </c>
      <c r="F85" s="34">
        <v>190231939764</v>
      </c>
      <c r="G85" s="35">
        <f>COUNTIF(MeLi___IMG[Material],MeLi[[#This Row],[Material]])</f>
        <v>0</v>
      </c>
    </row>
    <row r="86" spans="5:7" x14ac:dyDescent="0.3">
      <c r="E86" s="30" t="s">
        <v>4610</v>
      </c>
      <c r="F86" s="31">
        <v>190231939771</v>
      </c>
      <c r="G86" s="32">
        <f>COUNTIF(MeLi___IMG[Material],MeLi[[#This Row],[Material]])</f>
        <v>0</v>
      </c>
    </row>
    <row r="87" spans="5:7" x14ac:dyDescent="0.3">
      <c r="E87" s="33" t="s">
        <v>4611</v>
      </c>
      <c r="F87" s="34">
        <v>190231939795</v>
      </c>
      <c r="G87" s="35">
        <f>COUNTIF(MeLi___IMG[Material],MeLi[[#This Row],[Material]])</f>
        <v>0</v>
      </c>
    </row>
    <row r="88" spans="5:7" x14ac:dyDescent="0.3">
      <c r="E88" s="30" t="s">
        <v>4612</v>
      </c>
      <c r="F88" s="31">
        <v>190231939801</v>
      </c>
      <c r="G88" s="32">
        <f>COUNTIF(MeLi___IMG[Material],MeLi[[#This Row],[Material]])</f>
        <v>0</v>
      </c>
    </row>
    <row r="89" spans="5:7" x14ac:dyDescent="0.3">
      <c r="E89" s="33" t="s">
        <v>4613</v>
      </c>
      <c r="F89" s="34">
        <v>190231939825</v>
      </c>
      <c r="G89" s="35">
        <f>COUNTIF(MeLi___IMG[Material],MeLi[[#This Row],[Material]])</f>
        <v>0</v>
      </c>
    </row>
    <row r="90" spans="5:7" x14ac:dyDescent="0.3">
      <c r="E90" s="36" t="s">
        <v>4614</v>
      </c>
      <c r="F90" s="37">
        <v>190231870791</v>
      </c>
      <c r="G90" s="38">
        <f>COUNTIF(MeLi___IMG[Material],MeLi[[#This Row],[Material]])</f>
        <v>0</v>
      </c>
    </row>
  </sheetData>
  <phoneticPr fontId="2" type="noConversion"/>
  <conditionalFormatting sqref="C2:C7 G8:G90">
    <cfRule type="cellIs" dxfId="17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M41"/>
  <sheetViews>
    <sheetView workbookViewId="0">
      <pane ySplit="1" topLeftCell="A2" activePane="bottomLeft" state="frozen"/>
      <selection pane="bottomLeft" activeCell="D9" sqref="D9"/>
    </sheetView>
  </sheetViews>
  <sheetFormatPr baseColWidth="10" defaultRowHeight="14.4" outlineLevelCol="1" x14ac:dyDescent="0.3"/>
  <cols>
    <col min="1" max="1" width="15.33203125" bestFit="1" customWidth="1"/>
    <col min="2" max="2" width="14.33203125" hidden="1" customWidth="1" outlineLevel="1"/>
    <col min="3" max="3" width="16.88671875" bestFit="1" customWidth="1" collapsed="1"/>
    <col min="4" max="4" width="9.88671875" hidden="1" customWidth="1" outlineLevel="1"/>
    <col min="5" max="5" width="29.44140625" bestFit="1" customWidth="1" collapsed="1"/>
    <col min="6" max="6" width="80.88671875" hidden="1" customWidth="1" outlineLevel="1"/>
    <col min="7" max="7" width="12.88671875" hidden="1" customWidth="1" outlineLevel="1"/>
    <col min="8" max="8" width="18.5546875" bestFit="1" customWidth="1" collapsed="1"/>
    <col min="9" max="9" width="14.33203125" hidden="1" customWidth="1" outlineLevel="1"/>
    <col min="10" max="10" width="18.33203125" bestFit="1" customWidth="1" collapsed="1"/>
    <col min="11" max="11" width="33.44140625" bestFit="1" customWidth="1"/>
    <col min="12" max="12" width="12.33203125" customWidth="1"/>
  </cols>
  <sheetData>
    <row r="1" spans="1:13" ht="43.2" x14ac:dyDescent="0.3">
      <c r="A1" s="9" t="s">
        <v>0</v>
      </c>
      <c r="B1" s="9" t="s">
        <v>2073</v>
      </c>
      <c r="C1" s="9" t="s">
        <v>31</v>
      </c>
      <c r="D1" s="9" t="s">
        <v>9</v>
      </c>
      <c r="E1" s="9" t="s">
        <v>2075</v>
      </c>
      <c r="F1" s="9" t="s">
        <v>2074</v>
      </c>
      <c r="G1" t="s">
        <v>2244</v>
      </c>
      <c r="H1" s="9" t="s">
        <v>2076</v>
      </c>
      <c r="I1" s="9" t="s">
        <v>15</v>
      </c>
      <c r="J1" s="9" t="s">
        <v>76</v>
      </c>
      <c r="K1" s="9" t="s">
        <v>2279</v>
      </c>
      <c r="L1" s="10" t="str">
        <f>"Materiales encontrados: "&amp;COUNTA(_xlfn.UNIQUE(Liverpool___IMG[Material]))</f>
        <v>Materiales encontrados: 12</v>
      </c>
      <c r="M1" s="10" t="str">
        <f>"Materiales Buscados: "&amp;COUNTA(_xlfn.UNIQUE(Liverpool[Material]))</f>
        <v>Materiales Buscados: 13</v>
      </c>
    </row>
    <row r="2" spans="1:13" ht="15.6" x14ac:dyDescent="0.3">
      <c r="A2" t="s">
        <v>2108</v>
      </c>
      <c r="B2">
        <v>0</v>
      </c>
      <c r="C2" t="s">
        <v>55</v>
      </c>
      <c r="D2" s="9" t="s">
        <v>22</v>
      </c>
      <c r="E2" t="s">
        <v>2077</v>
      </c>
      <c r="F2" t="s">
        <v>2162</v>
      </c>
      <c r="G2" t="s">
        <v>2843</v>
      </c>
      <c r="H2" t="s">
        <v>2132</v>
      </c>
      <c r="I2" t="s">
        <v>23</v>
      </c>
      <c r="J2" t="s">
        <v>2844</v>
      </c>
      <c r="K2" s="25" t="str">
        <f>HYPERLINK(Liverpool___IMG[[#This Row],[Full_Path]],Liverpool___IMG[[#This Row],[Material]]&amp;" -&gt; "&amp;Liverpool___IMG[[#This Row],[Descripcion]])</f>
        <v>BG8500137-BLA -&gt; Superior/Interior</v>
      </c>
    </row>
    <row r="3" spans="1:13" ht="15.6" x14ac:dyDescent="0.3">
      <c r="A3" t="s">
        <v>2108</v>
      </c>
      <c r="B3">
        <v>0</v>
      </c>
      <c r="C3" t="s">
        <v>2095</v>
      </c>
      <c r="D3" s="9" t="s">
        <v>18</v>
      </c>
      <c r="E3" t="s">
        <v>2077</v>
      </c>
      <c r="F3" t="s">
        <v>2163</v>
      </c>
      <c r="G3" t="s">
        <v>2843</v>
      </c>
      <c r="H3" t="s">
        <v>2132</v>
      </c>
      <c r="I3" t="s">
        <v>17</v>
      </c>
      <c r="J3" t="s">
        <v>2845</v>
      </c>
      <c r="K3" s="25" t="str">
        <f>HYPERLINK(Liverpool___IMG[[#This Row],[Full_Path]],Liverpool___IMG[[#This Row],[Material]]&amp;" -&gt; "&amp;Liverpool___IMG[[#This Row],[Descripcion]])</f>
        <v>BG8500137-BLA -&gt; Frontal</v>
      </c>
    </row>
    <row r="4" spans="1:13" ht="15.6" x14ac:dyDescent="0.3">
      <c r="A4" t="s">
        <v>2108</v>
      </c>
      <c r="B4">
        <v>0</v>
      </c>
      <c r="C4" t="s">
        <v>2096</v>
      </c>
      <c r="D4" s="9" t="s">
        <v>20</v>
      </c>
      <c r="E4" t="s">
        <v>2077</v>
      </c>
      <c r="F4" t="s">
        <v>2164</v>
      </c>
      <c r="G4" t="s">
        <v>2843</v>
      </c>
      <c r="H4" t="s">
        <v>2132</v>
      </c>
      <c r="I4" t="s">
        <v>21</v>
      </c>
      <c r="J4" t="s">
        <v>2846</v>
      </c>
      <c r="K4" s="25" t="str">
        <f>HYPERLINK(Liverpool___IMG[[#This Row],[Full_Path]],Liverpool___IMG[[#This Row],[Material]]&amp;" -&gt; "&amp;Liverpool___IMG[[#This Row],[Descripcion]])</f>
        <v>BG8500137-BLA -&gt; Posterior</v>
      </c>
    </row>
    <row r="5" spans="1:13" ht="15.6" x14ac:dyDescent="0.3">
      <c r="A5" t="s">
        <v>2109</v>
      </c>
      <c r="B5">
        <v>0</v>
      </c>
      <c r="C5" t="s">
        <v>55</v>
      </c>
      <c r="D5" s="9" t="s">
        <v>22</v>
      </c>
      <c r="E5" t="s">
        <v>2077</v>
      </c>
      <c r="F5" t="s">
        <v>2167</v>
      </c>
      <c r="G5" t="s">
        <v>2843</v>
      </c>
      <c r="H5" t="s">
        <v>2132</v>
      </c>
      <c r="I5" t="s">
        <v>23</v>
      </c>
      <c r="J5" t="s">
        <v>2847</v>
      </c>
      <c r="K5" s="25" t="str">
        <f>HYPERLINK(Liverpool___IMG[[#This Row],[Full_Path]],Liverpool___IMG[[#This Row],[Material]]&amp;" -&gt; "&amp;Liverpool___IMG[[#This Row],[Descripcion]])</f>
        <v>BG8500137-COG -&gt; Superior/Interior</v>
      </c>
    </row>
    <row r="6" spans="1:13" ht="15.6" x14ac:dyDescent="0.3">
      <c r="A6" t="s">
        <v>2109</v>
      </c>
      <c r="B6">
        <v>0</v>
      </c>
      <c r="C6" t="s">
        <v>2095</v>
      </c>
      <c r="D6" s="9" t="s">
        <v>18</v>
      </c>
      <c r="E6" t="s">
        <v>2077</v>
      </c>
      <c r="F6" t="s">
        <v>2165</v>
      </c>
      <c r="G6" t="s">
        <v>2843</v>
      </c>
      <c r="H6" t="s">
        <v>2132</v>
      </c>
      <c r="I6" t="s">
        <v>17</v>
      </c>
      <c r="J6" t="s">
        <v>2848</v>
      </c>
      <c r="K6" s="25" t="str">
        <f>HYPERLINK(Liverpool___IMG[[#This Row],[Full_Path]],Liverpool___IMG[[#This Row],[Material]]&amp;" -&gt; "&amp;Liverpool___IMG[[#This Row],[Descripcion]])</f>
        <v>BG8500137-COG -&gt; Frontal</v>
      </c>
    </row>
    <row r="7" spans="1:13" ht="15.6" x14ac:dyDescent="0.3">
      <c r="A7" t="s">
        <v>2109</v>
      </c>
      <c r="B7">
        <v>0</v>
      </c>
      <c r="C7" t="s">
        <v>2096</v>
      </c>
      <c r="D7" s="9" t="s">
        <v>20</v>
      </c>
      <c r="E7" t="s">
        <v>2077</v>
      </c>
      <c r="F7" t="s">
        <v>2166</v>
      </c>
      <c r="G7" t="s">
        <v>2843</v>
      </c>
      <c r="H7" t="s">
        <v>2132</v>
      </c>
      <c r="I7" t="s">
        <v>21</v>
      </c>
      <c r="J7" t="s">
        <v>2849</v>
      </c>
      <c r="K7" s="25" t="str">
        <f>HYPERLINK(Liverpool___IMG[[#This Row],[Full_Path]],Liverpool___IMG[[#This Row],[Material]]&amp;" -&gt; "&amp;Liverpool___IMG[[#This Row],[Descripcion]])</f>
        <v>BG8500137-COG -&gt; Posterior</v>
      </c>
    </row>
    <row r="8" spans="1:13" ht="15.6" x14ac:dyDescent="0.3">
      <c r="A8" t="s">
        <v>1216</v>
      </c>
      <c r="B8">
        <v>0</v>
      </c>
      <c r="C8" t="s">
        <v>2096</v>
      </c>
      <c r="D8" s="9" t="s">
        <v>20</v>
      </c>
      <c r="E8" t="s">
        <v>2077</v>
      </c>
      <c r="F8" t="s">
        <v>2135</v>
      </c>
      <c r="G8" t="s">
        <v>2850</v>
      </c>
      <c r="H8" t="s">
        <v>2132</v>
      </c>
      <c r="I8" t="s">
        <v>21</v>
      </c>
      <c r="J8" t="s">
        <v>2851</v>
      </c>
      <c r="K8" s="25" t="str">
        <f>HYPERLINK(Liverpool___IMG[[#This Row],[Full_Path]],Liverpool___IMG[[#This Row],[Material]]&amp;" -&gt; "&amp;Liverpool___IMG[[#This Row],[Descripcion]])</f>
        <v>BG8500152-BLA -&gt; Posterior</v>
      </c>
    </row>
    <row r="9" spans="1:13" ht="15.6" x14ac:dyDescent="0.3">
      <c r="A9" t="s">
        <v>1216</v>
      </c>
      <c r="B9">
        <v>0</v>
      </c>
      <c r="C9" t="s">
        <v>2095</v>
      </c>
      <c r="D9" s="9" t="s">
        <v>18</v>
      </c>
      <c r="E9" t="s">
        <v>2077</v>
      </c>
      <c r="F9" t="s">
        <v>2134</v>
      </c>
      <c r="G9" t="s">
        <v>2850</v>
      </c>
      <c r="H9" t="s">
        <v>2132</v>
      </c>
      <c r="I9" t="s">
        <v>17</v>
      </c>
      <c r="J9" t="s">
        <v>2852</v>
      </c>
      <c r="K9" s="25" t="str">
        <f>HYPERLINK(Liverpool___IMG[[#This Row],[Full_Path]],Liverpool___IMG[[#This Row],[Material]]&amp;" -&gt; "&amp;Liverpool___IMG[[#This Row],[Descripcion]])</f>
        <v>BG8500152-BLA -&gt; Frontal</v>
      </c>
    </row>
    <row r="10" spans="1:13" ht="15.6" x14ac:dyDescent="0.3">
      <c r="A10" t="s">
        <v>1216</v>
      </c>
      <c r="B10">
        <v>0</v>
      </c>
      <c r="C10" t="s">
        <v>55</v>
      </c>
      <c r="D10" s="9" t="s">
        <v>22</v>
      </c>
      <c r="E10" t="s">
        <v>2077</v>
      </c>
      <c r="F10" t="s">
        <v>2133</v>
      </c>
      <c r="G10" t="s">
        <v>2850</v>
      </c>
      <c r="H10" t="s">
        <v>2132</v>
      </c>
      <c r="I10" t="s">
        <v>23</v>
      </c>
      <c r="J10" t="s">
        <v>2853</v>
      </c>
      <c r="K10" s="25" t="str">
        <f>HYPERLINK(Liverpool___IMG[[#This Row],[Full_Path]],Liverpool___IMG[[#This Row],[Material]]&amp;" -&gt; "&amp;Liverpool___IMG[[#This Row],[Descripcion]])</f>
        <v>BG8500152-BLA -&gt; Superior/Interior</v>
      </c>
    </row>
    <row r="11" spans="1:13" ht="15.6" x14ac:dyDescent="0.3">
      <c r="A11" t="s">
        <v>2111</v>
      </c>
      <c r="B11">
        <v>0</v>
      </c>
      <c r="C11" t="s">
        <v>2096</v>
      </c>
      <c r="D11" s="9" t="s">
        <v>20</v>
      </c>
      <c r="E11" t="s">
        <v>2077</v>
      </c>
      <c r="F11" t="s">
        <v>2153</v>
      </c>
      <c r="G11" t="s">
        <v>2854</v>
      </c>
      <c r="H11" t="s">
        <v>2132</v>
      </c>
      <c r="I11" t="s">
        <v>21</v>
      </c>
      <c r="J11" t="s">
        <v>2855</v>
      </c>
      <c r="K11" t="str">
        <f>HYPERLINK(Liverpool___IMG[[#This Row],[Full_Path]],Liverpool___IMG[[#This Row],[Material]]&amp;" -&gt; "&amp;Liverpool___IMG[[#This Row],[Descripcion]])</f>
        <v>BG8500156-BLA -&gt; Posterior</v>
      </c>
    </row>
    <row r="12" spans="1:13" ht="15.6" x14ac:dyDescent="0.3">
      <c r="A12" t="s">
        <v>2111</v>
      </c>
      <c r="B12">
        <v>0</v>
      </c>
      <c r="C12" t="s">
        <v>2095</v>
      </c>
      <c r="D12" s="9" t="s">
        <v>18</v>
      </c>
      <c r="E12" t="s">
        <v>2077</v>
      </c>
      <c r="F12" t="s">
        <v>2152</v>
      </c>
      <c r="G12" t="s">
        <v>2854</v>
      </c>
      <c r="H12" t="s">
        <v>2132</v>
      </c>
      <c r="I12" t="s">
        <v>17</v>
      </c>
      <c r="J12" t="s">
        <v>2856</v>
      </c>
      <c r="K12" t="str">
        <f>HYPERLINK(Liverpool___IMG[[#This Row],[Full_Path]],Liverpool___IMG[[#This Row],[Material]]&amp;" -&gt; "&amp;Liverpool___IMG[[#This Row],[Descripcion]])</f>
        <v>BG8500156-BLA -&gt; Frontal</v>
      </c>
    </row>
    <row r="13" spans="1:13" ht="15.6" x14ac:dyDescent="0.3">
      <c r="A13" t="s">
        <v>2111</v>
      </c>
      <c r="B13">
        <v>0</v>
      </c>
      <c r="C13" t="s">
        <v>55</v>
      </c>
      <c r="D13" s="9" t="s">
        <v>22</v>
      </c>
      <c r="E13" t="s">
        <v>2077</v>
      </c>
      <c r="F13" t="s">
        <v>2154</v>
      </c>
      <c r="G13" t="s">
        <v>2854</v>
      </c>
      <c r="H13" t="s">
        <v>2132</v>
      </c>
      <c r="I13" t="s">
        <v>23</v>
      </c>
      <c r="J13" t="s">
        <v>2857</v>
      </c>
      <c r="K13" t="str">
        <f>HYPERLINK(Liverpool___IMG[[#This Row],[Full_Path]],Liverpool___IMG[[#This Row],[Material]]&amp;" -&gt; "&amp;Liverpool___IMG[[#This Row],[Descripcion]])</f>
        <v>BG8500156-BLA -&gt; Superior/Interior</v>
      </c>
    </row>
    <row r="14" spans="1:13" ht="15.6" x14ac:dyDescent="0.3">
      <c r="A14" t="s">
        <v>2112</v>
      </c>
      <c r="B14">
        <v>0</v>
      </c>
      <c r="C14" t="s">
        <v>2096</v>
      </c>
      <c r="D14" s="9" t="s">
        <v>20</v>
      </c>
      <c r="E14" t="s">
        <v>2077</v>
      </c>
      <c r="F14" t="s">
        <v>2155</v>
      </c>
      <c r="G14" t="s">
        <v>2854</v>
      </c>
      <c r="H14" t="s">
        <v>2132</v>
      </c>
      <c r="I14" t="s">
        <v>21</v>
      </c>
      <c r="J14" t="s">
        <v>2858</v>
      </c>
      <c r="K14" t="str">
        <f>HYPERLINK(Liverpool___IMG[[#This Row],[Full_Path]],Liverpool___IMG[[#This Row],[Material]]&amp;" -&gt; "&amp;Liverpool___IMG[[#This Row],[Descripcion]])</f>
        <v>BG8500156-COG -&gt; Posterior</v>
      </c>
    </row>
    <row r="15" spans="1:13" ht="15.6" x14ac:dyDescent="0.3">
      <c r="A15" t="s">
        <v>2112</v>
      </c>
      <c r="B15">
        <v>0</v>
      </c>
      <c r="C15" t="s">
        <v>55</v>
      </c>
      <c r="D15" s="9" t="s">
        <v>22</v>
      </c>
      <c r="E15" t="s">
        <v>2077</v>
      </c>
      <c r="F15" t="s">
        <v>2157</v>
      </c>
      <c r="G15" t="s">
        <v>2854</v>
      </c>
      <c r="H15" t="s">
        <v>2132</v>
      </c>
      <c r="I15" t="s">
        <v>23</v>
      </c>
      <c r="J15" t="s">
        <v>2859</v>
      </c>
      <c r="K15" t="str">
        <f>HYPERLINK(Liverpool___IMG[[#This Row],[Full_Path]],Liverpool___IMG[[#This Row],[Material]]&amp;" -&gt; "&amp;Liverpool___IMG[[#This Row],[Descripcion]])</f>
        <v>BG8500156-COG -&gt; Superior/Interior</v>
      </c>
    </row>
    <row r="16" spans="1:13" ht="15.6" x14ac:dyDescent="0.3">
      <c r="A16" t="s">
        <v>2112</v>
      </c>
      <c r="B16">
        <v>0</v>
      </c>
      <c r="C16" t="s">
        <v>2095</v>
      </c>
      <c r="D16" s="9" t="s">
        <v>18</v>
      </c>
      <c r="E16" t="s">
        <v>2077</v>
      </c>
      <c r="F16" t="s">
        <v>2156</v>
      </c>
      <c r="G16" t="s">
        <v>2854</v>
      </c>
      <c r="H16" t="s">
        <v>2132</v>
      </c>
      <c r="I16" t="s">
        <v>17</v>
      </c>
      <c r="J16" t="s">
        <v>2860</v>
      </c>
      <c r="K16" t="str">
        <f>HYPERLINK(Liverpool___IMG[[#This Row],[Full_Path]],Liverpool___IMG[[#This Row],[Material]]&amp;" -&gt; "&amp;Liverpool___IMG[[#This Row],[Descripcion]])</f>
        <v>BG8500156-COG -&gt; Frontal</v>
      </c>
    </row>
    <row r="17" spans="1:11" ht="15.6" x14ac:dyDescent="0.3">
      <c r="A17" t="s">
        <v>1606</v>
      </c>
      <c r="B17">
        <v>0</v>
      </c>
      <c r="C17" t="s">
        <v>42</v>
      </c>
      <c r="D17" s="9" t="s">
        <v>16</v>
      </c>
      <c r="E17" t="s">
        <v>2077</v>
      </c>
      <c r="F17" t="s">
        <v>2160</v>
      </c>
      <c r="G17" t="s">
        <v>2861</v>
      </c>
      <c r="H17" t="s">
        <v>2138</v>
      </c>
      <c r="I17" t="s">
        <v>19</v>
      </c>
      <c r="J17" t="s">
        <v>2862</v>
      </c>
      <c r="K17" t="str">
        <f>HYPERLINK(Liverpool___IMG[[#This Row],[Full_Path]],Liverpool___IMG[[#This Row],[Material]]&amp;" -&gt; "&amp;Liverpool___IMG[[#This Row],[Descripcion]])</f>
        <v>BG877806-IVO -&gt; Angulo 3/4</v>
      </c>
    </row>
    <row r="18" spans="1:11" ht="15.6" x14ac:dyDescent="0.3">
      <c r="A18" t="s">
        <v>1606</v>
      </c>
      <c r="B18">
        <v>0</v>
      </c>
      <c r="C18" t="s">
        <v>55</v>
      </c>
      <c r="D18" s="9" t="s">
        <v>22</v>
      </c>
      <c r="E18" t="s">
        <v>2077</v>
      </c>
      <c r="F18" t="s">
        <v>2159</v>
      </c>
      <c r="G18" t="s">
        <v>2861</v>
      </c>
      <c r="H18" t="s">
        <v>2138</v>
      </c>
      <c r="I18" t="s">
        <v>23</v>
      </c>
      <c r="J18" t="s">
        <v>2863</v>
      </c>
      <c r="K18" t="str">
        <f>HYPERLINK(Liverpool___IMG[[#This Row],[Full_Path]],Liverpool___IMG[[#This Row],[Material]]&amp;" -&gt; "&amp;Liverpool___IMG[[#This Row],[Descripcion]])</f>
        <v>BG877806-IVO -&gt; Superior/Interior</v>
      </c>
    </row>
    <row r="19" spans="1:11" ht="15.6" x14ac:dyDescent="0.3">
      <c r="A19" t="s">
        <v>1606</v>
      </c>
      <c r="B19">
        <v>0</v>
      </c>
      <c r="C19" t="s">
        <v>2096</v>
      </c>
      <c r="D19" s="9" t="s">
        <v>20</v>
      </c>
      <c r="E19" t="s">
        <v>2077</v>
      </c>
      <c r="F19" t="s">
        <v>2158</v>
      </c>
      <c r="G19" t="s">
        <v>2861</v>
      </c>
      <c r="H19" t="s">
        <v>2138</v>
      </c>
      <c r="I19" t="s">
        <v>21</v>
      </c>
      <c r="J19" t="s">
        <v>2864</v>
      </c>
      <c r="K19" t="str">
        <f>HYPERLINK(Liverpool___IMG[[#This Row],[Full_Path]],Liverpool___IMG[[#This Row],[Material]]&amp;" -&gt; "&amp;Liverpool___IMG[[#This Row],[Descripcion]])</f>
        <v>BG877806-IVO -&gt; Posterior</v>
      </c>
    </row>
    <row r="20" spans="1:11" ht="15.6" x14ac:dyDescent="0.3">
      <c r="A20" t="s">
        <v>1606</v>
      </c>
      <c r="B20">
        <v>0</v>
      </c>
      <c r="C20" t="s">
        <v>2095</v>
      </c>
      <c r="D20" s="9" t="s">
        <v>18</v>
      </c>
      <c r="E20" t="s">
        <v>2077</v>
      </c>
      <c r="F20" t="s">
        <v>2161</v>
      </c>
      <c r="G20" t="s">
        <v>2861</v>
      </c>
      <c r="H20" t="s">
        <v>2138</v>
      </c>
      <c r="I20" t="s">
        <v>17</v>
      </c>
      <c r="J20" t="s">
        <v>2865</v>
      </c>
      <c r="K20" t="str">
        <f>HYPERLINK(Liverpool___IMG[[#This Row],[Full_Path]],Liverpool___IMG[[#This Row],[Material]]&amp;" -&gt; "&amp;Liverpool___IMG[[#This Row],[Descripcion]])</f>
        <v>BG877806-IVO -&gt; Frontal</v>
      </c>
    </row>
    <row r="21" spans="1:11" ht="15.6" x14ac:dyDescent="0.3">
      <c r="A21" t="s">
        <v>2113</v>
      </c>
      <c r="B21">
        <v>0</v>
      </c>
      <c r="C21" t="s">
        <v>2095</v>
      </c>
      <c r="D21" s="9" t="s">
        <v>18</v>
      </c>
      <c r="E21" t="s">
        <v>2077</v>
      </c>
      <c r="F21" t="s">
        <v>2142</v>
      </c>
      <c r="G21" t="s">
        <v>2866</v>
      </c>
      <c r="H21" t="s">
        <v>2138</v>
      </c>
      <c r="I21" t="s">
        <v>17</v>
      </c>
      <c r="J21" t="s">
        <v>2867</v>
      </c>
      <c r="K21" t="str">
        <f>HYPERLINK(Liverpool___IMG[[#This Row],[Full_Path]],Liverpool___IMG[[#This Row],[Material]]&amp;" -&gt; "&amp;Liverpool___IMG[[#This Row],[Descripcion]])</f>
        <v>BG877812-BLA -&gt; Frontal</v>
      </c>
    </row>
    <row r="22" spans="1:11" ht="15.6" x14ac:dyDescent="0.3">
      <c r="A22" t="s">
        <v>2113</v>
      </c>
      <c r="B22">
        <v>0</v>
      </c>
      <c r="C22" t="s">
        <v>42</v>
      </c>
      <c r="D22" s="9" t="s">
        <v>16</v>
      </c>
      <c r="E22" t="s">
        <v>2077</v>
      </c>
      <c r="F22" t="s">
        <v>2143</v>
      </c>
      <c r="G22" t="s">
        <v>2866</v>
      </c>
      <c r="H22" t="s">
        <v>2138</v>
      </c>
      <c r="I22" t="s">
        <v>19</v>
      </c>
      <c r="J22" t="s">
        <v>2868</v>
      </c>
      <c r="K22" t="str">
        <f>HYPERLINK(Liverpool___IMG[[#This Row],[Full_Path]],Liverpool___IMG[[#This Row],[Material]]&amp;" -&gt; "&amp;Liverpool___IMG[[#This Row],[Descripcion]])</f>
        <v>BG877812-BLA -&gt; Angulo 3/4</v>
      </c>
    </row>
    <row r="23" spans="1:11" ht="15.6" x14ac:dyDescent="0.3">
      <c r="A23" t="s">
        <v>2113</v>
      </c>
      <c r="B23">
        <v>0</v>
      </c>
      <c r="C23" t="s">
        <v>55</v>
      </c>
      <c r="D23" s="9" t="s">
        <v>22</v>
      </c>
      <c r="E23" t="s">
        <v>2077</v>
      </c>
      <c r="F23" t="s">
        <v>2140</v>
      </c>
      <c r="G23" t="s">
        <v>2866</v>
      </c>
      <c r="H23" t="s">
        <v>2138</v>
      </c>
      <c r="I23" t="s">
        <v>23</v>
      </c>
      <c r="J23" t="s">
        <v>2869</v>
      </c>
      <c r="K23" t="str">
        <f>HYPERLINK(Liverpool___IMG[[#This Row],[Full_Path]],Liverpool___IMG[[#This Row],[Material]]&amp;" -&gt; "&amp;Liverpool___IMG[[#This Row],[Descripcion]])</f>
        <v>BG877812-BLA -&gt; Superior/Interior</v>
      </c>
    </row>
    <row r="24" spans="1:11" ht="15.6" x14ac:dyDescent="0.3">
      <c r="A24" t="s">
        <v>2113</v>
      </c>
      <c r="B24">
        <v>0</v>
      </c>
      <c r="C24" t="s">
        <v>2096</v>
      </c>
      <c r="D24" s="9" t="s">
        <v>20</v>
      </c>
      <c r="E24" t="s">
        <v>2077</v>
      </c>
      <c r="F24" t="s">
        <v>2141</v>
      </c>
      <c r="G24" t="s">
        <v>2866</v>
      </c>
      <c r="H24" t="s">
        <v>2138</v>
      </c>
      <c r="I24" t="s">
        <v>21</v>
      </c>
      <c r="J24" t="s">
        <v>2870</v>
      </c>
      <c r="K24" t="str">
        <f>HYPERLINK(Liverpool___IMG[[#This Row],[Full_Path]],Liverpool___IMG[[#This Row],[Material]]&amp;" -&gt; "&amp;Liverpool___IMG[[#This Row],[Descripcion]])</f>
        <v>BG877812-BLA -&gt; Posterior</v>
      </c>
    </row>
    <row r="25" spans="1:11" ht="15.6" x14ac:dyDescent="0.3">
      <c r="A25" t="s">
        <v>2114</v>
      </c>
      <c r="B25">
        <v>0</v>
      </c>
      <c r="C25" t="s">
        <v>2096</v>
      </c>
      <c r="D25" s="9" t="s">
        <v>20</v>
      </c>
      <c r="E25" t="s">
        <v>2077</v>
      </c>
      <c r="F25" t="s">
        <v>2146</v>
      </c>
      <c r="G25" t="s">
        <v>2866</v>
      </c>
      <c r="H25" t="s">
        <v>2138</v>
      </c>
      <c r="I25" t="s">
        <v>21</v>
      </c>
      <c r="J25" t="s">
        <v>2871</v>
      </c>
      <c r="K25" t="str">
        <f>HYPERLINK(Liverpool___IMG[[#This Row],[Full_Path]],Liverpool___IMG[[#This Row],[Material]]&amp;" -&gt; "&amp;Liverpool___IMG[[#This Row],[Descripcion]])</f>
        <v>BG877812-CSL -&gt; Posterior</v>
      </c>
    </row>
    <row r="26" spans="1:11" ht="15.6" x14ac:dyDescent="0.3">
      <c r="A26" t="s">
        <v>2114</v>
      </c>
      <c r="B26">
        <v>0</v>
      </c>
      <c r="C26" t="s">
        <v>2095</v>
      </c>
      <c r="D26" s="9" t="s">
        <v>18</v>
      </c>
      <c r="E26" t="s">
        <v>2077</v>
      </c>
      <c r="F26" t="s">
        <v>2144</v>
      </c>
      <c r="G26" t="s">
        <v>2866</v>
      </c>
      <c r="H26" t="s">
        <v>2138</v>
      </c>
      <c r="I26" t="s">
        <v>17</v>
      </c>
      <c r="J26" t="s">
        <v>2872</v>
      </c>
      <c r="K26" t="str">
        <f>HYPERLINK(Liverpool___IMG[[#This Row],[Full_Path]],Liverpool___IMG[[#This Row],[Material]]&amp;" -&gt; "&amp;Liverpool___IMG[[#This Row],[Descripcion]])</f>
        <v>BG877812-CSL -&gt; Frontal</v>
      </c>
    </row>
    <row r="27" spans="1:11" ht="15.6" x14ac:dyDescent="0.3">
      <c r="A27" t="s">
        <v>2114</v>
      </c>
      <c r="B27">
        <v>0</v>
      </c>
      <c r="C27" t="s">
        <v>55</v>
      </c>
      <c r="D27" s="9" t="s">
        <v>22</v>
      </c>
      <c r="E27" t="s">
        <v>2077</v>
      </c>
      <c r="F27" t="s">
        <v>2145</v>
      </c>
      <c r="G27" t="s">
        <v>2866</v>
      </c>
      <c r="H27" t="s">
        <v>2138</v>
      </c>
      <c r="I27" t="s">
        <v>23</v>
      </c>
      <c r="J27" t="s">
        <v>2873</v>
      </c>
      <c r="K27" t="str">
        <f>HYPERLINK(Liverpool___IMG[[#This Row],[Full_Path]],Liverpool___IMG[[#This Row],[Material]]&amp;" -&gt; "&amp;Liverpool___IMG[[#This Row],[Descripcion]])</f>
        <v>BG877812-CSL -&gt; Superior/Interior</v>
      </c>
    </row>
    <row r="28" spans="1:11" ht="15.6" x14ac:dyDescent="0.3">
      <c r="A28" t="s">
        <v>2114</v>
      </c>
      <c r="B28">
        <v>0</v>
      </c>
      <c r="C28" t="s">
        <v>42</v>
      </c>
      <c r="D28" s="9" t="s">
        <v>16</v>
      </c>
      <c r="E28" t="s">
        <v>2077</v>
      </c>
      <c r="F28" t="s">
        <v>2147</v>
      </c>
      <c r="G28" t="s">
        <v>2866</v>
      </c>
      <c r="H28" t="s">
        <v>2138</v>
      </c>
      <c r="I28" t="s">
        <v>19</v>
      </c>
      <c r="J28" t="s">
        <v>2874</v>
      </c>
      <c r="K28" t="str">
        <f>HYPERLINK(Liverpool___IMG[[#This Row],[Full_Path]],Liverpool___IMG[[#This Row],[Material]]&amp;" -&gt; "&amp;Liverpool___IMG[[#This Row],[Descripcion]])</f>
        <v>BG877812-CSL -&gt; Angulo 3/4</v>
      </c>
    </row>
    <row r="29" spans="1:11" ht="15.6" x14ac:dyDescent="0.3">
      <c r="A29" t="s">
        <v>2115</v>
      </c>
      <c r="B29">
        <v>0</v>
      </c>
      <c r="C29" t="s">
        <v>2096</v>
      </c>
      <c r="D29" s="9" t="s">
        <v>20</v>
      </c>
      <c r="E29" t="s">
        <v>2077</v>
      </c>
      <c r="F29" t="s">
        <v>2148</v>
      </c>
      <c r="G29" t="s">
        <v>2866</v>
      </c>
      <c r="H29" t="s">
        <v>2138</v>
      </c>
      <c r="I29" t="s">
        <v>21</v>
      </c>
      <c r="J29" t="s">
        <v>2875</v>
      </c>
      <c r="K29" t="str">
        <f>HYPERLINK(Liverpool___IMG[[#This Row],[Full_Path]],Liverpool___IMG[[#This Row],[Material]]&amp;" -&gt; "&amp;Liverpool___IMG[[#This Row],[Descripcion]])</f>
        <v>BG877812-IVO -&gt; Posterior</v>
      </c>
    </row>
    <row r="30" spans="1:11" ht="15.6" x14ac:dyDescent="0.3">
      <c r="A30" t="s">
        <v>2115</v>
      </c>
      <c r="B30">
        <v>0</v>
      </c>
      <c r="C30" t="s">
        <v>2095</v>
      </c>
      <c r="D30" s="9" t="s">
        <v>18</v>
      </c>
      <c r="E30" t="s">
        <v>2077</v>
      </c>
      <c r="F30" t="s">
        <v>2149</v>
      </c>
      <c r="G30" t="s">
        <v>2866</v>
      </c>
      <c r="H30" t="s">
        <v>2138</v>
      </c>
      <c r="I30" t="s">
        <v>17</v>
      </c>
      <c r="J30" t="s">
        <v>2876</v>
      </c>
      <c r="K30" t="str">
        <f>HYPERLINK(Liverpool___IMG[[#This Row],[Full_Path]],Liverpool___IMG[[#This Row],[Material]]&amp;" -&gt; "&amp;Liverpool___IMG[[#This Row],[Descripcion]])</f>
        <v>BG877812-IVO -&gt; Frontal</v>
      </c>
    </row>
    <row r="31" spans="1:11" ht="15.6" x14ac:dyDescent="0.3">
      <c r="A31" t="s">
        <v>2115</v>
      </c>
      <c r="B31">
        <v>0</v>
      </c>
      <c r="C31" t="s">
        <v>42</v>
      </c>
      <c r="D31" s="9" t="s">
        <v>16</v>
      </c>
      <c r="E31" t="s">
        <v>2077</v>
      </c>
      <c r="F31" t="s">
        <v>2151</v>
      </c>
      <c r="G31" t="s">
        <v>2866</v>
      </c>
      <c r="H31" t="s">
        <v>2138</v>
      </c>
      <c r="I31" t="s">
        <v>19</v>
      </c>
      <c r="J31" t="s">
        <v>2877</v>
      </c>
      <c r="K31" t="str">
        <f>HYPERLINK(Liverpool___IMG[[#This Row],[Full_Path]],Liverpool___IMG[[#This Row],[Material]]&amp;" -&gt; "&amp;Liverpool___IMG[[#This Row],[Descripcion]])</f>
        <v>BG877812-IVO -&gt; Angulo 3/4</v>
      </c>
    </row>
    <row r="32" spans="1:11" ht="15.6" x14ac:dyDescent="0.3">
      <c r="A32" t="s">
        <v>2115</v>
      </c>
      <c r="B32">
        <v>0</v>
      </c>
      <c r="C32" t="s">
        <v>55</v>
      </c>
      <c r="D32" s="9" t="s">
        <v>22</v>
      </c>
      <c r="E32" t="s">
        <v>2077</v>
      </c>
      <c r="F32" t="s">
        <v>2150</v>
      </c>
      <c r="G32" t="s">
        <v>2866</v>
      </c>
      <c r="H32" t="s">
        <v>2138</v>
      </c>
      <c r="I32" t="s">
        <v>23</v>
      </c>
      <c r="J32" t="s">
        <v>2878</v>
      </c>
      <c r="K32" t="str">
        <f>HYPERLINK(Liverpool___IMG[[#This Row],[Full_Path]],Liverpool___IMG[[#This Row],[Material]]&amp;" -&gt; "&amp;Liverpool___IMG[[#This Row],[Descripcion]])</f>
        <v>BG877812-IVO -&gt; Superior/Interior</v>
      </c>
    </row>
    <row r="33" spans="1:11" ht="15.6" x14ac:dyDescent="0.3">
      <c r="A33" t="s">
        <v>2068</v>
      </c>
      <c r="B33">
        <v>3</v>
      </c>
      <c r="C33" t="s">
        <v>55</v>
      </c>
      <c r="D33" s="9" t="s">
        <v>22</v>
      </c>
      <c r="E33" t="s">
        <v>2077</v>
      </c>
      <c r="F33" t="s">
        <v>2084</v>
      </c>
      <c r="G33" t="s">
        <v>2245</v>
      </c>
      <c r="H33" t="s">
        <v>2081</v>
      </c>
      <c r="I33" t="s">
        <v>23</v>
      </c>
      <c r="J33" t="s">
        <v>2100</v>
      </c>
      <c r="K33" t="str">
        <f>HYPERLINK(Liverpool___IMG[[#This Row],[Full_Path]],Liverpool___IMG[[#This Row],[Material]]&amp;" -&gt; "&amp;Liverpool___IMG[[#This Row],[Descripcion]])</f>
        <v>PG9349140-BLA -&gt; Superior/Interior</v>
      </c>
    </row>
    <row r="34" spans="1:11" ht="15.6" x14ac:dyDescent="0.3">
      <c r="A34" t="s">
        <v>2068</v>
      </c>
      <c r="B34">
        <v>3</v>
      </c>
      <c r="C34" t="s">
        <v>2095</v>
      </c>
      <c r="D34" s="9" t="s">
        <v>18</v>
      </c>
      <c r="E34" t="s">
        <v>2077</v>
      </c>
      <c r="F34" t="s">
        <v>2083</v>
      </c>
      <c r="G34" t="s">
        <v>2245</v>
      </c>
      <c r="H34" t="s">
        <v>2081</v>
      </c>
      <c r="I34" t="s">
        <v>17</v>
      </c>
      <c r="J34" t="s">
        <v>2099</v>
      </c>
      <c r="K34" t="str">
        <f>HYPERLINK(Liverpool___IMG[[#This Row],[Full_Path]],Liverpool___IMG[[#This Row],[Material]]&amp;" -&gt; "&amp;Liverpool___IMG[[#This Row],[Descripcion]])</f>
        <v>PG9349140-BLA -&gt; Frontal</v>
      </c>
    </row>
    <row r="35" spans="1:11" ht="15.6" x14ac:dyDescent="0.3">
      <c r="A35" t="s">
        <v>2068</v>
      </c>
      <c r="B35">
        <v>3</v>
      </c>
      <c r="C35" t="s">
        <v>2096</v>
      </c>
      <c r="D35" s="9" t="s">
        <v>20</v>
      </c>
      <c r="E35" t="s">
        <v>2077</v>
      </c>
      <c r="F35" t="s">
        <v>2082</v>
      </c>
      <c r="G35" t="s">
        <v>2245</v>
      </c>
      <c r="H35" t="s">
        <v>2081</v>
      </c>
      <c r="I35" t="s">
        <v>21</v>
      </c>
      <c r="J35" t="s">
        <v>2098</v>
      </c>
      <c r="K35" t="str">
        <f>HYPERLINK(Liverpool___IMG[[#This Row],[Full_Path]],Liverpool___IMG[[#This Row],[Material]]&amp;" -&gt; "&amp;Liverpool___IMG[[#This Row],[Descripcion]])</f>
        <v>PG9349140-BLA -&gt; Posterior</v>
      </c>
    </row>
    <row r="36" spans="1:11" ht="15.6" x14ac:dyDescent="0.3">
      <c r="A36" t="s">
        <v>2069</v>
      </c>
      <c r="B36">
        <v>3</v>
      </c>
      <c r="C36" t="s">
        <v>55</v>
      </c>
      <c r="D36" s="9" t="s">
        <v>22</v>
      </c>
      <c r="E36" t="s">
        <v>2077</v>
      </c>
      <c r="F36" t="s">
        <v>2087</v>
      </c>
      <c r="G36" t="s">
        <v>2245</v>
      </c>
      <c r="H36" t="s">
        <v>2081</v>
      </c>
      <c r="I36" t="s">
        <v>23</v>
      </c>
      <c r="J36" t="s">
        <v>2103</v>
      </c>
      <c r="K36" t="str">
        <f>HYPERLINK(Liverpool___IMG[[#This Row],[Full_Path]],Liverpool___IMG[[#This Row],[Material]]&amp;" -&gt; "&amp;Liverpool___IMG[[#This Row],[Descripcion]])</f>
        <v>PG9349140-BON -&gt; Superior/Interior</v>
      </c>
    </row>
    <row r="37" spans="1:11" ht="15.6" x14ac:dyDescent="0.3">
      <c r="A37" t="s">
        <v>2069</v>
      </c>
      <c r="B37">
        <v>3</v>
      </c>
      <c r="C37" t="s">
        <v>2095</v>
      </c>
      <c r="D37" s="9" t="s">
        <v>18</v>
      </c>
      <c r="E37" t="s">
        <v>2077</v>
      </c>
      <c r="F37" t="s">
        <v>2086</v>
      </c>
      <c r="G37" t="s">
        <v>2245</v>
      </c>
      <c r="H37" t="s">
        <v>2081</v>
      </c>
      <c r="I37" t="s">
        <v>17</v>
      </c>
      <c r="J37" t="s">
        <v>2102</v>
      </c>
      <c r="K37" t="str">
        <f>HYPERLINK(Liverpool___IMG[[#This Row],[Full_Path]],Liverpool___IMG[[#This Row],[Material]]&amp;" -&gt; "&amp;Liverpool___IMG[[#This Row],[Descripcion]])</f>
        <v>PG9349140-BON -&gt; Frontal</v>
      </c>
    </row>
    <row r="38" spans="1:11" ht="15.6" x14ac:dyDescent="0.3">
      <c r="A38" t="s">
        <v>2069</v>
      </c>
      <c r="B38">
        <v>3</v>
      </c>
      <c r="C38" t="s">
        <v>2096</v>
      </c>
      <c r="D38" s="9" t="s">
        <v>20</v>
      </c>
      <c r="E38" t="s">
        <v>2077</v>
      </c>
      <c r="F38" t="s">
        <v>2085</v>
      </c>
      <c r="G38" t="s">
        <v>2245</v>
      </c>
      <c r="H38" t="s">
        <v>2081</v>
      </c>
      <c r="I38" t="s">
        <v>21</v>
      </c>
      <c r="J38" t="s">
        <v>2101</v>
      </c>
      <c r="K38" t="str">
        <f>HYPERLINK(Liverpool___IMG[[#This Row],[Full_Path]],Liverpool___IMG[[#This Row],[Material]]&amp;" -&gt; "&amp;Liverpool___IMG[[#This Row],[Descripcion]])</f>
        <v>PG9349140-BON -&gt; Posterior</v>
      </c>
    </row>
    <row r="39" spans="1:11" ht="15.6" x14ac:dyDescent="0.3">
      <c r="A39" t="s">
        <v>2067</v>
      </c>
      <c r="B39">
        <v>3</v>
      </c>
      <c r="C39" t="s">
        <v>55</v>
      </c>
      <c r="D39" s="9" t="s">
        <v>22</v>
      </c>
      <c r="E39" t="s">
        <v>2077</v>
      </c>
      <c r="F39" t="s">
        <v>2090</v>
      </c>
      <c r="G39" t="s">
        <v>2245</v>
      </c>
      <c r="H39" t="s">
        <v>2081</v>
      </c>
      <c r="I39" t="s">
        <v>23</v>
      </c>
      <c r="J39" t="s">
        <v>2106</v>
      </c>
      <c r="K39" t="str">
        <f>HYPERLINK(Liverpool___IMG[[#This Row],[Full_Path]],Liverpool___IMG[[#This Row],[Material]]&amp;" -&gt; "&amp;Liverpool___IMG[[#This Row],[Descripcion]])</f>
        <v>PG9349140-DRT -&gt; Superior/Interior</v>
      </c>
    </row>
    <row r="40" spans="1:11" ht="15.6" x14ac:dyDescent="0.3">
      <c r="A40" t="s">
        <v>2067</v>
      </c>
      <c r="B40">
        <v>3</v>
      </c>
      <c r="C40" t="s">
        <v>2095</v>
      </c>
      <c r="D40" s="9" t="s">
        <v>18</v>
      </c>
      <c r="E40" t="s">
        <v>2077</v>
      </c>
      <c r="F40" t="s">
        <v>2089</v>
      </c>
      <c r="G40" t="s">
        <v>2245</v>
      </c>
      <c r="H40" t="s">
        <v>2081</v>
      </c>
      <c r="I40" t="s">
        <v>17</v>
      </c>
      <c r="J40" t="s">
        <v>2105</v>
      </c>
      <c r="K40" t="str">
        <f>HYPERLINK(Liverpool___IMG[[#This Row],[Full_Path]],Liverpool___IMG[[#This Row],[Material]]&amp;" -&gt; "&amp;Liverpool___IMG[[#This Row],[Descripcion]])</f>
        <v>PG9349140-DRT -&gt; Frontal</v>
      </c>
    </row>
    <row r="41" spans="1:11" ht="15.6" x14ac:dyDescent="0.3">
      <c r="A41" t="s">
        <v>2067</v>
      </c>
      <c r="B41">
        <v>3</v>
      </c>
      <c r="C41" t="s">
        <v>2096</v>
      </c>
      <c r="D41" s="9" t="s">
        <v>20</v>
      </c>
      <c r="E41" t="s">
        <v>2077</v>
      </c>
      <c r="F41" t="s">
        <v>2088</v>
      </c>
      <c r="G41" t="s">
        <v>2245</v>
      </c>
      <c r="H41" t="s">
        <v>2081</v>
      </c>
      <c r="I41" t="s">
        <v>21</v>
      </c>
      <c r="J41" t="s">
        <v>2104</v>
      </c>
      <c r="K41" t="str">
        <f>HYPERLINK(Liverpool___IMG[[#This Row],[Full_Path]],Liverpool___IMG[[#This Row],[Material]]&amp;" -&gt; "&amp;Liverpool___IMG[[#This Row],[Descripcion]])</f>
        <v>PG9349140-DRT -&gt; Posterior</v>
      </c>
    </row>
  </sheetData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C14"/>
  <sheetViews>
    <sheetView zoomScaleNormal="100" workbookViewId="0">
      <pane ySplit="1" topLeftCell="A2" activePane="bottomLeft" state="frozen"/>
      <selection pane="bottomLeft" activeCell="A5" sqref="A5:A14"/>
    </sheetView>
  </sheetViews>
  <sheetFormatPr baseColWidth="10" defaultRowHeight="14.4" x14ac:dyDescent="0.3"/>
  <cols>
    <col min="1" max="1" width="14.6640625" bestFit="1" customWidth="1"/>
    <col min="2" max="2" width="11.33203125" bestFit="1" customWidth="1"/>
  </cols>
  <sheetData>
    <row r="1" spans="1:3" ht="31.5" customHeight="1" thickBot="1" x14ac:dyDescent="0.35">
      <c r="A1" s="18" t="s">
        <v>0</v>
      </c>
      <c r="B1" s="18" t="s">
        <v>2073</v>
      </c>
      <c r="C1" s="19" t="str">
        <f>"Total imágene: "&amp;SUM(Liverpool[Imágenes])</f>
        <v>Total imágene: 40</v>
      </c>
    </row>
    <row r="2" spans="1:3" x14ac:dyDescent="0.3">
      <c r="A2" s="1" t="s">
        <v>2067</v>
      </c>
      <c r="B2" s="3">
        <f>COUNTIF(Liverpool___IMG[Material],Liverpool[[#This Row],[Material]])</f>
        <v>3</v>
      </c>
    </row>
    <row r="3" spans="1:3" x14ac:dyDescent="0.3">
      <c r="A3" t="s">
        <v>2068</v>
      </c>
      <c r="B3" s="3">
        <f>COUNTIF(Liverpool___IMG[Material],Liverpool[[#This Row],[Material]])</f>
        <v>3</v>
      </c>
    </row>
    <row r="4" spans="1:3" x14ac:dyDescent="0.3">
      <c r="A4" t="s">
        <v>2069</v>
      </c>
      <c r="B4" s="3">
        <f>COUNTIF(Liverpool___IMG[Material],Liverpool[[#This Row],[Material]])</f>
        <v>3</v>
      </c>
    </row>
    <row r="5" spans="1:3" x14ac:dyDescent="0.3">
      <c r="A5" t="s">
        <v>2108</v>
      </c>
      <c r="B5" s="3">
        <f>COUNTIF(Liverpool___IMG[Material],Liverpool[[#This Row],[Material]])</f>
        <v>3</v>
      </c>
    </row>
    <row r="6" spans="1:3" x14ac:dyDescent="0.3">
      <c r="A6" t="s">
        <v>2109</v>
      </c>
      <c r="B6" s="3">
        <f>COUNTIF(Liverpool___IMG[Material],Liverpool[[#This Row],[Material]])</f>
        <v>3</v>
      </c>
    </row>
    <row r="7" spans="1:3" x14ac:dyDescent="0.3">
      <c r="A7" t="s">
        <v>2110</v>
      </c>
      <c r="B7" s="3">
        <f>COUNTIF(Liverpool___IMG[Material],Liverpool[[#This Row],[Material]])</f>
        <v>0</v>
      </c>
    </row>
    <row r="8" spans="1:3" x14ac:dyDescent="0.3">
      <c r="A8" t="s">
        <v>1216</v>
      </c>
      <c r="B8" s="3">
        <f>COUNTIF(Liverpool___IMG[Material],Liverpool[[#This Row],[Material]])</f>
        <v>3</v>
      </c>
    </row>
    <row r="9" spans="1:3" x14ac:dyDescent="0.3">
      <c r="A9" t="s">
        <v>2111</v>
      </c>
      <c r="B9" s="3">
        <f>COUNTIF(Liverpool___IMG[Material],Liverpool[[#This Row],[Material]])</f>
        <v>3</v>
      </c>
    </row>
    <row r="10" spans="1:3" x14ac:dyDescent="0.3">
      <c r="A10" t="s">
        <v>2112</v>
      </c>
      <c r="B10" s="3">
        <f>COUNTIF(Liverpool___IMG[Material],Liverpool[[#This Row],[Material]])</f>
        <v>3</v>
      </c>
    </row>
    <row r="11" spans="1:3" x14ac:dyDescent="0.3">
      <c r="A11" t="s">
        <v>1606</v>
      </c>
      <c r="B11" s="3">
        <f>COUNTIF(Liverpool___IMG[Material],Liverpool[[#This Row],[Material]])</f>
        <v>4</v>
      </c>
    </row>
    <row r="12" spans="1:3" x14ac:dyDescent="0.3">
      <c r="A12" t="s">
        <v>2113</v>
      </c>
      <c r="B12" s="3">
        <f>COUNTIF(Liverpool___IMG[Material],Liverpool[[#This Row],[Material]])</f>
        <v>4</v>
      </c>
    </row>
    <row r="13" spans="1:3" x14ac:dyDescent="0.3">
      <c r="A13" t="s">
        <v>2114</v>
      </c>
      <c r="B13" s="3">
        <f>COUNTIF(Liverpool___IMG[Material],Liverpool[[#This Row],[Material]])</f>
        <v>4</v>
      </c>
    </row>
    <row r="14" spans="1:3" x14ac:dyDescent="0.3">
      <c r="A14" t="s">
        <v>2115</v>
      </c>
      <c r="B14" s="3">
        <f>COUNTIF(Liverpool___IMG[Material],Liverpool[[#This Row],[Material]])</f>
        <v>4</v>
      </c>
    </row>
  </sheetData>
  <conditionalFormatting sqref="B2:B14">
    <cfRule type="cellIs" dxfId="16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G29"/>
  <sheetViews>
    <sheetView workbookViewId="0">
      <selection activeCell="A2" sqref="A2"/>
    </sheetView>
  </sheetViews>
  <sheetFormatPr baseColWidth="10" defaultRowHeight="14.4" x14ac:dyDescent="0.3"/>
  <cols>
    <col min="1" max="1" width="13.88671875" bestFit="1" customWidth="1"/>
    <col min="2" max="2" width="13" bestFit="1" customWidth="1"/>
    <col min="3" max="3" width="7" bestFit="1" customWidth="1"/>
    <col min="4" max="4" width="11.33203125" bestFit="1" customWidth="1"/>
    <col min="5" max="5" width="10.6640625" bestFit="1" customWidth="1"/>
    <col min="6" max="6" width="15" bestFit="1" customWidth="1"/>
    <col min="7" max="7" width="12.6640625" bestFit="1" customWidth="1"/>
  </cols>
  <sheetData>
    <row r="1" spans="1:7" x14ac:dyDescent="0.3">
      <c r="A1" t="s">
        <v>0</v>
      </c>
      <c r="B1" t="s">
        <v>6</v>
      </c>
      <c r="C1" t="s">
        <v>9</v>
      </c>
      <c r="D1" t="s">
        <v>7</v>
      </c>
      <c r="E1" t="s">
        <v>38</v>
      </c>
      <c r="F1" t="s">
        <v>76</v>
      </c>
      <c r="G1" t="str">
        <f>"Materiales: "&amp;COUNTA(_xlfn.UNIQUE(Sanborns___IMG[Material]))</f>
        <v>Materiales: 7</v>
      </c>
    </row>
    <row r="2" spans="1:7" x14ac:dyDescent="0.3">
      <c r="A2" t="s">
        <v>1635</v>
      </c>
      <c r="B2" t="s">
        <v>1643</v>
      </c>
      <c r="C2" t="s">
        <v>10</v>
      </c>
      <c r="E2" t="s">
        <v>54</v>
      </c>
      <c r="F2" t="s">
        <v>1661</v>
      </c>
    </row>
    <row r="3" spans="1:7" x14ac:dyDescent="0.3">
      <c r="A3" t="s">
        <v>1635</v>
      </c>
      <c r="B3" t="s">
        <v>1643</v>
      </c>
      <c r="C3" t="s">
        <v>13</v>
      </c>
      <c r="E3" t="s">
        <v>59</v>
      </c>
      <c r="F3" t="s">
        <v>1662</v>
      </c>
    </row>
    <row r="4" spans="1:7" x14ac:dyDescent="0.3">
      <c r="A4" t="s">
        <v>1635</v>
      </c>
      <c r="B4" t="s">
        <v>1643</v>
      </c>
      <c r="C4" t="s">
        <v>11</v>
      </c>
      <c r="E4" t="s">
        <v>46</v>
      </c>
      <c r="F4" t="s">
        <v>1643</v>
      </c>
    </row>
    <row r="5" spans="1:7" x14ac:dyDescent="0.3">
      <c r="A5" t="s">
        <v>1635</v>
      </c>
      <c r="B5" t="s">
        <v>1643</v>
      </c>
      <c r="C5" t="s">
        <v>12</v>
      </c>
      <c r="E5" t="s">
        <v>50</v>
      </c>
      <c r="F5" t="s">
        <v>1663</v>
      </c>
    </row>
    <row r="6" spans="1:7" x14ac:dyDescent="0.3">
      <c r="A6" t="s">
        <v>1608</v>
      </c>
      <c r="B6" t="s">
        <v>1644</v>
      </c>
      <c r="C6" t="s">
        <v>11</v>
      </c>
      <c r="E6" t="s">
        <v>46</v>
      </c>
      <c r="F6" t="s">
        <v>1644</v>
      </c>
    </row>
    <row r="7" spans="1:7" x14ac:dyDescent="0.3">
      <c r="A7" t="s">
        <v>1608</v>
      </c>
      <c r="B7" t="s">
        <v>1644</v>
      </c>
      <c r="C7" t="s">
        <v>13</v>
      </c>
      <c r="E7" t="s">
        <v>59</v>
      </c>
      <c r="F7" t="s">
        <v>1664</v>
      </c>
    </row>
    <row r="8" spans="1:7" x14ac:dyDescent="0.3">
      <c r="A8" t="s">
        <v>1608</v>
      </c>
      <c r="B8" t="s">
        <v>1644</v>
      </c>
      <c r="C8" t="s">
        <v>10</v>
      </c>
      <c r="E8" t="s">
        <v>54</v>
      </c>
      <c r="F8" t="s">
        <v>1666</v>
      </c>
    </row>
    <row r="9" spans="1:7" x14ac:dyDescent="0.3">
      <c r="A9" t="s">
        <v>1608</v>
      </c>
      <c r="B9" t="s">
        <v>1644</v>
      </c>
      <c r="C9" t="s">
        <v>12</v>
      </c>
      <c r="E9" t="s">
        <v>50</v>
      </c>
      <c r="F9" t="s">
        <v>1665</v>
      </c>
    </row>
    <row r="10" spans="1:7" x14ac:dyDescent="0.3">
      <c r="A10" t="s">
        <v>1609</v>
      </c>
      <c r="B10" t="s">
        <v>1645</v>
      </c>
      <c r="C10" t="s">
        <v>12</v>
      </c>
      <c r="E10" t="s">
        <v>50</v>
      </c>
      <c r="F10" t="s">
        <v>1668</v>
      </c>
    </row>
    <row r="11" spans="1:7" x14ac:dyDescent="0.3">
      <c r="A11" t="s">
        <v>1609</v>
      </c>
      <c r="B11" t="s">
        <v>1645</v>
      </c>
      <c r="C11" t="s">
        <v>10</v>
      </c>
      <c r="E11" t="s">
        <v>54</v>
      </c>
      <c r="F11" t="s">
        <v>1667</v>
      </c>
    </row>
    <row r="12" spans="1:7" x14ac:dyDescent="0.3">
      <c r="A12" t="s">
        <v>1609</v>
      </c>
      <c r="B12" t="s">
        <v>1645</v>
      </c>
      <c r="C12" t="s">
        <v>11</v>
      </c>
      <c r="E12" t="s">
        <v>46</v>
      </c>
      <c r="F12" t="s">
        <v>1645</v>
      </c>
    </row>
    <row r="13" spans="1:7" x14ac:dyDescent="0.3">
      <c r="A13" t="s">
        <v>1609</v>
      </c>
      <c r="B13" t="s">
        <v>1645</v>
      </c>
      <c r="C13" t="s">
        <v>13</v>
      </c>
      <c r="E13" t="s">
        <v>59</v>
      </c>
      <c r="F13" t="s">
        <v>1669</v>
      </c>
    </row>
    <row r="14" spans="1:7" x14ac:dyDescent="0.3">
      <c r="A14" t="s">
        <v>1636</v>
      </c>
      <c r="B14" t="s">
        <v>1646</v>
      </c>
      <c r="C14" t="s">
        <v>12</v>
      </c>
      <c r="E14" t="s">
        <v>50</v>
      </c>
      <c r="F14" t="s">
        <v>1670</v>
      </c>
    </row>
    <row r="15" spans="1:7" x14ac:dyDescent="0.3">
      <c r="A15" t="s">
        <v>1636</v>
      </c>
      <c r="B15" t="s">
        <v>1646</v>
      </c>
      <c r="C15" t="s">
        <v>10</v>
      </c>
      <c r="E15" t="s">
        <v>54</v>
      </c>
      <c r="F15" t="s">
        <v>1672</v>
      </c>
    </row>
    <row r="16" spans="1:7" x14ac:dyDescent="0.3">
      <c r="A16" t="s">
        <v>1636</v>
      </c>
      <c r="B16" t="s">
        <v>1646</v>
      </c>
      <c r="C16" t="s">
        <v>11</v>
      </c>
      <c r="E16" t="s">
        <v>46</v>
      </c>
      <c r="F16" t="s">
        <v>1646</v>
      </c>
    </row>
    <row r="17" spans="1:6" x14ac:dyDescent="0.3">
      <c r="A17" t="s">
        <v>1636</v>
      </c>
      <c r="B17" t="s">
        <v>1646</v>
      </c>
      <c r="C17" t="s">
        <v>13</v>
      </c>
      <c r="E17" t="s">
        <v>59</v>
      </c>
      <c r="F17" t="s">
        <v>1671</v>
      </c>
    </row>
    <row r="18" spans="1:6" x14ac:dyDescent="0.3">
      <c r="A18" t="s">
        <v>1610</v>
      </c>
      <c r="B18" t="s">
        <v>1638</v>
      </c>
      <c r="C18" t="s">
        <v>13</v>
      </c>
      <c r="E18" t="s">
        <v>59</v>
      </c>
      <c r="F18" t="s">
        <v>1675</v>
      </c>
    </row>
    <row r="19" spans="1:6" x14ac:dyDescent="0.3">
      <c r="A19" t="s">
        <v>1610</v>
      </c>
      <c r="B19" t="s">
        <v>1638</v>
      </c>
      <c r="C19" t="s">
        <v>12</v>
      </c>
      <c r="E19" t="s">
        <v>50</v>
      </c>
      <c r="F19" t="s">
        <v>1674</v>
      </c>
    </row>
    <row r="20" spans="1:6" x14ac:dyDescent="0.3">
      <c r="A20" t="s">
        <v>1610</v>
      </c>
      <c r="B20" t="s">
        <v>1638</v>
      </c>
      <c r="C20" t="s">
        <v>10</v>
      </c>
      <c r="E20" t="s">
        <v>54</v>
      </c>
      <c r="F20" t="s">
        <v>1673</v>
      </c>
    </row>
    <row r="21" spans="1:6" x14ac:dyDescent="0.3">
      <c r="A21" t="s">
        <v>1610</v>
      </c>
      <c r="B21" t="s">
        <v>1638</v>
      </c>
      <c r="C21" t="s">
        <v>11</v>
      </c>
      <c r="E21" t="s">
        <v>46</v>
      </c>
      <c r="F21" t="s">
        <v>1638</v>
      </c>
    </row>
    <row r="22" spans="1:6" x14ac:dyDescent="0.3">
      <c r="A22" t="s">
        <v>1611</v>
      </c>
      <c r="B22" t="s">
        <v>1647</v>
      </c>
      <c r="C22" t="s">
        <v>10</v>
      </c>
      <c r="E22" t="s">
        <v>54</v>
      </c>
      <c r="F22" t="s">
        <v>1677</v>
      </c>
    </row>
    <row r="23" spans="1:6" x14ac:dyDescent="0.3">
      <c r="A23" t="s">
        <v>1611</v>
      </c>
      <c r="B23" t="s">
        <v>1647</v>
      </c>
      <c r="C23" t="s">
        <v>11</v>
      </c>
      <c r="E23" t="s">
        <v>46</v>
      </c>
      <c r="F23" t="s">
        <v>1647</v>
      </c>
    </row>
    <row r="24" spans="1:6" x14ac:dyDescent="0.3">
      <c r="A24" t="s">
        <v>1611</v>
      </c>
      <c r="B24" t="s">
        <v>1647</v>
      </c>
      <c r="C24" t="s">
        <v>12</v>
      </c>
      <c r="E24" t="s">
        <v>50</v>
      </c>
      <c r="F24" t="s">
        <v>1678</v>
      </c>
    </row>
    <row r="25" spans="1:6" x14ac:dyDescent="0.3">
      <c r="A25" t="s">
        <v>1611</v>
      </c>
      <c r="B25" t="s">
        <v>1647</v>
      </c>
      <c r="C25" t="s">
        <v>13</v>
      </c>
      <c r="E25" t="s">
        <v>59</v>
      </c>
      <c r="F25" t="s">
        <v>1676</v>
      </c>
    </row>
    <row r="26" spans="1:6" x14ac:dyDescent="0.3">
      <c r="A26" t="s">
        <v>1612</v>
      </c>
      <c r="B26" t="s">
        <v>1641</v>
      </c>
      <c r="C26" t="s">
        <v>12</v>
      </c>
      <c r="E26" t="s">
        <v>50</v>
      </c>
      <c r="F26" t="s">
        <v>1680</v>
      </c>
    </row>
    <row r="27" spans="1:6" x14ac:dyDescent="0.3">
      <c r="A27" t="s">
        <v>1612</v>
      </c>
      <c r="B27" t="s">
        <v>1641</v>
      </c>
      <c r="C27" t="s">
        <v>10</v>
      </c>
      <c r="E27" t="s">
        <v>54</v>
      </c>
      <c r="F27" t="s">
        <v>1679</v>
      </c>
    </row>
    <row r="28" spans="1:6" x14ac:dyDescent="0.3">
      <c r="A28" t="s">
        <v>1612</v>
      </c>
      <c r="B28" t="s">
        <v>1641</v>
      </c>
      <c r="C28" t="s">
        <v>11</v>
      </c>
      <c r="E28" t="s">
        <v>46</v>
      </c>
      <c r="F28" t="s">
        <v>1641</v>
      </c>
    </row>
    <row r="29" spans="1:6" x14ac:dyDescent="0.3">
      <c r="A29" t="s">
        <v>1612</v>
      </c>
      <c r="B29" t="s">
        <v>1641</v>
      </c>
      <c r="C29" t="s">
        <v>13</v>
      </c>
      <c r="E29" t="s">
        <v>59</v>
      </c>
      <c r="F29" t="s">
        <v>1681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A2" sqref="A2:A24"/>
    </sheetView>
  </sheetViews>
  <sheetFormatPr baseColWidth="10" defaultRowHeight="14.4" x14ac:dyDescent="0.3"/>
  <cols>
    <col min="1" max="1" width="13.6640625" bestFit="1" customWidth="1"/>
    <col min="2" max="2" width="15.5546875" bestFit="1" customWidth="1"/>
    <col min="6" max="7" width="15.5546875" bestFit="1" customWidth="1"/>
    <col min="8" max="8" width="12" bestFit="1" customWidth="1"/>
    <col min="9" max="9" width="6.5546875" customWidth="1"/>
    <col min="10" max="10" width="6.6640625" customWidth="1"/>
    <col min="11" max="11" width="14.109375" bestFit="1" customWidth="1"/>
    <col min="12" max="12" width="13.33203125" bestFit="1" customWidth="1"/>
  </cols>
  <sheetData>
    <row r="1" spans="1:11" x14ac:dyDescent="0.3">
      <c r="A1" t="s">
        <v>0</v>
      </c>
      <c r="B1" s="3" t="s">
        <v>6</v>
      </c>
    </row>
    <row r="2" spans="1:11" x14ac:dyDescent="0.3">
      <c r="A2" t="s">
        <v>1610</v>
      </c>
      <c r="B2" s="8" t="s">
        <v>1638</v>
      </c>
      <c r="F2" s="5"/>
      <c r="G2" s="5"/>
      <c r="H2" t="s">
        <v>1610</v>
      </c>
      <c r="I2" t="s">
        <v>1638</v>
      </c>
      <c r="K2" s="3"/>
    </row>
    <row r="3" spans="1:11" x14ac:dyDescent="0.3">
      <c r="A3" t="s">
        <v>1619</v>
      </c>
      <c r="B3" s="8" t="s">
        <v>1639</v>
      </c>
      <c r="F3" s="5"/>
      <c r="G3" s="5"/>
      <c r="H3" t="s">
        <v>1619</v>
      </c>
      <c r="I3" t="s">
        <v>1639</v>
      </c>
      <c r="K3" s="3"/>
    </row>
    <row r="4" spans="1:11" x14ac:dyDescent="0.3">
      <c r="A4" t="s">
        <v>1607</v>
      </c>
      <c r="B4" s="8" t="s">
        <v>1640</v>
      </c>
      <c r="F4" s="5"/>
      <c r="G4" s="5"/>
      <c r="H4" t="s">
        <v>1607</v>
      </c>
      <c r="I4" t="s">
        <v>1640</v>
      </c>
      <c r="K4" s="3"/>
    </row>
    <row r="5" spans="1:11" x14ac:dyDescent="0.3">
      <c r="A5" t="s">
        <v>1612</v>
      </c>
      <c r="B5" s="8" t="s">
        <v>1641</v>
      </c>
      <c r="F5" s="5"/>
      <c r="G5" s="5"/>
      <c r="H5" t="s">
        <v>1612</v>
      </c>
      <c r="I5" t="s">
        <v>1641</v>
      </c>
      <c r="K5" s="3"/>
    </row>
    <row r="6" spans="1:11" x14ac:dyDescent="0.3">
      <c r="A6" t="s">
        <v>1626</v>
      </c>
      <c r="B6" s="8" t="s">
        <v>1642</v>
      </c>
      <c r="F6" s="5"/>
      <c r="G6" s="5"/>
      <c r="H6" t="s">
        <v>1626</v>
      </c>
      <c r="I6" t="s">
        <v>1642</v>
      </c>
      <c r="K6" s="3"/>
    </row>
    <row r="7" spans="1:11" x14ac:dyDescent="0.3">
      <c r="A7" t="s">
        <v>1635</v>
      </c>
      <c r="B7" s="8" t="s">
        <v>1643</v>
      </c>
      <c r="F7" s="5"/>
      <c r="G7" s="5"/>
      <c r="H7" t="s">
        <v>1635</v>
      </c>
      <c r="I7" t="s">
        <v>1643</v>
      </c>
      <c r="K7" s="3"/>
    </row>
    <row r="8" spans="1:11" x14ac:dyDescent="0.3">
      <c r="A8" t="s">
        <v>1608</v>
      </c>
      <c r="B8" s="8" t="s">
        <v>1644</v>
      </c>
      <c r="F8" s="5"/>
      <c r="G8" s="5"/>
      <c r="H8" t="s">
        <v>1608</v>
      </c>
      <c r="I8" t="s">
        <v>1644</v>
      </c>
      <c r="K8" s="3"/>
    </row>
    <row r="9" spans="1:11" x14ac:dyDescent="0.3">
      <c r="A9" t="s">
        <v>1609</v>
      </c>
      <c r="B9" s="8" t="s">
        <v>1645</v>
      </c>
      <c r="F9" s="5"/>
      <c r="G9" s="5"/>
      <c r="H9" t="s">
        <v>1609</v>
      </c>
      <c r="I9" t="s">
        <v>1645</v>
      </c>
      <c r="K9" s="3"/>
    </row>
    <row r="10" spans="1:11" x14ac:dyDescent="0.3">
      <c r="A10" t="s">
        <v>1636</v>
      </c>
      <c r="B10" s="8" t="s">
        <v>1646</v>
      </c>
      <c r="F10" s="5"/>
      <c r="G10" s="5"/>
      <c r="H10" t="s">
        <v>1636</v>
      </c>
      <c r="I10" t="s">
        <v>1646</v>
      </c>
      <c r="K10" s="3"/>
    </row>
    <row r="11" spans="1:11" x14ac:dyDescent="0.3">
      <c r="A11" t="s">
        <v>1611</v>
      </c>
      <c r="B11" s="8" t="s">
        <v>1647</v>
      </c>
      <c r="F11" s="5"/>
      <c r="G11" s="5"/>
      <c r="H11" t="s">
        <v>1611</v>
      </c>
      <c r="I11" t="s">
        <v>1647</v>
      </c>
      <c r="K11" s="3"/>
    </row>
    <row r="12" spans="1:11" x14ac:dyDescent="0.3">
      <c r="A12" t="s">
        <v>1637</v>
      </c>
      <c r="B12" s="8" t="s">
        <v>1648</v>
      </c>
      <c r="F12" s="5"/>
      <c r="G12" s="5"/>
      <c r="H12" t="s">
        <v>1637</v>
      </c>
      <c r="I12" t="s">
        <v>1648</v>
      </c>
      <c r="K12" s="3"/>
    </row>
    <row r="13" spans="1:11" x14ac:dyDescent="0.3">
      <c r="A13" t="s">
        <v>1613</v>
      </c>
      <c r="B13" s="8" t="s">
        <v>1649</v>
      </c>
      <c r="F13" s="5"/>
      <c r="G13" s="5"/>
      <c r="H13" t="s">
        <v>1613</v>
      </c>
      <c r="I13" t="s">
        <v>1649</v>
      </c>
      <c r="K13" s="3"/>
    </row>
    <row r="14" spans="1:11" x14ac:dyDescent="0.3">
      <c r="A14" t="s">
        <v>1614</v>
      </c>
      <c r="B14" s="8" t="s">
        <v>1650</v>
      </c>
      <c r="F14" s="5"/>
      <c r="G14" s="5"/>
      <c r="H14" t="s">
        <v>1614</v>
      </c>
      <c r="I14" t="s">
        <v>1650</v>
      </c>
      <c r="K14" s="3"/>
    </row>
    <row r="15" spans="1:11" x14ac:dyDescent="0.3">
      <c r="A15" t="s">
        <v>1615</v>
      </c>
      <c r="B15" s="8" t="s">
        <v>1651</v>
      </c>
      <c r="F15" s="5"/>
      <c r="G15" s="5"/>
      <c r="H15" t="s">
        <v>1615</v>
      </c>
      <c r="I15" t="s">
        <v>1651</v>
      </c>
      <c r="K15" s="3"/>
    </row>
    <row r="16" spans="1:11" x14ac:dyDescent="0.3">
      <c r="A16" t="s">
        <v>1616</v>
      </c>
      <c r="B16" s="8" t="s">
        <v>1652</v>
      </c>
      <c r="F16" s="5"/>
      <c r="G16" s="5"/>
      <c r="H16" t="s">
        <v>1616</v>
      </c>
      <c r="I16" t="s">
        <v>1652</v>
      </c>
      <c r="K16" s="3"/>
    </row>
    <row r="17" spans="1:12" x14ac:dyDescent="0.3">
      <c r="A17" t="s">
        <v>1617</v>
      </c>
      <c r="B17" s="8" t="s">
        <v>1653</v>
      </c>
      <c r="F17" s="5"/>
      <c r="G17" s="5"/>
      <c r="H17" t="s">
        <v>1617</v>
      </c>
      <c r="I17" t="s">
        <v>1653</v>
      </c>
      <c r="K17" s="3"/>
    </row>
    <row r="18" spans="1:12" x14ac:dyDescent="0.3">
      <c r="A18" t="s">
        <v>1618</v>
      </c>
      <c r="B18" s="8" t="s">
        <v>1654</v>
      </c>
      <c r="F18" s="5"/>
      <c r="G18" s="5"/>
      <c r="H18" t="s">
        <v>1618</v>
      </c>
      <c r="I18" t="s">
        <v>1654</v>
      </c>
      <c r="K18" s="3"/>
    </row>
    <row r="19" spans="1:12" x14ac:dyDescent="0.3">
      <c r="A19" t="s">
        <v>1624</v>
      </c>
      <c r="B19" s="8" t="s">
        <v>1655</v>
      </c>
      <c r="F19" s="5"/>
      <c r="G19" s="5"/>
      <c r="H19" t="s">
        <v>1624</v>
      </c>
      <c r="I19" t="s">
        <v>1655</v>
      </c>
      <c r="K19" s="3"/>
    </row>
    <row r="20" spans="1:12" x14ac:dyDescent="0.3">
      <c r="A20" t="s">
        <v>1625</v>
      </c>
      <c r="B20" s="8" t="s">
        <v>1656</v>
      </c>
      <c r="F20" s="5"/>
      <c r="G20" s="5"/>
      <c r="H20" t="s">
        <v>1625</v>
      </c>
      <c r="I20" t="s">
        <v>1656</v>
      </c>
      <c r="K20" s="3"/>
    </row>
    <row r="21" spans="1:12" x14ac:dyDescent="0.3">
      <c r="A21" t="s">
        <v>1620</v>
      </c>
      <c r="B21" s="8" t="s">
        <v>1657</v>
      </c>
      <c r="F21" s="5"/>
      <c r="G21" s="5"/>
      <c r="H21" t="s">
        <v>1620</v>
      </c>
      <c r="I21" t="s">
        <v>1657</v>
      </c>
      <c r="K21" s="3"/>
    </row>
    <row r="22" spans="1:12" x14ac:dyDescent="0.3">
      <c r="A22" t="s">
        <v>1621</v>
      </c>
      <c r="B22" s="8" t="s">
        <v>1658</v>
      </c>
      <c r="F22" s="5"/>
      <c r="G22" s="5"/>
      <c r="H22" t="s">
        <v>1621</v>
      </c>
      <c r="I22" t="s">
        <v>1658</v>
      </c>
      <c r="K22" s="3"/>
    </row>
    <row r="23" spans="1:12" x14ac:dyDescent="0.3">
      <c r="A23" t="s">
        <v>1622</v>
      </c>
      <c r="B23" s="8" t="s">
        <v>1659</v>
      </c>
      <c r="F23" s="5"/>
      <c r="G23" s="5"/>
      <c r="H23" t="s">
        <v>1622</v>
      </c>
      <c r="I23" t="s">
        <v>1659</v>
      </c>
      <c r="K23" s="3"/>
    </row>
    <row r="24" spans="1:12" x14ac:dyDescent="0.3">
      <c r="A24" t="s">
        <v>1623</v>
      </c>
      <c r="B24" s="8" t="s">
        <v>1660</v>
      </c>
      <c r="F24" s="5"/>
      <c r="G24" s="5"/>
      <c r="H24" t="s">
        <v>1623</v>
      </c>
      <c r="I24" t="s">
        <v>1660</v>
      </c>
      <c r="K24" s="3"/>
    </row>
    <row r="25" spans="1:12" x14ac:dyDescent="0.3">
      <c r="F25" s="5"/>
      <c r="G25" s="5"/>
      <c r="L25" s="3"/>
    </row>
    <row r="26" spans="1:12" x14ac:dyDescent="0.3">
      <c r="F26" s="5"/>
      <c r="G26" s="5"/>
      <c r="L26" s="3"/>
    </row>
    <row r="27" spans="1:12" x14ac:dyDescent="0.3">
      <c r="F27" s="5"/>
      <c r="G27" s="5"/>
      <c r="L27" s="3"/>
    </row>
    <row r="28" spans="1:12" x14ac:dyDescent="0.3">
      <c r="F28" s="5"/>
      <c r="G28" s="5"/>
      <c r="L28" s="3"/>
    </row>
    <row r="29" spans="1:12" x14ac:dyDescent="0.3">
      <c r="F29" s="5"/>
      <c r="G29" s="5"/>
      <c r="L29" s="3"/>
    </row>
    <row r="30" spans="1:12" x14ac:dyDescent="0.3">
      <c r="F30" s="5"/>
      <c r="G30" s="5"/>
      <c r="L30" s="3"/>
    </row>
    <row r="31" spans="1:12" x14ac:dyDescent="0.3">
      <c r="F31" s="5"/>
      <c r="G31" s="5"/>
      <c r="L31" s="3"/>
    </row>
    <row r="32" spans="1:12" x14ac:dyDescent="0.3">
      <c r="F32" s="5"/>
      <c r="G32" s="5"/>
      <c r="L32" s="3"/>
    </row>
    <row r="33" spans="6:12" x14ac:dyDescent="0.3">
      <c r="F33" s="5"/>
      <c r="G33" s="5"/>
      <c r="L33" s="3"/>
    </row>
    <row r="34" spans="6:12" x14ac:dyDescent="0.3">
      <c r="F34" s="5"/>
      <c r="G34" s="5"/>
      <c r="L34" s="3"/>
    </row>
    <row r="35" spans="6:12" x14ac:dyDescent="0.3">
      <c r="F35" s="5"/>
      <c r="G35" s="5"/>
      <c r="L35" s="3"/>
    </row>
    <row r="36" spans="6:12" x14ac:dyDescent="0.3">
      <c r="F36" s="5"/>
      <c r="G36" s="5"/>
      <c r="L36" s="3"/>
    </row>
    <row r="37" spans="6:12" x14ac:dyDescent="0.3">
      <c r="F37" s="5"/>
      <c r="G37" s="5"/>
      <c r="L37" s="3"/>
    </row>
    <row r="38" spans="6:12" x14ac:dyDescent="0.3">
      <c r="F38" s="5"/>
      <c r="G38" s="5"/>
      <c r="L38" s="3"/>
    </row>
    <row r="39" spans="6:12" x14ac:dyDescent="0.3">
      <c r="F39" s="5"/>
      <c r="G39" s="5"/>
      <c r="L39" s="3"/>
    </row>
    <row r="40" spans="6:12" x14ac:dyDescent="0.3">
      <c r="F40" s="5"/>
      <c r="G40" s="5"/>
      <c r="L40" s="3"/>
    </row>
    <row r="41" spans="6:12" x14ac:dyDescent="0.3">
      <c r="F41" s="5"/>
      <c r="G41" s="5"/>
      <c r="L41" s="3"/>
    </row>
    <row r="42" spans="6:12" x14ac:dyDescent="0.3">
      <c r="F42" s="5"/>
      <c r="G42" s="5"/>
      <c r="L42" s="3"/>
    </row>
    <row r="43" spans="6:12" x14ac:dyDescent="0.3">
      <c r="F43" s="5"/>
      <c r="G43" s="5"/>
      <c r="L43" s="3"/>
    </row>
    <row r="44" spans="6:12" x14ac:dyDescent="0.3">
      <c r="F44" s="5"/>
      <c r="G44" s="5"/>
      <c r="L44" s="3"/>
    </row>
    <row r="45" spans="6:12" x14ac:dyDescent="0.3">
      <c r="F45" s="5"/>
      <c r="G45" s="5"/>
      <c r="L45" s="3"/>
    </row>
    <row r="46" spans="6:12" x14ac:dyDescent="0.3">
      <c r="F46" s="5"/>
      <c r="G46" s="5"/>
      <c r="L46" s="3"/>
    </row>
    <row r="47" spans="6:12" x14ac:dyDescent="0.3">
      <c r="F47" s="5"/>
      <c r="G47" s="5"/>
      <c r="L47" s="3"/>
    </row>
    <row r="48" spans="6:12" x14ac:dyDescent="0.3">
      <c r="F48" s="5"/>
      <c r="G48" s="5"/>
      <c r="L48" s="3"/>
    </row>
    <row r="49" spans="6:12" x14ac:dyDescent="0.3">
      <c r="F49" s="5"/>
      <c r="G49" s="5"/>
      <c r="L49" s="3"/>
    </row>
    <row r="50" spans="6:12" x14ac:dyDescent="0.3">
      <c r="F50" s="5"/>
      <c r="G50" s="5"/>
      <c r="L50" s="3"/>
    </row>
    <row r="51" spans="6:12" x14ac:dyDescent="0.3">
      <c r="F51" s="5"/>
      <c r="G51" s="5"/>
      <c r="L51" s="3"/>
    </row>
    <row r="52" spans="6:12" x14ac:dyDescent="0.3">
      <c r="F52" s="5"/>
      <c r="G52" s="5"/>
      <c r="L52" s="3"/>
    </row>
    <row r="53" spans="6:12" x14ac:dyDescent="0.3">
      <c r="F53" s="5"/>
      <c r="G53" s="5"/>
      <c r="L53" s="3"/>
    </row>
    <row r="54" spans="6:12" x14ac:dyDescent="0.3">
      <c r="F54" s="5"/>
      <c r="G54" s="5"/>
      <c r="L54" s="3"/>
    </row>
    <row r="55" spans="6:12" x14ac:dyDescent="0.3">
      <c r="F55" s="5"/>
      <c r="G55" s="5"/>
      <c r="L55" s="3"/>
    </row>
    <row r="56" spans="6:12" x14ac:dyDescent="0.3">
      <c r="F56" s="5"/>
      <c r="G56" s="5"/>
      <c r="L56" s="3"/>
    </row>
    <row r="57" spans="6:12" x14ac:dyDescent="0.3">
      <c r="F57" s="5"/>
      <c r="G57" s="5"/>
      <c r="L57" s="3"/>
    </row>
    <row r="58" spans="6:12" x14ac:dyDescent="0.3">
      <c r="F58" s="5"/>
      <c r="G58" s="5"/>
      <c r="L58" s="3"/>
    </row>
    <row r="59" spans="6:12" x14ac:dyDescent="0.3">
      <c r="F59" s="5"/>
      <c r="G59" s="5"/>
      <c r="L59" s="3"/>
    </row>
    <row r="60" spans="6:12" x14ac:dyDescent="0.3">
      <c r="F60" s="5"/>
      <c r="G60" s="5"/>
      <c r="L60" s="3"/>
    </row>
    <row r="61" spans="6:12" x14ac:dyDescent="0.3">
      <c r="F61" s="5"/>
      <c r="G61" s="5"/>
      <c r="L61" s="3"/>
    </row>
    <row r="62" spans="6:12" x14ac:dyDescent="0.3">
      <c r="F62" s="5"/>
      <c r="G62" s="5"/>
      <c r="L62" s="3"/>
    </row>
    <row r="63" spans="6:12" x14ac:dyDescent="0.3">
      <c r="F63" s="5"/>
      <c r="G63" s="5"/>
      <c r="L63" s="3"/>
    </row>
    <row r="64" spans="6:12" x14ac:dyDescent="0.3">
      <c r="F64" s="5"/>
      <c r="G64" s="5"/>
      <c r="L64" s="3"/>
    </row>
    <row r="65" spans="6:12" x14ac:dyDescent="0.3">
      <c r="F65" s="5"/>
      <c r="G65" s="5"/>
      <c r="L65" s="3"/>
    </row>
    <row r="66" spans="6:12" x14ac:dyDescent="0.3">
      <c r="F66" s="5"/>
      <c r="G66" s="5"/>
      <c r="L66" s="3"/>
    </row>
    <row r="67" spans="6:12" x14ac:dyDescent="0.3">
      <c r="F67" s="5"/>
      <c r="G67" s="5"/>
      <c r="L67" s="3"/>
    </row>
    <row r="68" spans="6:12" x14ac:dyDescent="0.3">
      <c r="F68" s="5"/>
      <c r="G68" s="5"/>
      <c r="L68" s="3"/>
    </row>
    <row r="69" spans="6:12" x14ac:dyDescent="0.3">
      <c r="F69" s="5"/>
      <c r="G69" s="5"/>
      <c r="L69" s="3"/>
    </row>
    <row r="70" spans="6:12" x14ac:dyDescent="0.3">
      <c r="F70" s="5"/>
      <c r="G70" s="5"/>
      <c r="L70" s="3"/>
    </row>
    <row r="71" spans="6:12" x14ac:dyDescent="0.3">
      <c r="F71" s="5"/>
      <c r="G71" s="5"/>
      <c r="L71" s="3"/>
    </row>
    <row r="72" spans="6:12" x14ac:dyDescent="0.3">
      <c r="F72" s="5"/>
      <c r="G72" s="5"/>
      <c r="L72" s="3"/>
    </row>
    <row r="73" spans="6:12" x14ac:dyDescent="0.3">
      <c r="F73" s="5"/>
      <c r="G73" s="5"/>
      <c r="L73" s="3"/>
    </row>
    <row r="74" spans="6:12" x14ac:dyDescent="0.3">
      <c r="F74" s="5"/>
      <c r="G74" s="5"/>
      <c r="L74" s="3"/>
    </row>
    <row r="75" spans="6:12" x14ac:dyDescent="0.3">
      <c r="F75" s="5"/>
      <c r="G75" s="5"/>
      <c r="L75" s="3"/>
    </row>
    <row r="76" spans="6:12" x14ac:dyDescent="0.3">
      <c r="F76" s="5"/>
      <c r="G76" s="5"/>
      <c r="L76" s="3"/>
    </row>
    <row r="77" spans="6:12" x14ac:dyDescent="0.3">
      <c r="F77" s="5"/>
      <c r="G77" s="5"/>
      <c r="L77" s="3"/>
    </row>
    <row r="78" spans="6:12" x14ac:dyDescent="0.3">
      <c r="F78" s="5"/>
      <c r="G78" s="5"/>
      <c r="L78" s="3"/>
    </row>
    <row r="79" spans="6:12" x14ac:dyDescent="0.3">
      <c r="F79" s="5"/>
      <c r="G79" s="5"/>
      <c r="L79" s="3"/>
    </row>
    <row r="80" spans="6:12" x14ac:dyDescent="0.3">
      <c r="F80" s="5"/>
      <c r="G80" s="5"/>
      <c r="L80" s="3"/>
    </row>
    <row r="81" spans="6:12" x14ac:dyDescent="0.3">
      <c r="F81" s="5"/>
      <c r="G81" s="5"/>
      <c r="L81" s="3"/>
    </row>
    <row r="82" spans="6:12" x14ac:dyDescent="0.3">
      <c r="F82" s="5"/>
      <c r="G82" s="5"/>
      <c r="L82" s="3"/>
    </row>
    <row r="83" spans="6:12" x14ac:dyDescent="0.3">
      <c r="F83" s="5"/>
      <c r="G83" s="5"/>
      <c r="L83" s="3"/>
    </row>
    <row r="84" spans="6:12" x14ac:dyDescent="0.3">
      <c r="F84" s="5"/>
      <c r="G84" s="5"/>
      <c r="L84" s="3"/>
    </row>
    <row r="85" spans="6:12" x14ac:dyDescent="0.3">
      <c r="F85" s="5"/>
      <c r="G85" s="5"/>
      <c r="L85" s="3"/>
    </row>
    <row r="86" spans="6:12" x14ac:dyDescent="0.3">
      <c r="F86" s="5"/>
      <c r="G86" s="5"/>
      <c r="L86" s="3"/>
    </row>
    <row r="87" spans="6:12" x14ac:dyDescent="0.3">
      <c r="F87" s="5"/>
      <c r="G87" s="5"/>
      <c r="L87" s="3"/>
    </row>
    <row r="88" spans="6:12" x14ac:dyDescent="0.3">
      <c r="F88" s="5"/>
      <c r="G88" s="5"/>
      <c r="L88" s="3"/>
    </row>
    <row r="89" spans="6:12" x14ac:dyDescent="0.3">
      <c r="F89" s="5"/>
      <c r="G89" s="5"/>
      <c r="L89" s="3"/>
    </row>
    <row r="90" spans="6:12" x14ac:dyDescent="0.3">
      <c r="F90" s="5"/>
      <c r="G90" s="5"/>
      <c r="L90" s="3"/>
    </row>
    <row r="91" spans="6:12" x14ac:dyDescent="0.3">
      <c r="F91" s="5"/>
      <c r="G91" s="5"/>
      <c r="L91" s="3"/>
    </row>
    <row r="92" spans="6:12" x14ac:dyDescent="0.3">
      <c r="F92" s="5"/>
      <c r="G92" s="5"/>
      <c r="L92" s="3"/>
    </row>
    <row r="93" spans="6:12" x14ac:dyDescent="0.3">
      <c r="F93" s="5"/>
      <c r="G93" s="5"/>
      <c r="L93" s="3"/>
    </row>
    <row r="94" spans="6:12" x14ac:dyDescent="0.3">
      <c r="F94" s="5"/>
      <c r="G94" s="5"/>
      <c r="L94" s="3"/>
    </row>
    <row r="95" spans="6:12" x14ac:dyDescent="0.3">
      <c r="F95" s="5"/>
      <c r="G95" s="5"/>
      <c r="L95" s="3"/>
    </row>
    <row r="96" spans="6:12" x14ac:dyDescent="0.3">
      <c r="F96" s="5"/>
      <c r="G96" s="5"/>
      <c r="L96" s="3"/>
    </row>
    <row r="97" spans="6:12" x14ac:dyDescent="0.3">
      <c r="F97" s="5"/>
      <c r="G97" s="5"/>
      <c r="L97" s="3"/>
    </row>
    <row r="98" spans="6:12" x14ac:dyDescent="0.3">
      <c r="F98" s="5"/>
    </row>
    <row r="99" spans="6:12" x14ac:dyDescent="0.3">
      <c r="F99" s="5"/>
    </row>
    <row r="100" spans="6:12" x14ac:dyDescent="0.3">
      <c r="F100" s="5"/>
    </row>
    <row r="101" spans="6:12" x14ac:dyDescent="0.3">
      <c r="F101" s="5"/>
    </row>
    <row r="102" spans="6:12" x14ac:dyDescent="0.3">
      <c r="F102" s="5"/>
    </row>
    <row r="103" spans="6:12" x14ac:dyDescent="0.3">
      <c r="F103" s="5"/>
    </row>
    <row r="104" spans="6:12" x14ac:dyDescent="0.3">
      <c r="F104" s="5"/>
    </row>
    <row r="105" spans="6:12" x14ac:dyDescent="0.3">
      <c r="F105" s="5"/>
    </row>
    <row r="106" spans="6:12" x14ac:dyDescent="0.3">
      <c r="F106" s="5"/>
    </row>
    <row r="107" spans="6:12" x14ac:dyDescent="0.3">
      <c r="F107" s="5"/>
    </row>
    <row r="108" spans="6:12" x14ac:dyDescent="0.3">
      <c r="F108" s="5"/>
    </row>
    <row r="109" spans="6:12" x14ac:dyDescent="0.3">
      <c r="F109" s="5"/>
    </row>
    <row r="110" spans="6:12" x14ac:dyDescent="0.3">
      <c r="F110" s="5"/>
    </row>
    <row r="111" spans="6:12" x14ac:dyDescent="0.3">
      <c r="F111" s="5"/>
    </row>
    <row r="112" spans="6:12" x14ac:dyDescent="0.3">
      <c r="F112" s="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O24"/>
  <sheetViews>
    <sheetView zoomScaleNormal="100" workbookViewId="0">
      <pane ySplit="1" topLeftCell="A2" activePane="bottomLeft" state="frozen"/>
      <selection pane="bottomLeft" sqref="A1:L12"/>
    </sheetView>
  </sheetViews>
  <sheetFormatPr baseColWidth="10" defaultRowHeight="14.4" outlineLevelCol="1" x14ac:dyDescent="0.3"/>
  <cols>
    <col min="1" max="1" width="14.33203125" bestFit="1" customWidth="1"/>
    <col min="2" max="2" width="12.5546875" bestFit="1" customWidth="1"/>
    <col min="3" max="3" width="15.6640625" hidden="1" customWidth="1" outlineLevel="1"/>
    <col min="4" max="4" width="10.33203125" hidden="1" customWidth="1" outlineLevel="1"/>
    <col min="5" max="5" width="17.6640625" bestFit="1" customWidth="1" collapsed="1"/>
    <col min="6" max="6" width="29.33203125" bestFit="1" customWidth="1"/>
    <col min="7" max="7" width="81.109375" hidden="1" customWidth="1" outlineLevel="1"/>
    <col min="8" max="8" width="17.44140625" bestFit="1" customWidth="1" collapsed="1"/>
    <col min="9" max="9" width="18.109375" hidden="1" customWidth="1" outlineLevel="1"/>
    <col min="10" max="10" width="14" hidden="1" customWidth="1" outlineLevel="1"/>
    <col min="11" max="11" width="18.33203125" bestFit="1" customWidth="1" collapsed="1"/>
    <col min="12" max="12" width="34" bestFit="1" customWidth="1"/>
    <col min="13" max="13" width="19.5546875" bestFit="1" customWidth="1"/>
  </cols>
  <sheetData>
    <row r="1" spans="1:15" ht="29.4" thickBot="1" x14ac:dyDescent="0.35">
      <c r="A1" s="18" t="s">
        <v>0</v>
      </c>
      <c r="B1" s="18" t="s">
        <v>8</v>
      </c>
      <c r="C1" s="18" t="s">
        <v>2073</v>
      </c>
      <c r="D1" s="18" t="s">
        <v>9</v>
      </c>
      <c r="E1" s="18" t="s">
        <v>31</v>
      </c>
      <c r="F1" s="18" t="s">
        <v>2075</v>
      </c>
      <c r="G1" s="18" t="s">
        <v>2074</v>
      </c>
      <c r="H1" s="18" t="s">
        <v>2076</v>
      </c>
      <c r="I1" s="18" t="s">
        <v>2244</v>
      </c>
      <c r="J1" s="18" t="s">
        <v>39</v>
      </c>
      <c r="K1" s="18" t="s">
        <v>76</v>
      </c>
      <c r="L1" s="18" t="s">
        <v>2279</v>
      </c>
      <c r="M1" s="20" t="str">
        <f>"Materiales encontrados: "&amp;COUNTA(_xlfn.UNIQUE(Amazon___IMG[Material]))</f>
        <v>Materiales encontrados: 3</v>
      </c>
      <c r="N1" s="21" t="str">
        <f>"Materiales buscados: "&amp;COUNTA(_xlfn.UNIQUE(Amazon[Material]))</f>
        <v>Materiales buscados: 3</v>
      </c>
      <c r="O1" s="22" t="str">
        <f>"Diferencia: "&amp;COUNTA(_xlfn.UNIQUE(Amazon___IMG[Material]))-COUNTA(_xlfn.UNIQUE(Amazon[Material]))</f>
        <v>Diferencia: 0</v>
      </c>
    </row>
    <row r="2" spans="1:15" x14ac:dyDescent="0.3">
      <c r="A2" t="s">
        <v>2248</v>
      </c>
      <c r="B2" t="s">
        <v>2249</v>
      </c>
      <c r="C2">
        <v>4</v>
      </c>
      <c r="D2" t="s">
        <v>20</v>
      </c>
      <c r="E2" t="s">
        <v>2096</v>
      </c>
      <c r="F2" t="s">
        <v>2077</v>
      </c>
      <c r="G2" t="s">
        <v>2255</v>
      </c>
      <c r="H2" t="s">
        <v>2136</v>
      </c>
      <c r="I2" t="s">
        <v>2254</v>
      </c>
      <c r="J2" t="s">
        <v>1629</v>
      </c>
      <c r="K2" t="s">
        <v>2256</v>
      </c>
      <c r="L2" s="25" t="str">
        <f>HYPERLINK(Amazon___IMG[[#This Row],[Full_Path]],Amazon___IMG[[#This Row],[Material]]&amp;" -&gt; "&amp;Amazon___IMG[[#This Row],[Descripcion]])</f>
        <v>TV949622-PWL -&gt; Posterior</v>
      </c>
      <c r="N2" s="24"/>
    </row>
    <row r="3" spans="1:15" x14ac:dyDescent="0.3">
      <c r="A3" t="s">
        <v>2116</v>
      </c>
      <c r="B3" t="s">
        <v>2250</v>
      </c>
      <c r="C3">
        <v>5</v>
      </c>
      <c r="D3" t="s">
        <v>20</v>
      </c>
      <c r="E3" t="s">
        <v>2096</v>
      </c>
      <c r="F3" t="s">
        <v>2077</v>
      </c>
      <c r="G3" t="s">
        <v>2130</v>
      </c>
      <c r="H3" t="s">
        <v>2124</v>
      </c>
      <c r="I3" t="s">
        <v>2259</v>
      </c>
      <c r="J3" t="s">
        <v>1629</v>
      </c>
      <c r="K3" t="s">
        <v>2260</v>
      </c>
      <c r="L3" s="25" t="str">
        <f>HYPERLINK(Amazon___IMG[[#This Row],[Full_Path]],Amazon___IMG[[#This Row],[Material]]&amp;" -&gt; "&amp;Amazon___IMG[[#This Row],[Descripcion]])</f>
        <v>EYG839525-BLA -&gt; Posterior</v>
      </c>
      <c r="N3" s="24"/>
    </row>
    <row r="4" spans="1:15" x14ac:dyDescent="0.3">
      <c r="A4" t="s">
        <v>2117</v>
      </c>
      <c r="B4" t="s">
        <v>2253</v>
      </c>
      <c r="C4">
        <v>5</v>
      </c>
      <c r="D4" t="s">
        <v>20</v>
      </c>
      <c r="E4" t="s">
        <v>2096</v>
      </c>
      <c r="F4" t="s">
        <v>2077</v>
      </c>
      <c r="G4" t="s">
        <v>2123</v>
      </c>
      <c r="H4" t="s">
        <v>2124</v>
      </c>
      <c r="I4" t="s">
        <v>2266</v>
      </c>
      <c r="J4" t="s">
        <v>1629</v>
      </c>
      <c r="K4" t="s">
        <v>2267</v>
      </c>
      <c r="L4" s="25" t="str">
        <f>HYPERLINK(Amazon___IMG[[#This Row],[Full_Path]],Amazon___IMG[[#This Row],[Material]]&amp;" -&gt; "&amp;Amazon___IMG[[#This Row],[Descripcion]])</f>
        <v>EYG839575-BLA -&gt; Posterior</v>
      </c>
      <c r="N4" s="24"/>
    </row>
    <row r="5" spans="1:15" x14ac:dyDescent="0.3">
      <c r="A5" t="s">
        <v>2248</v>
      </c>
      <c r="B5" t="s">
        <v>2249</v>
      </c>
      <c r="C5">
        <v>4</v>
      </c>
      <c r="D5" t="s">
        <v>18</v>
      </c>
      <c r="E5" t="s">
        <v>2095</v>
      </c>
      <c r="F5" t="s">
        <v>2077</v>
      </c>
      <c r="G5" t="s">
        <v>2257</v>
      </c>
      <c r="H5" t="s">
        <v>2136</v>
      </c>
      <c r="I5" t="s">
        <v>2254</v>
      </c>
      <c r="J5" t="s">
        <v>1627</v>
      </c>
      <c r="K5" t="s">
        <v>2258</v>
      </c>
      <c r="L5" s="25" t="str">
        <f>HYPERLINK(Amazon___IMG[[#This Row],[Full_Path]],Amazon___IMG[[#This Row],[Material]]&amp;" -&gt; "&amp;Amazon___IMG[[#This Row],[Descripcion]])</f>
        <v>TV949622-PWL -&gt; Frontal</v>
      </c>
      <c r="N5" s="24"/>
    </row>
    <row r="6" spans="1:15" x14ac:dyDescent="0.3">
      <c r="A6" t="s">
        <v>2116</v>
      </c>
      <c r="B6" t="s">
        <v>2250</v>
      </c>
      <c r="C6">
        <v>5</v>
      </c>
      <c r="D6" t="s">
        <v>18</v>
      </c>
      <c r="E6" t="s">
        <v>2095</v>
      </c>
      <c r="F6" t="s">
        <v>2077</v>
      </c>
      <c r="G6" t="s">
        <v>2128</v>
      </c>
      <c r="H6" t="s">
        <v>2124</v>
      </c>
      <c r="I6" t="s">
        <v>2259</v>
      </c>
      <c r="J6" t="s">
        <v>1627</v>
      </c>
      <c r="K6" t="s">
        <v>2261</v>
      </c>
      <c r="L6" s="25" t="str">
        <f>HYPERLINK(Amazon___IMG[[#This Row],[Full_Path]],Amazon___IMG[[#This Row],[Material]]&amp;" -&gt; "&amp;Amazon___IMG[[#This Row],[Descripcion]])</f>
        <v>EYG839525-BLA -&gt; Frontal</v>
      </c>
      <c r="N6" s="24"/>
    </row>
    <row r="7" spans="1:15" x14ac:dyDescent="0.3">
      <c r="A7" t="s">
        <v>2117</v>
      </c>
      <c r="B7" t="s">
        <v>2253</v>
      </c>
      <c r="C7">
        <v>5</v>
      </c>
      <c r="D7" t="s">
        <v>18</v>
      </c>
      <c r="E7" t="s">
        <v>2095</v>
      </c>
      <c r="F7" t="s">
        <v>2077</v>
      </c>
      <c r="G7" t="s">
        <v>2127</v>
      </c>
      <c r="H7" t="s">
        <v>2124</v>
      </c>
      <c r="I7" t="s">
        <v>2266</v>
      </c>
      <c r="J7" t="s">
        <v>1627</v>
      </c>
      <c r="K7" t="s">
        <v>2268</v>
      </c>
      <c r="L7" s="25" t="str">
        <f>HYPERLINK(Amazon___IMG[[#This Row],[Full_Path]],Amazon___IMG[[#This Row],[Material]]&amp;" -&gt; "&amp;Amazon___IMG[[#This Row],[Descripcion]])</f>
        <v>EYG839575-BLA -&gt; Frontal</v>
      </c>
      <c r="N7" s="24"/>
    </row>
    <row r="8" spans="1:15" x14ac:dyDescent="0.3">
      <c r="A8" t="s">
        <v>2116</v>
      </c>
      <c r="B8" t="s">
        <v>2250</v>
      </c>
      <c r="C8">
        <v>5</v>
      </c>
      <c r="D8" t="s">
        <v>22</v>
      </c>
      <c r="E8" t="s">
        <v>55</v>
      </c>
      <c r="F8" t="s">
        <v>2077</v>
      </c>
      <c r="G8" t="s">
        <v>2129</v>
      </c>
      <c r="H8" t="s">
        <v>2124</v>
      </c>
      <c r="I8" t="s">
        <v>2259</v>
      </c>
      <c r="J8" t="s">
        <v>1630</v>
      </c>
      <c r="K8" t="s">
        <v>2264</v>
      </c>
      <c r="L8" s="25" t="str">
        <f>HYPERLINK(Amazon___IMG[[#This Row],[Full_Path]],Amazon___IMG[[#This Row],[Material]]&amp;" -&gt; "&amp;Amazon___IMG[[#This Row],[Descripcion]])</f>
        <v>EYG839525-BLA -&gt; Superior/Interior</v>
      </c>
      <c r="N8" s="24"/>
    </row>
    <row r="9" spans="1:15" x14ac:dyDescent="0.3">
      <c r="A9" t="s">
        <v>2117</v>
      </c>
      <c r="B9" t="s">
        <v>2253</v>
      </c>
      <c r="C9">
        <v>5</v>
      </c>
      <c r="D9" t="s">
        <v>22</v>
      </c>
      <c r="E9" t="s">
        <v>55</v>
      </c>
      <c r="F9" t="s">
        <v>2077</v>
      </c>
      <c r="G9" t="s">
        <v>2126</v>
      </c>
      <c r="H9" t="s">
        <v>2124</v>
      </c>
      <c r="I9" t="s">
        <v>2266</v>
      </c>
      <c r="J9" t="s">
        <v>1630</v>
      </c>
      <c r="K9" t="s">
        <v>2269</v>
      </c>
      <c r="L9" s="25" t="str">
        <f>HYPERLINK(Amazon___IMG[[#This Row],[Full_Path]],Amazon___IMG[[#This Row],[Material]]&amp;" -&gt; "&amp;Amazon___IMG[[#This Row],[Descripcion]])</f>
        <v>EYG839575-BLA -&gt; Superior/Interior</v>
      </c>
      <c r="N9" s="24"/>
    </row>
    <row r="10" spans="1:15" x14ac:dyDescent="0.3">
      <c r="A10" t="s">
        <v>2116</v>
      </c>
      <c r="B10" t="s">
        <v>2250</v>
      </c>
      <c r="C10">
        <v>5</v>
      </c>
      <c r="D10" t="s">
        <v>16</v>
      </c>
      <c r="E10" t="s">
        <v>42</v>
      </c>
      <c r="F10" t="s">
        <v>2077</v>
      </c>
      <c r="G10" t="s">
        <v>2131</v>
      </c>
      <c r="H10" t="s">
        <v>2124</v>
      </c>
      <c r="I10" t="s">
        <v>2259</v>
      </c>
      <c r="J10" t="s">
        <v>1628</v>
      </c>
      <c r="K10" t="s">
        <v>2265</v>
      </c>
      <c r="L10" s="25" t="str">
        <f>HYPERLINK(Amazon___IMG[[#This Row],[Full_Path]],Amazon___IMG[[#This Row],[Material]]&amp;" -&gt; "&amp;Amazon___IMG[[#This Row],[Descripcion]])</f>
        <v>EYG839525-BLA -&gt; Angulo 3/4</v>
      </c>
      <c r="N10" s="24"/>
    </row>
    <row r="11" spans="1:15" x14ac:dyDescent="0.3">
      <c r="A11" t="s">
        <v>2117</v>
      </c>
      <c r="B11" t="s">
        <v>2253</v>
      </c>
      <c r="C11">
        <v>5</v>
      </c>
      <c r="D11" t="s">
        <v>16</v>
      </c>
      <c r="E11" t="s">
        <v>42</v>
      </c>
      <c r="F11" t="s">
        <v>2077</v>
      </c>
      <c r="G11" t="s">
        <v>2125</v>
      </c>
      <c r="H11" t="s">
        <v>2124</v>
      </c>
      <c r="I11" t="s">
        <v>2266</v>
      </c>
      <c r="J11" t="s">
        <v>1628</v>
      </c>
      <c r="K11" t="s">
        <v>2270</v>
      </c>
      <c r="L11" s="25" t="str">
        <f>HYPERLINK(Amazon___IMG[[#This Row],[Full_Path]],Amazon___IMG[[#This Row],[Material]]&amp;" -&gt; "&amp;Amazon___IMG[[#This Row],[Descripcion]])</f>
        <v>EYG839575-BLA -&gt; Angulo 3/4</v>
      </c>
      <c r="N11" s="24"/>
    </row>
    <row r="12" spans="1:15" x14ac:dyDescent="0.3">
      <c r="A12" t="s">
        <v>2116</v>
      </c>
      <c r="B12" t="s">
        <v>2250</v>
      </c>
      <c r="C12">
        <v>5</v>
      </c>
      <c r="D12" t="s">
        <v>144</v>
      </c>
      <c r="E12" t="s">
        <v>2097</v>
      </c>
      <c r="F12" t="s">
        <v>2077</v>
      </c>
      <c r="G12" t="s">
        <v>2262</v>
      </c>
      <c r="H12" t="s">
        <v>2124</v>
      </c>
      <c r="I12" t="s">
        <v>2259</v>
      </c>
      <c r="J12" t="s">
        <v>1632</v>
      </c>
      <c r="K12" t="s">
        <v>2263</v>
      </c>
      <c r="L12" s="25" t="str">
        <f>HYPERLINK(Amazon___IMG[[#This Row],[Full_Path]],Amazon___IMG[[#This Row],[Material]]&amp;" -&gt; "&amp;Amazon___IMG[[#This Row],[Descripcion]])</f>
        <v>EYG839525-BLA -&gt; Frontal Alternativa</v>
      </c>
      <c r="N12" s="24"/>
    </row>
    <row r="13" spans="1:15" x14ac:dyDescent="0.3">
      <c r="N13" s="24"/>
    </row>
    <row r="14" spans="1:15" x14ac:dyDescent="0.3">
      <c r="N14" s="24"/>
    </row>
    <row r="15" spans="1:15" x14ac:dyDescent="0.3">
      <c r="N15" s="24"/>
    </row>
    <row r="16" spans="1:15" x14ac:dyDescent="0.3">
      <c r="N16" s="24"/>
    </row>
    <row r="17" spans="14:14" x14ac:dyDescent="0.3">
      <c r="N17" s="24"/>
    </row>
    <row r="18" spans="14:14" x14ac:dyDescent="0.3">
      <c r="N18" s="24"/>
    </row>
    <row r="19" spans="14:14" x14ac:dyDescent="0.3">
      <c r="N19" s="24"/>
    </row>
    <row r="20" spans="14:14" x14ac:dyDescent="0.3">
      <c r="N20" s="24"/>
    </row>
    <row r="21" spans="14:14" x14ac:dyDescent="0.3">
      <c r="N21" s="24"/>
    </row>
    <row r="22" spans="14:14" x14ac:dyDescent="0.3">
      <c r="N22" s="24"/>
    </row>
    <row r="23" spans="14:14" x14ac:dyDescent="0.3">
      <c r="N23" s="24"/>
    </row>
    <row r="24" spans="14:14" x14ac:dyDescent="0.3">
      <c r="N24" s="24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J 0 K A A B Q S w M E F A A C A A g A s G x H W t C D h 4 m j A A A A 9 g A A A B I A H A B D b 2 5 m a W c v U G F j a 2 F n Z S 5 4 b W w g o h g A K K A U A A A A A A A A A A A A A A A A A A A A A A A A A A A A h Y + 9 D o I w G E V f h X S n P 7 A Q 8 l E G V 0 l M T A x r U y o 0 Q m t o s b y b g 4 / k K 4 h R 1 M 3 x n n u G e + / X G 5 T z 0 E c X N T p t T Y E Y p i h S R t p G m 7 Z A k z / G G S o 5 7 I Q 8 i V Z F i 2 x c P r u m Q J 3 3 5 5 y Q E A I O K b Z j S x J K G a m r 7 V 5 2 a h D o I + v / c q y N 8 8 J I h T g c X m N 4 g l m a Y Z Z R T I G s E C p t v k K y 7 H 2 2 P x A 2 U + + n U X H l 4 q o G s k Y g 7 w / 8 A V B L A w Q U A A I A C A C w b E d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G x H W p L r z Z m h B w A A t j 8 A A B M A H A B G b 3 J t d W x h c y 9 T Z W N 0 a W 9 u M S 5 t I K I Y A C i g F A A A A A A A A A A A A A A A A A A A A A A A A A A A A O 2 b 3 W 7 b N h S A 7 w P k H Q g V K G z A N R p g 6 0 U 2 D 3 C d t P X i / C x O s A v H M B i Z S b j K p E f J X p M g D 7 P L X e 8 R + m I 7 l G h J l C j Z l h 3 Z 6 Z q b y J T E c / h z v n N 4 S L n E 9 i h n q B v 8 3 / t p d 2 d 3 x 7 3 D g g z R O W F 4 R A Z d 6 k y I h 1 E D O c T b 3 U H w d y r o L W F Q c v j F J k 6 9 N R G C M O 9 3 L j 5 f c / 6 5 U n 3 s n c C b D U u v w e o / 9 V q c e f B o v x Z U 9 M q 6 o G O O b D y 6 p n j I L a j y A l 8 7 p H 4 h M H N v u B i 1 u D M Z s Y v 7 M X E r g d j a 4 6 P V o Y x g q 4 Y 8 K E c e + e I 9 1 d C j d U B c W 9 C x D Q 1 J 3 e t O b u g f f N A U 9 h 2 d 8 t T t F h + P i Z M q P i b C B r 0 6 9 F o Q u N l m 3 r s f 6 l I Z / 2 6 H T o k Y c 5 5 + 7 w w 7 G N R A Q 4 I + U S K E Q S A d Y d t Q f I f H E 5 H W n m D h p k s x u + a C p W 8 0 R / j B 0 A c d j I 6 x o E z v u a f q 7 g 5 l 5 v G I T 4 d X q l r 0 B r W P P 1 p F 5 o P S a 3 3 z 4 B h 7 R F C c H o B m t 3 2 S a G U o C m S 7 E 8 f D L r I 5 y G N 4 i N 1 I 4 g l x P T L 8 l V N W S W r l z 4 i Z R B D T p b c M O 8 l S + E G Z A x M U n p f V H F E 2 r H f I j X c 6 g Y c i N b o E k S 9 j z I b 0 6 7 8 o f C f U 4 9 C / 5 1 8 H b a 9 k a K 5 L h C m E h R x g s I Y x F h 7 0 O / P 4 I F B V F n + Y O M 7 g D H t 3 8 s d H w S f j g R w c + a v r 3 T t k 0 O J D Y j 2 t r 6 b 8 j t / L 6 H l z 7 4 R a g X 4 6 X A w 2 L s c i Q a D Y i L Q Z y x y N x F t L j 8 m e Z R K d B N T M H A z s C m 9 F C p 4 R 4 X L o e f o A E h C + F e Q W L i L d m s N h q F N e Y 0 L N 4 I p g + w 5 d g H n U z 8 k Y i E U q v U B w v 2 b 1 p A n 1 r V r w v x o p 8 o E 6 0 N g b 6 n h C t 5 w u c c C L n P O / 3 E q m u k p m L 1 C h j 3 7 + B T G Y R g h 0 1 Q o t K x J 4 M B k 7 V G L Y R X 9 O q C c v I q E H 1 P U o s 7 1 K W j H Z r a q p 2 i S U n Q Q P C s L F k C S s / 9 w v F M F D s h 0 m 4 T U N P D P W W O 3 R 1 7 + B S 8 Q 3 y c h 2 t H F d y Z S i e R E N o k 5 v Y + N 0 i C v X F L i l F V i u 1 b N O p D c v D s / b z U 7 a 2 x 1 d Z h H 9 k l G h a L w 4 y G d y V g Z 5 Q A X Q Y N b 7 + c C I K 7 s m d q 9 C 6 2 Q 3 y m q y 3 G G 6 p W s E c l 7 P p u O p + V 0 c N G Q h E K e r N z H Z 8 F Q K K 2 B 4 D N y A I G Y w 5 z R o D p d T L 0 h E g 0 l I Q s t / 1 c K E S 2 l e 0 4 x Q 2 d 0 z 0 S 2 v H 5 6 W 9 T n G h q v e r C R d T v W 5 H E z w l K H n u 1 x 4 m R 5 l x r d T O T j 1 p m s T m C f s N h G d J + v W 0 R 6 u R 1 b A e r S m e e Y o P d Z j E g F I m v / + 0 h B f W z S u L H P I 9 3 1 w o H s k Z y 3 y 5 2 k u a 9 L K v 5 y A P K b 7 u b L + R f h v 7 K R S P I G U H M 3 Q R c c l 0 b a F X E I k x e Q K Y n c L c 9 f Y p E R o q U E 3 o U P x y Z C n / b 4 a P L P / y i B s r u c K p U m P N W u c d F v h d T 6 K 0 x r F k J z U O g / J 8 9 x H n u w i 6 5 Z 5 j i D l T n R U r u I J / H z R C l 4 g y D e t z w M c N v V s j E b p D a V p u m N i w 7 V M i X 0 m H q p 8 w L b H x X 1 1 m b R N Z h 2 F 0 j g 5 G m 2 z F y m c 1 p n f 3 m 8 i z R M Y k 8 m N q D u l J 3 l 8 u R L H Y J e S x P J f g X g 4 M 8 d T T t 4 l g E o p a Z d Z / r 1 A u G 9 2 m e t D / X t Q 0 c U r s D 6 o o M R w / 3 v + / a W B + h v N v 0 f 7 Y c Y Y P 7 p b O q B D 2 c m Y + f K s N X h / e n D Y b T 4 7 s A s H z c s E y 2 n O R Q J 1 z g U b p i t w T u 2 4 l r D 5 2 D 2 6 R K 3 2 c b N 1 + j 9 H Y J Q d e M o o 3 l I 4 z e u r 5 w K U m q P x E w L l w y c Q r O e X 1 X y O Q 0 e b m H t z r C a b P Y + P k T J G W 1 k U b g l 9 N K j F M W O q L 7 F 6 V u c q V l l A z 4 5 m r A 8 3 g P 7 v a + j 1 r K F L 4 V I Z q 9 t N c S q c 3 v o 5 p A 2 s Z J V o S S s w E B U i b X 9 s l L c d t c G 8 Y X A M b p U g K z h H t z 7 q J X f 9 t 4 J 6 f j H 6 9 B 7 N i v 3 k w + L E M 7 1 f j H Z m T c o m X a 4 W L 5 d y a j L H D 4 h u I B r z B W f v 9 m 8 n 3 9 a 5 9 g v O x B a i U X C a t o Q l X z w J G T s l v P j Z 2 g 6 M 1 C p Z P P / 9 b y i J 9 4 I Y u 5 n D W l t L 6 0 0 n 9 l K 5 v D K Y X Y m y d K 8 t V L F e 9 2 I a Q F H V W i L A y 1 k q r x b n 9 Z D S y v / m o 4 E U d Y Y k N h X g l w s F a p Z g B E C e f v 3 n Q T 7 U l b A C R h M L 9 U N 0 q Q d N y G q 5 0 / o B t y d y d l d A I V J X c H I r V m v / 6 t K F d l 4 R G 8 N M d R z M u F s H y F z 5 u W v 3 z Q V / I 3 d d 7 L u r 4 f V V m 0 3 h N S z o z E g G k c J 1 2 5 1 a 1 R p 0 u E N H F E o b V g 2 6 R 2 0 l N d 7 V 0 C G z u e y i x r s f 3 7 7 d q 6 H f J t w j v p h G d F k / 4 Y z 0 Y y d O m I 2 v y Y P v 3 c a C j / i U a q 7 1 T J Z 5 5 B P B M A w h O V F P l T c d p 2 t j B w u 3 4 Y l J v O J l e J y p R n 7 + M b 5 3 p d / S t g k S n 5 4 E S N I L 4 y B K f m x j I l e R z 0 q U f 8 / x f S m k B a 8 s 5 U q W d x 5 5 e J o N d 1 R 5 o t s T G z L x w D s E u 6 k L 0 w N Y u K Z C z t r U D y / E O S y 2 6 a N i Q t O O z + x W + T G + L 7 g P T x U 5 I L W u c H / 5 I 6 t r y j o c k w 5 d I f S V r 5 c R 4 4 M 9 0 l u O k n n Y L U u 3 5 l n Y 9 + N K 2 5 7 Q P a e 3 d x v J d S R Q q H 3 4 a m K l / k D h X a F c a D 6 m P s D N s D p 1 w s a G o F a d 9 E 1 b f V B 5 d M A o u V 2 U F h a C s v i H C C a N 0 i s G Q w 5 4 G c e T / i x B j r w n / O + S g 2 x M f H H S g 8 W J S s S 8 t v o F v r P L c S 0 z u c / t W 4 q e K k s q k z h R p h G + l I N l Y V Q Q 6 7 r 5 H / T 9 B 1 B L A Q I t A B Q A A g A I A L B s R 1 r Q g 4 e J o w A A A P Y A A A A S A A A A A A A A A A A A A A A A A A A A A A B D b 2 5 m a W c v U G F j a 2 F n Z S 5 4 b W x Q S w E C L Q A U A A I A C A C w b E d a U 3 I 4 L J s A A A D h A A A A E w A A A A A A A A A A A A A A A A D v A A A A W 0 N v b n R l b n R f V H l w Z X N d L n h t b F B L A Q I t A B Q A A g A I A L B s R 1 q S 6 8 2 Z o Q c A A L Y / A A A T A A A A A A A A A A A A A A A A A N c B A A B G b 3 J t d W x h c y 9 T Z W N 0 a W 9 u M S 5 t U E s F B g A A A A A D A A M A w g A A A M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/ g A A A A A A A A 7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m k 5 O W R N c 0 w r T V Q 3 U j c 5 T 0 t Q Z n V F e U N F T n N h V 1 Z 1 Z E d W e k F B Q U F B Q U F B Q U F B Q U F F U k R F M U p U K z B O S H F P W D l Q M z Z o S G R R V F Z H R m l i R 0 Z 6 S U Z K b G J H R m p h V z l 1 W V d 4 b G N 3 Q U F B Z 0 F B Q U F B Q U F B R E w r V X Z V Z D B L M V J L a E d Y c n J a Y 1 Z K Q U M x T n B a M j V o Y k N C T W F Y T j B B Q U F E Q U F B Q U F B Q U F B U G R 6 N k R W a 3 R I S k l 2 V G 5 L R D B 2 R X R j c 1 J U R 2 x 6 Z E d F Z 1 p H V W d R b l Z 6 Y 1 h W b F p H R U F B Q U V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5 h b W V f U 2 l s d W V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N j g y Z D E x L T U 5 N G U t N G I x Y y 0 5 N 2 N k L W U z N z I 3 Z j Y 3 M 2 M 2 N S I g L z 4 8 R W 5 0 c n k g V H l w Z T 0 i U X V l c n l H c m 9 1 c E l E I i B W Y W x 1 Z T 0 i c z U y M T M 0 M z Q 0 L W Z i N T M t N D c 0 M y 1 h O G U 1 L W Z k M 2 Y 3 Z W E x M W R k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w O j E 2 O j Q 1 L j A 0 M D Y 3 M j d a I i A v P j x F b n R y e S B U e X B l P S J G a W x s Q 2 9 s d W 1 u V H l w Z X M i I F Z h b H V l P S J z Q m d Z R 0 J n T U d C Z 1 l H Q m d Z R 0 J n P T 0 i I C 8 + P E V u d H J 5 I F R 5 c G U 9 I k Z p b G x D b 2 x 1 b W 5 O Y W 1 l c y I g V m F s d W U 9 I n N b J n F 1 b 3 Q 7 T G l u Z W E m c X V v d D s s J n F 1 b 3 Q 7 R G V z Y 3 J p c G N p b 2 4 m c X V v d D s s J n F 1 b 3 Q 7 U 3 V m a W p v X 0 F y Y 2 h p d m 8 m c X V v d D s s J n F 1 b 3 Q 7 Q 2 9 w c G V s J n F 1 b 3 Q 7 L C Z x d W 9 0 O 0 1 l c m N h Z G 9 M a W J y Z S Z x d W 9 0 O y w m c X V v d D t M a X Z l c n B v b 2 w m c X V v d D s s J n F 1 b 3 Q 7 U G F s Y W N p b y B k Z S B I a W V y c m 8 m c X V v d D s s J n F 1 b 3 Q 7 Q 2 l t Y W N v J n F 1 b 3 Q 7 L C Z x d W 9 0 O 0 N o Y X B 1 c i Z x d W 9 0 O y w m c X V v d D t T Z W F y c y Z x d W 9 0 O y w m c X V v d D t T Y W 5 i b 3 J u c y Z x d W 9 0 O y w m c X V v d D t B b W F 6 b 2 4 m c X V v d D s s J n F 1 b 3 Q 7 T G E g T W F y a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m F t Z V 9 T a W x 1 Z X R h L 0 F 1 d G 9 S Z W 1 v d m V k Q 2 9 s d W 1 u c z E u e 0 x p b m V h L D B 9 J n F 1 b 3 Q 7 L C Z x d W 9 0 O 1 N l Y 3 R p b 2 4 x L 1 J l b m F t Z V 9 T a W x 1 Z X R h L 0 F 1 d G 9 S Z W 1 v d m V k Q 2 9 s d W 1 u c z E u e 0 R l c 2 N y a X B j a W 9 u L D F 9 J n F 1 b 3 Q 7 L C Z x d W 9 0 O 1 N l Y 3 R p b 2 4 x L 1 J l b m F t Z V 9 T a W x 1 Z X R h L 0 F 1 d G 9 S Z W 1 v d m V k Q 2 9 s d W 1 u c z E u e 1 N 1 Z m l q b 1 9 B c m N o a X Z v L D J 9 J n F 1 b 3 Q 7 L C Z x d W 9 0 O 1 N l Y 3 R p b 2 4 x L 1 J l b m F t Z V 9 T a W x 1 Z X R h L 0 F 1 d G 9 S Z W 1 v d m V k Q 2 9 s d W 1 u c z E u e 0 N v c H B l b C w z f S Z x d W 9 0 O y w m c X V v d D t T Z W N 0 a W 9 u M S 9 S Z W 5 h b W V f U 2 l s d W V 0 Y S 9 B d X R v U m V t b 3 Z l Z E N v b H V t b n M x L n t N Z X J j Y W R v T G l i c m U s N H 0 m c X V v d D s s J n F 1 b 3 Q 7 U 2 V j d G l v b j E v U m V u Y W 1 l X 1 N p b H V l d G E v Q X V 0 b 1 J l b W 9 2 Z W R D b 2 x 1 b W 5 z M S 5 7 T G l 2 Z X J w b 2 9 s L D V 9 J n F 1 b 3 Q 7 L C Z x d W 9 0 O 1 N l Y 3 R p b 2 4 x L 1 J l b m F t Z V 9 T a W x 1 Z X R h L 0 F 1 d G 9 S Z W 1 v d m V k Q 2 9 s d W 1 u c z E u e 1 B h b G F j a W 8 g Z G U g S G l l c n J v L D Z 9 J n F 1 b 3 Q 7 L C Z x d W 9 0 O 1 N l Y 3 R p b 2 4 x L 1 J l b m F t Z V 9 T a W x 1 Z X R h L 0 F 1 d G 9 S Z W 1 v d m V k Q 2 9 s d W 1 u c z E u e 0 N p b W F j b y w 3 f S Z x d W 9 0 O y w m c X V v d D t T Z W N 0 a W 9 u M S 9 S Z W 5 h b W V f U 2 l s d W V 0 Y S 9 B d X R v U m V t b 3 Z l Z E N v b H V t b n M x L n t D a G F w d X I s O H 0 m c X V v d D s s J n F 1 b 3 Q 7 U 2 V j d G l v b j E v U m V u Y W 1 l X 1 N p b H V l d G E v Q X V 0 b 1 J l b W 9 2 Z W R D b 2 x 1 b W 5 z M S 5 7 U 2 V h c n M s O X 0 m c X V v d D s s J n F 1 b 3 Q 7 U 2 V j d G l v b j E v U m V u Y W 1 l X 1 N p b H V l d G E v Q X V 0 b 1 J l b W 9 2 Z W R D b 2 x 1 b W 5 z M S 5 7 U 2 F u Y m 9 y b n M s M T B 9 J n F 1 b 3 Q 7 L C Z x d W 9 0 O 1 N l Y 3 R p b 2 4 x L 1 J l b m F t Z V 9 T a W x 1 Z X R h L 0 F 1 d G 9 S Z W 1 v d m V k Q 2 9 s d W 1 u c z E u e 0 F t Y X p v b i w x M X 0 m c X V v d D s s J n F 1 b 3 Q 7 U 2 V j d G l v b j E v U m V u Y W 1 l X 1 N p b H V l d G E v Q X V 0 b 1 J l b W 9 2 Z W R D b 2 x 1 b W 5 z M S 5 7 T G E g T W F y a W 5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u Y W 1 l X 1 N p b H V l d G E v Q X V 0 b 1 J l b W 9 2 Z W R D b 2 x 1 b W 5 z M S 5 7 T G l u Z W E s M H 0 m c X V v d D s s J n F 1 b 3 Q 7 U 2 V j d G l v b j E v U m V u Y W 1 l X 1 N p b H V l d G E v Q X V 0 b 1 J l b W 9 2 Z W R D b 2 x 1 b W 5 z M S 5 7 R G V z Y 3 J p c G N p b 2 4 s M X 0 m c X V v d D s s J n F 1 b 3 Q 7 U 2 V j d G l v b j E v U m V u Y W 1 l X 1 N p b H V l d G E v Q X V 0 b 1 J l b W 9 2 Z W R D b 2 x 1 b W 5 z M S 5 7 U 3 V m a W p v X 0 F y Y 2 h p d m 8 s M n 0 m c X V v d D s s J n F 1 b 3 Q 7 U 2 V j d G l v b j E v U m V u Y W 1 l X 1 N p b H V l d G E v Q X V 0 b 1 J l b W 9 2 Z W R D b 2 x 1 b W 5 z M S 5 7 Q 2 9 w c G V s L D N 9 J n F 1 b 3 Q 7 L C Z x d W 9 0 O 1 N l Y 3 R p b 2 4 x L 1 J l b m F t Z V 9 T a W x 1 Z X R h L 0 F 1 d G 9 S Z W 1 v d m V k Q 2 9 s d W 1 u c z E u e 0 1 l c m N h Z G 9 M a W J y Z S w 0 f S Z x d W 9 0 O y w m c X V v d D t T Z W N 0 a W 9 u M S 9 S Z W 5 h b W V f U 2 l s d W V 0 Y S 9 B d X R v U m V t b 3 Z l Z E N v b H V t b n M x L n t M a X Z l c n B v b 2 w s N X 0 m c X V v d D s s J n F 1 b 3 Q 7 U 2 V j d G l v b j E v U m V u Y W 1 l X 1 N p b H V l d G E v Q X V 0 b 1 J l b W 9 2 Z W R D b 2 x 1 b W 5 z M S 5 7 U G F s Y W N p b y B k Z S B I a W V y c m 8 s N n 0 m c X V v d D s s J n F 1 b 3 Q 7 U 2 V j d G l v b j E v U m V u Y W 1 l X 1 N p b H V l d G E v Q X V 0 b 1 J l b W 9 2 Z W R D b 2 x 1 b W 5 z M S 5 7 Q 2 l t Y W N v L D d 9 J n F 1 b 3 Q 7 L C Z x d W 9 0 O 1 N l Y 3 R p b 2 4 x L 1 J l b m F t Z V 9 T a W x 1 Z X R h L 0 F 1 d G 9 S Z W 1 v d m V k Q 2 9 s d W 1 u c z E u e 0 N o Y X B 1 c i w 4 f S Z x d W 9 0 O y w m c X V v d D t T Z W N 0 a W 9 u M S 9 S Z W 5 h b W V f U 2 l s d W V 0 Y S 9 B d X R v U m V t b 3 Z l Z E N v b H V t b n M x L n t T Z W F y c y w 5 f S Z x d W 9 0 O y w m c X V v d D t T Z W N 0 a W 9 u M S 9 S Z W 5 h b W V f U 2 l s d W V 0 Y S 9 B d X R v U m V t b 3 Z l Z E N v b H V t b n M x L n t T Y W 5 i b 3 J u c y w x M H 0 m c X V v d D s s J n F 1 b 3 Q 7 U 2 V j d G l v b j E v U m V u Y W 1 l X 1 N p b H V l d G E v Q X V 0 b 1 J l b W 9 2 Z W R D b 2 x 1 b W 5 z M S 5 7 Q W 1 h e m 9 u L D E x f S Z x d W 9 0 O y w m c X V v d D t T Z W N 0 a W 9 u M S 9 S Z W 5 h b W V f U 2 l s d W V 0 Y S 9 B d X R v U m V t b 3 Z l Z E N v b H V t b n M x L n t M Y S B N Y X J p b m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h b W V f U 2 l s d W V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h b W V f U 2 l s d W V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y Y 2 Q w M G I t M j l m M C 0 0 O W M x L W E w Y m I t M W J j M D A 2 O W Q w O T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X V l c n l H c m 9 1 c E l E I i B W Y W x 1 Z T 0 i c z R j Z D d m N z Y y L W J m Y j A t N G Y 4 Y y 1 i N D d i L W Y 0 Z T I 4 Z j d l Z T E z M i I g L z 4 8 R W 5 0 c n k g V H l w Z T 0 i R m l s b F R h c m d l d C I g V m F s d W U 9 I n N B b W F 6 b 2 5 f X 1 9 J T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d U M T c 6 N D A 6 M j I u M z Q 4 M z Q w N V o i I C 8 + P E V u d H J 5 I F R 5 c G U 9 I k Z p b G x D b 2 x 1 b W 5 U e X B l c y I g V m F s d W U 9 I n N C Z 1 l B Q m d Z R 0 J n W U d C Z 0 E 9 I i A v P j x F b n R y e S B U e X B l P S J G a W x s Q 2 9 1 b n Q i I F Z h b H V l P S J s M T Q i I C 8 + P E V u d H J 5 I F R 5 c G U 9 I k Z p b G x D b 2 x 1 b W 5 O Y W 1 l c y I g V m F s d W U 9 I n N b J n F 1 b 3 Q 7 T W F 0 Z X J p Y W w m c X V v d D s s J n F 1 b 3 Q 7 Q V N J T i Z x d W 9 0 O y w m c X V v d D t J b c O h Z 2 V u Z X M m c X V v d D s s J n F 1 b 3 Q 7 Q 2 F y Y S Z x d W 9 0 O y w m c X V v d D t E Z X N j c m l w Y 2 l v b i Z x d W 9 0 O y w m c X V v d D t E Z X B h c n R h b W V u d G 9 f U 2 l n b m F s J n F 1 b 3 Q 7 L C Z x d W 9 0 O 0 Z 1 b G x f U G F 0 a C Z x d W 9 0 O y w m c X V v d D t H c m 9 1 c F 9 O Y W 1 l J n F 1 b 3 Q 7 L C Z x d W 9 0 O 1 N 0 e W x l X 0 N v Z G U m c X V v d D s s J n F 1 b 3 Q 7 Q W 1 h e m 9 u J n F 1 b 3 Q 7 L C Z x d W 9 0 O 1 J l b m F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p v b i A t I E l N R y 9 B d X R v U m V t b 3 Z l Z E N v b H V t b n M x L n t N Y X R l c m l h b C w w f S Z x d W 9 0 O y w m c X V v d D t T Z W N 0 a W 9 u M S 9 B b W F 6 b 2 4 g L S B J T U c v Q X V 0 b 1 J l b W 9 2 Z W R D b 2 x 1 b W 5 z M S 5 7 Q V N J T i w x f S Z x d W 9 0 O y w m c X V v d D t T Z W N 0 a W 9 u M S 9 B b W F 6 b 2 4 g L S B J T U c v Q X V 0 b 1 J l b W 9 2 Z W R D b 2 x 1 b W 5 z M S 5 7 S W 3 D o W d l b m V z L D J 9 J n F 1 b 3 Q 7 L C Z x d W 9 0 O 1 N l Y 3 R p b 2 4 x L 0 F t Y X p v b i A t I E l N R y 9 B d X R v U m V t b 3 Z l Z E N v b H V t b n M x L n t D Y X J h L D N 9 J n F 1 b 3 Q 7 L C Z x d W 9 0 O 1 N l Y 3 R p b 2 4 x L 0 F t Y X p v b i A t I E l N R y 9 B d X R v U m V t b 3 Z l Z E N v b H V t b n M x L n t E Z X N j c m l w Y 2 l v b i w 0 f S Z x d W 9 0 O y w m c X V v d D t T Z W N 0 a W 9 u M S 9 B b W F 6 b 2 4 g L S B J T U c v Q X V 0 b 1 J l b W 9 2 Z W R D b 2 x 1 b W 5 z M S 5 7 R G V w Y X J 0 Y W 1 l b n R v X 1 N p Z 2 5 h b C w 1 f S Z x d W 9 0 O y w m c X V v d D t T Z W N 0 a W 9 u M S 9 B b W F 6 b 2 4 g L S B J T U c v Q X V 0 b 1 J l b W 9 2 Z W R D b 2 x 1 b W 5 z M S 5 7 R n V s b F 9 Q Y X R o L D Z 9 J n F 1 b 3 Q 7 L C Z x d W 9 0 O 1 N l Y 3 R p b 2 4 x L 0 F t Y X p v b i A t I E l N R y 9 B d X R v U m V t b 3 Z l Z E N v b H V t b n M x L n t H c m 9 1 c F 9 O Y W 1 l L D d 9 J n F 1 b 3 Q 7 L C Z x d W 9 0 O 1 N l Y 3 R p b 2 4 x L 0 F t Y X p v b i A t I E l N R y 9 B d X R v U m V t b 3 Z l Z E N v b H V t b n M x L n t T d H l s Z V 9 D b 2 R l L D h 9 J n F 1 b 3 Q 7 L C Z x d W 9 0 O 1 N l Y 3 R p b 2 4 x L 0 F t Y X p v b i A t I E l N R y 9 B d X R v U m V t b 3 Z l Z E N v b H V t b n M x L n t B b W F 6 b 2 4 s O X 0 m c X V v d D s s J n F 1 b 3 Q 7 U 2 V j d G l v b j E v Q W 1 h e m 9 u I C 0 g S U 1 H L 0 F 1 d G 9 S Z W 1 v d m V k Q 2 9 s d W 1 u c z E u e 1 J l b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t Y X p v b i A t I E l N R y 9 B d X R v U m V t b 3 Z l Z E N v b H V t b n M x L n t N Y X R l c m l h b C w w f S Z x d W 9 0 O y w m c X V v d D t T Z W N 0 a W 9 u M S 9 B b W F 6 b 2 4 g L S B J T U c v Q X V 0 b 1 J l b W 9 2 Z W R D b 2 x 1 b W 5 z M S 5 7 Q V N J T i w x f S Z x d W 9 0 O y w m c X V v d D t T Z W N 0 a W 9 u M S 9 B b W F 6 b 2 4 g L S B J T U c v Q X V 0 b 1 J l b W 9 2 Z W R D b 2 x 1 b W 5 z M S 5 7 S W 3 D o W d l b m V z L D J 9 J n F 1 b 3 Q 7 L C Z x d W 9 0 O 1 N l Y 3 R p b 2 4 x L 0 F t Y X p v b i A t I E l N R y 9 B d X R v U m V t b 3 Z l Z E N v b H V t b n M x L n t D Y X J h L D N 9 J n F 1 b 3 Q 7 L C Z x d W 9 0 O 1 N l Y 3 R p b 2 4 x L 0 F t Y X p v b i A t I E l N R y 9 B d X R v U m V t b 3 Z l Z E N v b H V t b n M x L n t E Z X N j c m l w Y 2 l v b i w 0 f S Z x d W 9 0 O y w m c X V v d D t T Z W N 0 a W 9 u M S 9 B b W F 6 b 2 4 g L S B J T U c v Q X V 0 b 1 J l b W 9 2 Z W R D b 2 x 1 b W 5 z M S 5 7 R G V w Y X J 0 Y W 1 l b n R v X 1 N p Z 2 5 h b C w 1 f S Z x d W 9 0 O y w m c X V v d D t T Z W N 0 a W 9 u M S 9 B b W F 6 b 2 4 g L S B J T U c v Q X V 0 b 1 J l b W 9 2 Z W R D b 2 x 1 b W 5 z M S 5 7 R n V s b F 9 Q Y X R o L D Z 9 J n F 1 b 3 Q 7 L C Z x d W 9 0 O 1 N l Y 3 R p b 2 4 x L 0 F t Y X p v b i A t I E l N R y 9 B d X R v U m V t b 3 Z l Z E N v b H V t b n M x L n t H c m 9 1 c F 9 O Y W 1 l L D d 9 J n F 1 b 3 Q 7 L C Z x d W 9 0 O 1 N l Y 3 R p b 2 4 x L 0 F t Y X p v b i A t I E l N R y 9 B d X R v U m V t b 3 Z l Z E N v b H V t b n M x L n t T d H l s Z V 9 D b 2 R l L D h 9 J n F 1 b 3 Q 7 L C Z x d W 9 0 O 1 N l Y 3 R p b 2 4 x L 0 F t Y X p v b i A t I E l N R y 9 B d X R v U m V t b 3 Z l Z E N v b H V t b n M x L n t B b W F 6 b 2 4 s O X 0 m c X V v d D s s J n F 1 b 3 Q 7 U 2 V j d G l v b j E v Q W 1 h e m 9 u I C 0 g S U 1 H L 0 F 1 d G 9 S Z W 1 v d m V k Q 2 9 s d W 1 u c z E u e 1 J l b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Y X p v b i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M m U 0 N m E 1 O W I t Z T Y x N S 0 0 O D Z j L T h j Y T c t Y z J j Z G U 3 M W Y 0 M j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G F s Y W N p b 0 h p Z X J y b 1 9 f X 0 l N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5 V D E 4 O j M 5 O j U 3 L j g 4 N z M x O D l a I i A v P j x F b n R y e S B U e X B l P S J G a W x s Q 2 9 1 b n Q i I F Z h b H V l P S J s N D Q 0 I i A v P j x F b n R y e S B U e X B l P S J G a W x s Q 2 9 s d W 1 u V H l w Z X M i I F Z h b H V l P S J z Q m d Z Q U J n W U d C Z 1 l H Q U E 9 P S I g L z 4 8 R W 5 0 c n k g V H l w Z T 0 i R m l s b E N v b H V t b k 5 h b W V z I i B W Y W x 1 Z T 0 i c 1 s m c X V v d D t N Q V R F U k l B T C Z x d W 9 0 O y w m c X V v d D t T S 1 U m c X V v d D s s J n F 1 b 3 Q 7 S W 3 D o W d l b m V z J n F 1 b 3 Q 7 L C Z x d W 9 0 O 0 N h c m E m c X V v d D s s J n F 1 b 3 Q 7 R G V z Y 3 J p c G N p b 2 4 m c X V v d D s s J n F 1 b 3 Q 7 R G V w Y X J 0 Y W 1 l b n R v X 1 N p Z 2 5 h b C Z x d W 9 0 O y w m c X V v d D t G d W x s X 1 B h d G g m c X V v d D s s J n F 1 b 3 Q 7 R 3 J v d X B f T m F t Z S Z x d W 9 0 O y w m c X V v d D t Q Y W x h Y 2 l v I G R l I E h p Z X J y b y Z x d W 9 0 O y w m c X V v d D t S Z W 5 h b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x h Y 2 l v S G l l c n J v I C 0 g S U 1 H L 0 F 1 d G 9 S Z W 1 v d m V k Q 2 9 s d W 1 u c z E u e 0 1 B V E V S S U F M L D B 9 J n F 1 b 3 Q 7 L C Z x d W 9 0 O 1 N l Y 3 R p b 2 4 x L 1 B h b G F j a W 9 I a W V y c m 8 g L S B J T U c v Q X V 0 b 1 J l b W 9 2 Z W R D b 2 x 1 b W 5 z M S 5 7 U 0 t V L D F 9 J n F 1 b 3 Q 7 L C Z x d W 9 0 O 1 N l Y 3 R p b 2 4 x L 1 B h b G F j a W 9 I a W V y c m 8 g L S B J T U c v Q X V 0 b 1 J l b W 9 2 Z W R D b 2 x 1 b W 5 z M S 5 7 S W 3 D o W d l b m V z L D J 9 J n F 1 b 3 Q 7 L C Z x d W 9 0 O 1 N l Y 3 R p b 2 4 x L 1 B h b G F j a W 9 I a W V y c m 8 g L S B J T U c v Q X V 0 b 1 J l b W 9 2 Z W R D b 2 x 1 b W 5 z M S 5 7 Q 2 F y Y S w z f S Z x d W 9 0 O y w m c X V v d D t T Z W N 0 a W 9 u M S 9 Q Y W x h Y 2 l v S G l l c n J v I C 0 g S U 1 H L 0 F 1 d G 9 S Z W 1 v d m V k Q 2 9 s d W 1 u c z E u e 0 R l c 2 N y a X B j a W 9 u L D R 9 J n F 1 b 3 Q 7 L C Z x d W 9 0 O 1 N l Y 3 R p b 2 4 x L 1 B h b G F j a W 9 I a W V y c m 8 g L S B J T U c v Q X V 0 b 1 J l b W 9 2 Z W R D b 2 x 1 b W 5 z M S 5 7 R G V w Y X J 0 Y W 1 l b n R v X 1 N p Z 2 5 h b C w 1 f S Z x d W 9 0 O y w m c X V v d D t T Z W N 0 a W 9 u M S 9 Q Y W x h Y 2 l v S G l l c n J v I C 0 g S U 1 H L 0 F 1 d G 9 S Z W 1 v d m V k Q 2 9 s d W 1 u c z E u e 0 Z 1 b G x f U G F 0 a C w 2 f S Z x d W 9 0 O y w m c X V v d D t T Z W N 0 a W 9 u M S 9 Q Y W x h Y 2 l v S G l l c n J v I C 0 g S U 1 H L 0 F 1 d G 9 S Z W 1 v d m V k Q 2 9 s d W 1 u c z E u e 0 d y b 3 V w X 0 5 h b W U s N 3 0 m c X V v d D s s J n F 1 b 3 Q 7 U 2 V j d G l v b j E v U G F s Y W N p b 0 h p Z X J y b y A t I E l N R y 9 B d X R v U m V t b 3 Z l Z E N v b H V t b n M x L n t Q Y W x h Y 2 l v I G R l I E h p Z X J y b y w 4 f S Z x d W 9 0 O y w m c X V v d D t T Z W N 0 a W 9 u M S 9 Q Y W x h Y 2 l v S G l l c n J v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t w 6 F n Z W 5 l c y w y f S Z x d W 9 0 O y w m c X V v d D t T Z W N 0 a W 9 u M S 9 Q Y W x h Y 2 l v S G l l c n J v I C 0 g S U 1 H L 0 F 1 d G 9 S Z W 1 v d m V k Q 2 9 s d W 1 u c z E u e 0 N h c m E s M 3 0 m c X V v d D s s J n F 1 b 3 Q 7 U 2 V j d G l v b j E v U G F s Y W N p b 0 h p Z X J y b y A t I E l N R y 9 B d X R v U m V t b 3 Z l Z E N v b H V t b n M x L n t E Z X N j c m l w Y 2 l v b i w 0 f S Z x d W 9 0 O y w m c X V v d D t T Z W N 0 a W 9 u M S 9 Q Y W x h Y 2 l v S G l l c n J v I C 0 g S U 1 H L 0 F 1 d G 9 S Z W 1 v d m V k Q 2 9 s d W 1 u c z E u e 0 R l c G F y d G F t Z W 5 0 b 1 9 T a W d u Y W w s N X 0 m c X V v d D s s J n F 1 b 3 Q 7 U 2 V j d G l v b j E v U G F s Y W N p b 0 h p Z X J y b y A t I E l N R y 9 B d X R v U m V t b 3 Z l Z E N v b H V t b n M x L n t G d W x s X 1 B h d G g s N n 0 m c X V v d D s s J n F 1 b 3 Q 7 U 2 V j d G l v b j E v U G F s Y W N p b 0 h p Z X J y b y A t I E l N R y 9 B d X R v U m V t b 3 Z l Z E N v b H V t b n M x L n t H c m 9 1 c F 9 O Y W 1 l L D d 9 J n F 1 b 3 Q 7 L C Z x d W 9 0 O 1 N l Y 3 R p b 2 4 x L 1 B h b G F j a W 9 I a W V y c m 8 g L S B J T U c v Q X V 0 b 1 J l b W 9 2 Z W R D b 2 x 1 b W 5 z M S 5 7 U G F s Y W N p b y B k Z S B I a W V y c m 8 s O H 0 m c X V v d D s s J n F 1 b 3 Q 7 U 2 V j d G l v b j E v U G F s Y W N p b 0 h p Z X J y b y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b G F j a W 9 I a W V y c m 8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G N k N 2 Y 3 N j I t Y m Z i M C 0 0 Z j h j L W I 0 N 2 I t Z j R l M j h m N 2 V l M T M y I i A v P j x F b n R y e S B U e X B l P S J R d W V y e U l E I i B W Y W x 1 Z T 0 i c 2 U w Y m F m O T Y 1 L T F i Z j g t N D d j Z i 0 5 M 2 Y 5 L T J l Z T Y 5 N 2 U 0 M D Y 5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p d m V y c G 9 v b F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N 1 Q y M D o 1 N D o z O S 4 w M j Y w O D g 5 W i I g L z 4 8 R W 5 0 c n k g V H l w Z T 0 i R m l s b E V y c m 9 y Q 2 9 k Z S I g V m F s d W U 9 I n N V b m t u b 3 d u I i A v P j x F b n R y e S B U e X B l P S J G a W x s Q 2 9 1 b n Q i I F Z h b H V l P S J s N D A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C Z 0 F H Q m d Z R 0 J n W U d B Q T 0 9 I i A v P j x F b n R y e S B U e X B l P S J G a W x s Q 2 9 s d W 1 u T m F t Z X M i I F Z h b H V l P S J z W y Z x d W 9 0 O 0 1 h d G V y a W F s J n F 1 b 3 Q 7 L C Z x d W 9 0 O 0 l t w 6 F n Z W 5 l c y Z x d W 9 0 O y w m c X V v d D t E Z X N j c m l w Y 2 l v b i Z x d W 9 0 O y w m c X V v d D t D Y X J h J n F 1 b 3 Q 7 L C Z x d W 9 0 O 0 R l c G F y d G F t Z W 5 0 b 1 9 T a W d u Y W w m c X V v d D s s J n F 1 b 3 Q 7 R n V s b F 9 Q Y X R o J n F 1 b 3 Q 7 L C Z x d W 9 0 O 1 N 0 e W x l X 0 N v Z G U m c X V v d D s s J n F 1 b 3 Q 7 R 3 J v d X B f T m F t Z S Z x d W 9 0 O y w m c X V v d D t M a X Z l c n B v b 2 w m c X V v d D s s J n F 1 b 3 Q 7 U m V u Y W 1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Z X J w b 2 9 s I C 0 g S U 1 H L 0 F 1 d G 9 S Z W 1 v d m V k Q 2 9 s d W 1 u c z E u e 0 1 h d G V y a W F s L D B 9 J n F 1 b 3 Q 7 L C Z x d W 9 0 O 1 N l Y 3 R p b 2 4 x L 0 x p d m V y c G 9 v b C A t I E l N R y 9 B d X R v U m V t b 3 Z l Z E N v b H V t b n M x L n t J b c O h Z 2 V u Z X M s M X 0 m c X V v d D s s J n F 1 b 3 Q 7 U 2 V j d G l v b j E v T G l 2 Z X J w b 2 9 s I C 0 g S U 1 H L 0 F 1 d G 9 S Z W 1 v d m V k Q 2 9 s d W 1 u c z E u e 0 R l c 2 N y a X B j a W 9 u L D J 9 J n F 1 b 3 Q 7 L C Z x d W 9 0 O 1 N l Y 3 R p b 2 4 x L 0 x p d m V y c G 9 v b C A t I E l N R y 9 B d X R v U m V t b 3 Z l Z E N v b H V t b n M x L n t D Y X J h L D N 9 J n F 1 b 3 Q 7 L C Z x d W 9 0 O 1 N l Y 3 R p b 2 4 x L 0 x p d m V y c G 9 v b C A t I E l N R y 9 B d X R v U m V t b 3 Z l Z E N v b H V t b n M x L n t E Z X B h c n R h b W V u d G 9 f U 2 l n b m F s L D R 9 J n F 1 b 3 Q 7 L C Z x d W 9 0 O 1 N l Y 3 R p b 2 4 x L 0 x p d m V y c G 9 v b C A t I E l N R y 9 B d X R v U m V t b 3 Z l Z E N v b H V t b n M x L n t G d W x s X 1 B h d G g s N X 0 m c X V v d D s s J n F 1 b 3 Q 7 U 2 V j d G l v b j E v T G l 2 Z X J w b 2 9 s I C 0 g S U 1 H L 0 F 1 d G 9 S Z W 1 v d m V k Q 2 9 s d W 1 u c z E u e 1 N 0 e W x l X 0 N v Z G U s N n 0 m c X V v d D s s J n F 1 b 3 Q 7 U 2 V j d G l v b j E v T G l 2 Z X J w b 2 9 s I C 0 g S U 1 H L 0 F 1 d G 9 S Z W 1 v d m V k Q 2 9 s d W 1 u c z E u e 0 d y b 3 V w X 0 5 h b W U s N 3 0 m c X V v d D s s J n F 1 b 3 Q 7 U 2 V j d G l v b j E v T G l 2 Z X J w b 2 9 s I C 0 g S U 1 H L 0 F 1 d G 9 S Z W 1 v d m V k Q 2 9 s d W 1 u c z E u e 0 x p d m V y c G 9 v b C w 4 f S Z x d W 9 0 O y w m c X V v d D t T Z W N 0 a W 9 u M S 9 M a X Z l c n B v b 2 w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X Z l c n B v b 2 w g L S B J T U c v Q X V 0 b 1 J l b W 9 2 Z W R D b 2 x 1 b W 5 z M S 5 7 T W F 0 Z X J p Y W w s M H 0 m c X V v d D s s J n F 1 b 3 Q 7 U 2 V j d G l v b j E v T G l 2 Z X J w b 2 9 s I C 0 g S U 1 H L 0 F 1 d G 9 S Z W 1 v d m V k Q 2 9 s d W 1 u c z E u e 0 l t w 6 F n Z W 5 l c y w x f S Z x d W 9 0 O y w m c X V v d D t T Z W N 0 a W 9 u M S 9 M a X Z l c n B v b 2 w g L S B J T U c v Q X V 0 b 1 J l b W 9 2 Z W R D b 2 x 1 b W 5 z M S 5 7 R G V z Y 3 J p c G N p b 2 4 s M n 0 m c X V v d D s s J n F 1 b 3 Q 7 U 2 V j d G l v b j E v T G l 2 Z X J w b 2 9 s I C 0 g S U 1 H L 0 F 1 d G 9 S Z W 1 v d m V k Q 2 9 s d W 1 u c z E u e 0 N h c m E s M 3 0 m c X V v d D s s J n F 1 b 3 Q 7 U 2 V j d G l v b j E v T G l 2 Z X J w b 2 9 s I C 0 g S U 1 H L 0 F 1 d G 9 S Z W 1 v d m V k Q 2 9 s d W 1 u c z E u e 0 R l c G F y d G F t Z W 5 0 b 1 9 T a W d u Y W w s N H 0 m c X V v d D s s J n F 1 b 3 Q 7 U 2 V j d G l v b j E v T G l 2 Z X J w b 2 9 s I C 0 g S U 1 H L 0 F 1 d G 9 S Z W 1 v d m V k Q 2 9 s d W 1 u c z E u e 0 Z 1 b G x f U G F 0 a C w 1 f S Z x d W 9 0 O y w m c X V v d D t T Z W N 0 a W 9 u M S 9 M a X Z l c n B v b 2 w g L S B J T U c v Q X V 0 b 1 J l b W 9 2 Z W R D b 2 x 1 b W 5 z M S 5 7 U 3 R 5 b G V f Q 2 9 k Z S w 2 f S Z x d W 9 0 O y w m c X V v d D t T Z W N 0 a W 9 u M S 9 M a X Z l c n B v b 2 w g L S B J T U c v Q X V 0 b 1 J l b W 9 2 Z W R D b 2 x 1 b W 5 z M S 5 7 R 3 J v d X B f T m F t Z S w 3 f S Z x d W 9 0 O y w m c X V v d D t T Z W N 0 a W 9 u M S 9 M a X Z l c n B v b 2 w g L S B J T U c v Q X V 0 b 1 J l b W 9 2 Z W R D b 2 x 1 b W 5 z M S 5 7 T G l 2 Z X J w b 2 9 s L D h 9 J n F 1 b 3 Q 7 L C Z x d W 9 0 O 1 N l Y 3 R p b 2 4 x L 0 x p d m V y c G 9 v b C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V y c G 9 v b C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Z h N D d l O C 0 4 O G Y z L T Q 0 Y z A t O T c 5 N C 1 h Y j g 5 Z T F m M T M x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Z W F y c 1 9 f X 0 l N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N 1 Q x O T o y M j o y O S 4 w N T U x N j E y W i I g L z 4 8 R W 5 0 c n k g V H l w Z T 0 i R m l s b E N v b H V t b l R 5 c G V z I i B W Y W x 1 Z T 0 i c 0 J n W U F C Z 1 l H Q m d Z R 0 J n Q T 0 i I C 8 + P E V u d H J 5 I F R 5 c G U 9 I k Z p b G x D b 2 x 1 b W 5 O Y W 1 l c y I g V m F s d W U 9 I n N b J n F 1 b 3 Q 7 T W F 0 Z X J p Y W w m c X V v d D s s J n F 1 b 3 Q 7 R U F O J n F 1 b 3 Q 7 L C Z x d W 9 0 O 0 l t w 6 F n Z W 5 l c y Z x d W 9 0 O y w m c X V v d D t D Y X J h J n F 1 b 3 Q 7 L C Z x d W 9 0 O 0 R l c 2 N y a X B j a W 9 u J n F 1 b 3 Q 7 L C Z x d W 9 0 O 0 R l c G F y d G F t Z W 5 0 b 1 9 T a W d u Y W w m c X V v d D s s J n F 1 b 3 Q 7 R n V s b F 9 Q Y X R o J n F 1 b 3 Q 7 L C Z x d W 9 0 O 0 d y b 3 V w X 0 5 h b W U m c X V v d D s s J n F 1 b 3 Q 7 U 3 R 5 b G V f Q 2 9 k Z S Z x d W 9 0 O y w m c X V v d D t T Z W F y c y Z x d W 9 0 O y w m c X V v d D t S Z W 5 h b W U m c X V v d D t d I i A v P j x F b n R y e S B U e X B l P S J R d W V y e U d y b 3 V w S U Q i I F Z h b H V l P S J z N G N k N 2 Y 3 N j I t Y m Z i M C 0 0 Z j h j L W I 0 N 2 I t Z j R l M j h m N 2 V l M T M y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c y A t I E l N R y 9 B d X R v U m V t b 3 Z l Z E N v b H V t b n M x L n t N Y X R l c m l h b C w w f S Z x d W 9 0 O y w m c X V v d D t T Z W N 0 a W 9 u M S 9 T Z W F y c y A t I E l N R y 9 B d X R v U m V t b 3 Z l Z E N v b H V t b n M x L n t F Q U 4 s M X 0 m c X V v d D s s J n F 1 b 3 Q 7 U 2 V j d G l v b j E v U 2 V h c n M g L S B J T U c v Q X V 0 b 1 J l b W 9 2 Z W R D b 2 x 1 b W 5 z M S 5 7 S W 3 D o W d l b m V z L D J 9 J n F 1 b 3 Q 7 L C Z x d W 9 0 O 1 N l Y 3 R p b 2 4 x L 1 N l Y X J z I C 0 g S U 1 H L 0 F 1 d G 9 S Z W 1 v d m V k Q 2 9 s d W 1 u c z E u e 0 N h c m E s M 3 0 m c X V v d D s s J n F 1 b 3 Q 7 U 2 V j d G l v b j E v U 2 V h c n M g L S B J T U c v Q X V 0 b 1 J l b W 9 2 Z W R D b 2 x 1 b W 5 z M S 5 7 R G V z Y 3 J p c G N p b 2 4 s N H 0 m c X V v d D s s J n F 1 b 3 Q 7 U 2 V j d G l v b j E v U 2 V h c n M g L S B J T U c v Q X V 0 b 1 J l b W 9 2 Z W R D b 2 x 1 b W 5 z M S 5 7 R G V w Y X J 0 Y W 1 l b n R v X 1 N p Z 2 5 h b C w 1 f S Z x d W 9 0 O y w m c X V v d D t T Z W N 0 a W 9 u M S 9 T Z W F y c y A t I E l N R y 9 B d X R v U m V t b 3 Z l Z E N v b H V t b n M x L n t G d W x s X 1 B h d G g s N n 0 m c X V v d D s s J n F 1 b 3 Q 7 U 2 V j d G l v b j E v U 2 V h c n M g L S B J T U c v Q X V 0 b 1 J l b W 9 2 Z W R D b 2 x 1 b W 5 z M S 5 7 R 3 J v d X B f T m F t Z S w 3 f S Z x d W 9 0 O y w m c X V v d D t T Z W N 0 a W 9 u M S 9 T Z W F y c y A t I E l N R y 9 B d X R v U m V t b 3 Z l Z E N v b H V t b n M x L n t T d H l s Z V 9 D b 2 R l L D h 9 J n F 1 b 3 Q 7 L C Z x d W 9 0 O 1 N l Y 3 R p b 2 4 x L 1 N l Y X J z I C 0 g S U 1 H L 0 F 1 d G 9 S Z W 1 v d m V k Q 2 9 s d W 1 u c z E u e 1 N l Y X J z L D l 9 J n F 1 b 3 Q 7 L C Z x d W 9 0 O 1 N l Y 3 R p b 2 4 x L 1 N l Y X J z I C 0 g S U 1 H L 0 F 1 d G 9 S Z W 1 v d m V k Q 2 9 s d W 1 u c z E u e 1 J l b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l Y X J z I C 0 g S U 1 H L 0 F 1 d G 9 S Z W 1 v d m V k Q 2 9 s d W 1 u c z E u e 0 1 h d G V y a W F s L D B 9 J n F 1 b 3 Q 7 L C Z x d W 9 0 O 1 N l Y 3 R p b 2 4 x L 1 N l Y X J z I C 0 g S U 1 H L 0 F 1 d G 9 S Z W 1 v d m V k Q 2 9 s d W 1 u c z E u e 0 V B T i w x f S Z x d W 9 0 O y w m c X V v d D t T Z W N 0 a W 9 u M S 9 T Z W F y c y A t I E l N R y 9 B d X R v U m V t b 3 Z l Z E N v b H V t b n M x L n t J b c O h Z 2 V u Z X M s M n 0 m c X V v d D s s J n F 1 b 3 Q 7 U 2 V j d G l v b j E v U 2 V h c n M g L S B J T U c v Q X V 0 b 1 J l b W 9 2 Z W R D b 2 x 1 b W 5 z M S 5 7 Q 2 F y Y S w z f S Z x d W 9 0 O y w m c X V v d D t T Z W N 0 a W 9 u M S 9 T Z W F y c y A t I E l N R y 9 B d X R v U m V t b 3 Z l Z E N v b H V t b n M x L n t E Z X N j c m l w Y 2 l v b i w 0 f S Z x d W 9 0 O y w m c X V v d D t T Z W N 0 a W 9 u M S 9 T Z W F y c y A t I E l N R y 9 B d X R v U m V t b 3 Z l Z E N v b H V t b n M x L n t E Z X B h c n R h b W V u d G 9 f U 2 l n b m F s L D V 9 J n F 1 b 3 Q 7 L C Z x d W 9 0 O 1 N l Y 3 R p b 2 4 x L 1 N l Y X J z I C 0 g S U 1 H L 0 F 1 d G 9 S Z W 1 v d m V k Q 2 9 s d W 1 u c z E u e 0 Z 1 b G x f U G F 0 a C w 2 f S Z x d W 9 0 O y w m c X V v d D t T Z W N 0 a W 9 u M S 9 T Z W F y c y A t I E l N R y 9 B d X R v U m V t b 3 Z l Z E N v b H V t b n M x L n t H c m 9 1 c F 9 O Y W 1 l L D d 9 J n F 1 b 3 Q 7 L C Z x d W 9 0 O 1 N l Y 3 R p b 2 4 x L 1 N l Y X J z I C 0 g S U 1 H L 0 F 1 d G 9 S Z W 1 v d m V k Q 2 9 s d W 1 u c z E u e 1 N 0 e W x l X 0 N v Z G U s O H 0 m c X V v d D s s J n F 1 b 3 Q 7 U 2 V j d G l v b j E v U 2 V h c n M g L S B J T U c v Q X V 0 b 1 J l b W 9 2 Z W R D b 2 x 1 b W 5 z M S 5 7 U 2 V h c n M s O X 0 m c X V v d D s s J n F 1 b 3 Q 7 U 2 V j d G l v b j E v U 2 V h c n M g L S B J T U c v Q X V 0 b 1 J l b W 9 2 Z W R D b 2 x 1 b W 5 z M S 5 7 U m V u Y W 1 l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F y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I 3 N T J i Z i 0 z Y z B i L T R m M z E t O T R j N i 1 k N T F j Z j B j N z M x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b 2 R l c 2 F f X 1 9 J T U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O D o x N T o 1 M C 4 w M D Y z O D E 2 W i I g L z 4 8 R W 5 0 c n k g V H l w Z T 0 i R m l s b E N v b H V t b l R 5 c G V z I i B W Y W x 1 Z T 0 i c 0 J n Q U d C Z 1 l H Q m d Z R 0 F B P T 0 i I C 8 + P E V u d H J 5 I F R 5 c G U 9 I k Z p b G x D b 2 x 1 b W 5 O Y W 1 l c y I g V m F s d W U 9 I n N b J n F 1 b 3 Q 7 T W F 0 Z X J p Y W w m c X V v d D s s J n F 1 b 3 Q 7 V V B D X 0 J P R E V T Q S Z x d W 9 0 O y w m c X V v d D t D Y X J h J n F 1 b 3 Q 7 L C Z x d W 9 0 O 0 R l c G F y d G F t Z W 5 0 b 1 9 T a W d u Y W w m c X V v d D s s J n F 1 b 3 Q 7 R n V s b F 9 Q Y X R o J n F 1 b 3 Q 7 L C Z x d W 9 0 O 0 d y b 3 V w X 0 5 h b W U m c X V v d D s s J n F 1 b 3 Q 7 U 3 R 5 b G V f Q 2 9 k Z S Z x d W 9 0 O y w m c X V v d D t E Z X N j c m l w Y 2 l v b i Z x d W 9 0 O y w m c X V v d D t M Y S B N Y X J p b m E m c X V v d D s s J n F 1 b 3 Q 7 U m V u Y W 1 l J n F 1 b 3 Q 7 X S I g L z 4 8 R W 5 0 c n k g V H l w Z T 0 i U X V l c n l H c m 9 1 c E l E I i B W Y W x 1 Z T 0 i c z R j Z D d m N z Y y L W J m Y j A t N G Y 4 Y y 1 i N D d i L W Y 0 Z T I 4 Z j d l Z T E z M i I g L z 4 8 R W 5 0 c n k g V H l w Z T 0 i R m l s b E N v d W 5 0 I i B W Y W x 1 Z T 0 i b D Q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Z X N h I C 0 g S U 1 H L 0 F 1 d G 9 S Z W 1 v d m V k Q 2 9 s d W 1 u c z E u e 0 1 h d G V y a W F s L D B 9 J n F 1 b 3 Q 7 L C Z x d W 9 0 O 1 N l Y 3 R p b 2 4 x L 0 J v Z G V z Y S A t I E l N R y 9 B d X R v U m V t b 3 Z l Z E N v b H V t b n M x L n t V U E N f Q k 9 E R V N B L D F 9 J n F 1 b 3 Q 7 L C Z x d W 9 0 O 1 N l Y 3 R p b 2 4 x L 0 J v Z G V z Y S A t I E l N R y 9 B d X R v U m V t b 3 Z l Z E N v b H V t b n M x L n t D Y X J h L D J 9 J n F 1 b 3 Q 7 L C Z x d W 9 0 O 1 N l Y 3 R p b 2 4 x L 0 J v Z G V z Y S A t I E l N R y 9 B d X R v U m V t b 3 Z l Z E N v b H V t b n M x L n t E Z X B h c n R h b W V u d G 9 f U 2 l n b m F s L D N 9 J n F 1 b 3 Q 7 L C Z x d W 9 0 O 1 N l Y 3 R p b 2 4 x L 0 J v Z G V z Y S A t I E l N R y 9 B d X R v U m V t b 3 Z l Z E N v b H V t b n M x L n t G d W x s X 1 B h d G g s N H 0 m c X V v d D s s J n F 1 b 3 Q 7 U 2 V j d G l v b j E v Q m 9 k Z X N h I C 0 g S U 1 H L 0 F 1 d G 9 S Z W 1 v d m V k Q 2 9 s d W 1 u c z E u e 0 d y b 3 V w X 0 5 h b W U s N X 0 m c X V v d D s s J n F 1 b 3 Q 7 U 2 V j d G l v b j E v Q m 9 k Z X N h I C 0 g S U 1 H L 0 F 1 d G 9 S Z W 1 v d m V k Q 2 9 s d W 1 u c z E u e 1 N 0 e W x l X 0 N v Z G U s N n 0 m c X V v d D s s J n F 1 b 3 Q 7 U 2 V j d G l v b j E v Q m 9 k Z X N h I C 0 g S U 1 H L 0 F 1 d G 9 S Z W 1 v d m V k Q 2 9 s d W 1 u c z E u e 0 R l c 2 N y a X B j a W 9 u L D d 9 J n F 1 b 3 Q 7 L C Z x d W 9 0 O 1 N l Y 3 R p b 2 4 x L 0 J v Z G V z Y S A t I E l N R y 9 B d X R v U m V t b 3 Z l Z E N v b H V t b n M x L n t M Y S B N Y X J p b m E s O H 0 m c X V v d D s s J n F 1 b 3 Q 7 U 2 V j d G l v b j E v Q m 9 k Z X N h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m 9 k Z X N h I C 0 g S U 1 H L 0 F 1 d G 9 S Z W 1 v d m V k Q 2 9 s d W 1 u c z E u e 0 1 h d G V y a W F s L D B 9 J n F 1 b 3 Q 7 L C Z x d W 9 0 O 1 N l Y 3 R p b 2 4 x L 0 J v Z G V z Y S A t I E l N R y 9 B d X R v U m V t b 3 Z l Z E N v b H V t b n M x L n t V U E N f Q k 9 E R V N B L D F 9 J n F 1 b 3 Q 7 L C Z x d W 9 0 O 1 N l Y 3 R p b 2 4 x L 0 J v Z G V z Y S A t I E l N R y 9 B d X R v U m V t b 3 Z l Z E N v b H V t b n M x L n t D Y X J h L D J 9 J n F 1 b 3 Q 7 L C Z x d W 9 0 O 1 N l Y 3 R p b 2 4 x L 0 J v Z G V z Y S A t I E l N R y 9 B d X R v U m V t b 3 Z l Z E N v b H V t b n M x L n t E Z X B h c n R h b W V u d G 9 f U 2 l n b m F s L D N 9 J n F 1 b 3 Q 7 L C Z x d W 9 0 O 1 N l Y 3 R p b 2 4 x L 0 J v Z G V z Y S A t I E l N R y 9 B d X R v U m V t b 3 Z l Z E N v b H V t b n M x L n t G d W x s X 1 B h d G g s N H 0 m c X V v d D s s J n F 1 b 3 Q 7 U 2 V j d G l v b j E v Q m 9 k Z X N h I C 0 g S U 1 H L 0 F 1 d G 9 S Z W 1 v d m V k Q 2 9 s d W 1 u c z E u e 0 d y b 3 V w X 0 5 h b W U s N X 0 m c X V v d D s s J n F 1 b 3 Q 7 U 2 V j d G l v b j E v Q m 9 k Z X N h I C 0 g S U 1 H L 0 F 1 d G 9 S Z W 1 v d m V k Q 2 9 s d W 1 u c z E u e 1 N 0 e W x l X 0 N v Z G U s N n 0 m c X V v d D s s J n F 1 b 3 Q 7 U 2 V j d G l v b j E v Q m 9 k Z X N h I C 0 g S U 1 H L 0 F 1 d G 9 S Z W 1 v d m V k Q 2 9 s d W 1 u c z E u e 0 R l c 2 N y a X B j a W 9 u L D d 9 J n F 1 b 3 Q 7 L C Z x d W 9 0 O 1 N l Y 3 R p b 2 4 x L 0 J v Z G V z Y S A t I E l N R y 9 B d X R v U m V t b 3 Z l Z E N v b H V t b n M x L n t M Y S B N Y X J p b m E s O H 0 m c X V v d D s s J n F 1 b 3 Q 7 U 2 V j d G l v b j E v Q m 9 k Z X N h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k Z X N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2 U l M j B l e H B h b m R p J U M z J U I z J T I w T W F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y M m N l Z D M t N z d l O C 0 0 N z R k L W I 4 M j Y t Z D Z l O T B i O D B i N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l t Y W N v X 1 9 f S U 1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0 Z X J p Y W w m c X V v d D s s J n F 1 b 3 Q 7 U 0 t V I E N J T U F D T y Z x d W 9 0 O y w m c X V v d D t D Y X J h J n F 1 b 3 Q 7 L C Z x d W 9 0 O 0 Z 1 b G w g T m F t Z S Z x d W 9 0 O y w m c X V v d D t D a W 1 h Y 2 8 m c X V v d D s s J n F 1 b 3 Q 7 U m V u Y W 1 l J n F 1 b 3 Q 7 X S I g L z 4 8 R W 5 0 c n k g V H l w Z T 0 i R m l s b E N v b H V t b l R 5 c G V z I i B W Y W x 1 Z T 0 i c 0 J n W U d B Q V l H I i A v P j x F b n R y e S B U e X B l P S J G a W x s T G F z d F V w Z G F 0 Z W Q i I F Z h b H V l P S J k M j A y N S 0 w M S 0 y O F Q x O D o x N j o 1 O S 4 3 M j c 5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k 1 I i A v P j x F b n R y e S B U e X B l P S J R d W V y e U d y b 3 V w S U Q i I F Z h b H V l P S J z N G N k N 2 Y 3 N j I t Y m Z i M C 0 0 Z j h j L W I 0 N 2 I t Z j R l M j h m N 2 V l M T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b W F j b y A t I E l N R y 9 B d X R v U m V t b 3 Z l Z E N v b H V t b n M x L n t N Y X R l c m l h b C w w f S Z x d W 9 0 O y w m c X V v d D t T Z W N 0 a W 9 u M S 9 D a W 1 h Y 2 8 g L S B J T U c v Q X V 0 b 1 J l b W 9 2 Z W R D b 2 x 1 b W 5 z M S 5 7 U 0 t V I E N J T U F D T y w x f S Z x d W 9 0 O y w m c X V v d D t T Z W N 0 a W 9 u M S 9 D a W 1 h Y 2 8 g L S B J T U c v Q X V 0 b 1 J l b W 9 2 Z W R D b 2 x 1 b W 5 z M S 5 7 Q 2 F y Y S w y f S Z x d W 9 0 O y w m c X V v d D t T Z W N 0 a W 9 u M S 9 D a W 1 h Y 2 8 g L S B J T U c v Q X V 0 b 1 J l b W 9 2 Z W R D b 2 x 1 b W 5 z M S 5 7 R n V s b C B O Y W 1 l L D N 9 J n F 1 b 3 Q 7 L C Z x d W 9 0 O 1 N l Y 3 R p b 2 4 x L 0 N p b W F j b y A t I E l N R y 9 B d X R v U m V t b 3 Z l Z E N v b H V t b n M x L n t D a W 1 h Y 2 8 s N H 0 m c X V v d D s s J n F 1 b 3 Q 7 U 2 V j d G l v b j E v Q 2 l t Y W N v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a W 1 h Y 2 8 g L S B J T U c v Q X V 0 b 1 J l b W 9 2 Z W R D b 2 x 1 b W 5 z M S 5 7 T W F 0 Z X J p Y W w s M H 0 m c X V v d D s s J n F 1 b 3 Q 7 U 2 V j d G l v b j E v Q 2 l t Y W N v I C 0 g S U 1 H L 0 F 1 d G 9 S Z W 1 v d m V k Q 2 9 s d W 1 u c z E u e 1 N L V S B D S U 1 B Q 0 8 s M X 0 m c X V v d D s s J n F 1 b 3 Q 7 U 2 V j d G l v b j E v Q 2 l t Y W N v I C 0 g S U 1 H L 0 F 1 d G 9 S Z W 1 v d m V k Q 2 9 s d W 1 u c z E u e 0 N h c m E s M n 0 m c X V v d D s s J n F 1 b 3 Q 7 U 2 V j d G l v b j E v Q 2 l t Y W N v I C 0 g S U 1 H L 0 F 1 d G 9 S Z W 1 v d m V k Q 2 9 s d W 1 u c z E u e 0 Z 1 b G w g T m F t Z S w z f S Z x d W 9 0 O y w m c X V v d D t T Z W N 0 a W 9 u M S 9 D a W 1 h Y 2 8 g L S B J T U c v Q X V 0 b 1 J l b W 9 2 Z W R D b 2 x 1 b W 5 z M S 5 7 Q 2 l t Y W N v L D R 9 J n F 1 b 3 Q 7 L C Z x d W 9 0 O 1 N l Y 3 R p b 2 4 x L 0 N p b W F j b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b W F j b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O D Y z M j c w L T M 4 N z g t N D k 0 Y y 0 4 M W I 5 L T N h N D B l Y W Q 4 O G Q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m J v c m 5 z X 1 9 f S U 1 H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x L T I 4 V D E 4 O j E 2 O j U 5 L j c 1 M z M 5 M T N a I i A v P j x F b n R y e S B U e X B l P S J G a W x s Q 2 9 s d W 1 u V H l w Z X M i I F Z h b H V l P S J z Q m d Z R 0 F B W U E i I C 8 + P E V u d H J 5 I F R 5 c G U 9 I k Z p b G x D b 2 x 1 b W 5 O Y W 1 l c y I g V m F s d W U 9 I n N b J n F 1 b 3 Q 7 T W F 0 Z X J p Y W w m c X V v d D s s J n F 1 b 3 Q 7 V V B D J n F 1 b 3 Q 7 L C Z x d W 9 0 O 0 N h c m E m c X V v d D s s J n F 1 b 3 Q 7 R n V s b C B O Y W 1 l J n F 1 b 3 Q 7 L C Z x d W 9 0 O 1 N h b m J v c m 5 z J n F 1 b 3 Q 7 L C Z x d W 9 0 O 1 J l b m F t Z S Z x d W 9 0 O 1 0 i I C 8 + P E V u d H J 5 I F R 5 c G U 9 I l F 1 Z X J 5 R 3 J v d X B J R C I g V m F s d W U 9 I n M 0 Y 2 Q 3 Z j c 2 M i 1 i Z m I w L T R m O G M t Y j Q 3 Y i 1 m N G U y O G Y 3 Z W U x M z I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i b 3 J u c y A t I E l N R y 9 B d X R v U m V t b 3 Z l Z E N v b H V t b n M x L n t N Y X R l c m l h b C w w f S Z x d W 9 0 O y w m c X V v d D t T Z W N 0 a W 9 u M S 9 T Y W 5 i b 3 J u c y A t I E l N R y 9 B d X R v U m V t b 3 Z l Z E N v b H V t b n M x L n t V U E M s M X 0 m c X V v d D s s J n F 1 b 3 Q 7 U 2 V j d G l v b j E v U 2 F u Y m 9 y b n M g L S B J T U c v Q X V 0 b 1 J l b W 9 2 Z W R D b 2 x 1 b W 5 z M S 5 7 Q 2 F y Y S w y f S Z x d W 9 0 O y w m c X V v d D t T Z W N 0 a W 9 u M S 9 T Y W 5 i b 3 J u c y A t I E l N R y 9 B d X R v U m V t b 3 Z l Z E N v b H V t b n M x L n t G d W x s I E 5 h b W U s M 3 0 m c X V v d D s s J n F 1 b 3 Q 7 U 2 V j d G l v b j E v U 2 F u Y m 9 y b n M g L S B J T U c v Q X V 0 b 1 J l b W 9 2 Z W R D b 2 x 1 b W 5 z M S 5 7 U 2 F u Y m 9 y b n M s N H 0 m c X V v d D s s J n F 1 b 3 Q 7 U 2 V j d G l v b j E v U 2 F u Y m 9 y b n M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h b m J v c m 5 z I C 0 g S U 1 H L 0 F 1 d G 9 S Z W 1 v d m V k Q 2 9 s d W 1 u c z E u e 0 1 h d G V y a W F s L D B 9 J n F 1 b 3 Q 7 L C Z x d W 9 0 O 1 N l Y 3 R p b 2 4 x L 1 N h b m J v c m 5 z I C 0 g S U 1 H L 0 F 1 d G 9 S Z W 1 v d m V k Q 2 9 s d W 1 u c z E u e 1 V Q Q y w x f S Z x d W 9 0 O y w m c X V v d D t T Z W N 0 a W 9 u M S 9 T Y W 5 i b 3 J u c y A t I E l N R y 9 B d X R v U m V t b 3 Z l Z E N v b H V t b n M x L n t D Y X J h L D J 9 J n F 1 b 3 Q 7 L C Z x d W 9 0 O 1 N l Y 3 R p b 2 4 x L 1 N h b m J v c m 5 z I C 0 g S U 1 H L 0 F 1 d G 9 S Z W 1 v d m V k Q 2 9 s d W 1 u c z E u e 0 Z 1 b G w g T m F t Z S w z f S Z x d W 9 0 O y w m c X V v d D t T Z W N 0 a W 9 u M S 9 T Y W 5 i b 3 J u c y A t I E l N R y 9 B d X R v U m V t b 3 Z l Z E N v b H V t b n M x L n t T Y W 5 i b 3 J u c y w 0 f S Z x d W 9 0 O y w m c X V v d D t T Z W N 0 a W 9 u M S 9 T Y W 5 i b 3 J u c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m J v c m 5 z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2 U l M j B l e H B h b m R p J U M z J U I z J T I w U 3 B l Y 2 l h b C U y M E 1 h c m t l d C U y M C h G Y W N 0 b 3 J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F e H B h b m R p Z G 8 l M 0 E l M j B D Y X J h J T I w e S U y M E Z 1 b G w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K b 2 l u J T I w T G V m d C U z Q S U y M F J l b m 9 t Y n J l J T I w Q 2 F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V 4 c G F u Z G l k b y U z Q S U y M E x p d m V y c G 9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Q 2 9 s d W 1 u Y S U z Q S U y M F J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H V w b G l j Y W R v c y U y M H F 1 a X R h Z G 9 z J T N B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J m O D M 2 O T Q t Z m Q y M C 0 0 M j M x L W F m N D Y t Y W M y M m Y w M j g z O D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G l z d G F f X 1 9 J T U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I t M D d U M T c 6 M z g 6 M z U u N T k 3 M D A 5 M l o i I C 8 + P E V u d H J 5 I F R 5 c G U 9 I k Z p b G x F c n J v c k N v Z G U i I F Z h b H V l P S J z V W 5 r b m 9 3 b i I g L z 4 8 R W 5 0 c n k g V H l w Z T 0 i R m l s b E N v b H V t b l R 5 c G V z I i B W Y W x 1 Z T 0 i c 0 J n Q U d C Z 1 l H Q m d B P S I g L z 4 8 R W 5 0 c n k g V H l w Z T 0 i R m l s b E N v b H V t b k 5 h b W V z I i B W Y W x 1 Z T 0 i c 1 s m c X V v d D t N Y X R l c m l h b C Z x d W 9 0 O y w m c X V v d D t J b c O h Z 2 V u Z X M m c X V v d D s s J n F 1 b 3 Q 7 Q 2 F y Y S Z x d W 9 0 O y w m c X V v d D t E Z X B h c n R h b W V u d G 9 f U 2 l n b m F s J n F 1 b 3 Q 7 L C Z x d W 9 0 O 0 Z 1 b G x f U G F 0 a C Z x d W 9 0 O y w m c X V v d D t H c m 9 1 c F 9 O Y W 1 l J n F 1 b 3 Q 7 L C Z x d W 9 0 O 0 R l c 2 N y a X B j a W 9 u J n F 1 b 3 Q 7 L C Z x d W 9 0 O 1 J l b m F t Z S Z x d W 9 0 O 1 0 i I C 8 + P E V u d H J 5 I F R 5 c G U 9 I k Z p b G x D b 3 V u d C I g V m F s d W U 9 I m w x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S W 3 D o W d l b m V z L D F 9 J n F 1 b 3 Q 7 L C Z x d W 9 0 O 1 N l Y 3 R p b 2 4 x L 0 x p c 3 R h I C 0 g S U 1 H L 0 F 1 d G 9 S Z W 1 v d m V k Q 2 9 s d W 1 u c z E u e 0 N h c m E s M n 0 m c X V v d D s s J n F 1 b 3 Q 7 U 2 V j d G l v b j E v T G l z d G E g L S B J T U c v Q X V 0 b 1 J l b W 9 2 Z W R D b 2 x 1 b W 5 z M S 5 7 R G V w Y X J 0 Y W 1 l b n R v X 1 N p Z 2 5 h b C w z f S Z x d W 9 0 O y w m c X V v d D t T Z W N 0 a W 9 u M S 9 M a X N 0 Y S A t I E l N R y 9 B d X R v U m V t b 3 Z l Z E N v b H V t b n M x L n t G d W x s X 1 B h d G g s N H 0 m c X V v d D s s J n F 1 b 3 Q 7 U 2 V j d G l v b j E v T G l z d G E g L S B J T U c v Q X V 0 b 1 J l b W 9 2 Z W R D b 2 x 1 b W 5 z M S 5 7 R 3 J v d X B f T m F t Z S w 1 f S Z x d W 9 0 O y w m c X V v d D t T Z W N 0 a W 9 u M S 9 M a X N 0 Y S A t I E l N R y 9 B d X R v U m V t b 3 Z l Z E N v b H V t b n M x L n t E Z X N j c m l w Y 2 l v b i w 2 f S Z x d W 9 0 O y w m c X V v d D t T Z W N 0 a W 9 u M S 9 M a X N 0 Y S A t I E l N R y 9 B d X R v U m V t b 3 Z l Z E N v b H V t b n M x L n t S Z W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S W 3 D o W d l b m V z L D F 9 J n F 1 b 3 Q 7 L C Z x d W 9 0 O 1 N l Y 3 R p b 2 4 x L 0 x p c 3 R h I C 0 g S U 1 H L 0 F 1 d G 9 S Z W 1 v d m V k Q 2 9 s d W 1 u c z E u e 0 N h c m E s M n 0 m c X V v d D s s J n F 1 b 3 Q 7 U 2 V j d G l v b j E v T G l z d G E g L S B J T U c v Q X V 0 b 1 J l b W 9 2 Z W R D b 2 x 1 b W 5 z M S 5 7 R G V w Y X J 0 Y W 1 l b n R v X 1 N p Z 2 5 h b C w z f S Z x d W 9 0 O y w m c X V v d D t T Z W N 0 a W 9 u M S 9 M a X N 0 Y S A t I E l N R y 9 B d X R v U m V t b 3 Z l Z E N v b H V t b n M x L n t G d W x s X 1 B h d G g s N H 0 m c X V v d D s s J n F 1 b 3 Q 7 U 2 V j d G l v b j E v T G l z d G E g L S B J T U c v Q X V 0 b 1 J l b W 9 2 Z W R D b 2 x 1 b W 5 z M S 5 7 R 3 J v d X B f T m F t Z S w 1 f S Z x d W 9 0 O y w m c X V v d D t T Z W N 0 a W 9 u M S 9 M a X N 0 Y S A t I E l N R y 9 B d X R v U m V t b 3 Z l Z E N v b H V t b n M x L n t E Z X N j c m l w Y 2 l v b i w 2 f S Z x d W 9 0 O y w m c X V v d D t T Z W N 0 a W 9 u M S 9 M a X N 0 Y S A t I E l N R y 9 B d X R v U m V t b 3 Z l Z E N v b H V t b n M x L n t S Z W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U 2 U l M j B l e H B h b m R p J U M z J U I z J T I w U 2 l n b m F s J T I w S E I l M j B N Y X R l c m l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O T g z M j U z L W J k M m M t N D c 1 O C 1 i Z j c 0 L T k y Z D R m O W J j N j E w M i I g L z 4 8 R W 5 0 c n k g V H l w Z T 0 i U X V l c n l H c m 9 1 c E l E I i B W Y W x 1 Z T 0 i c z R j Z D d m N z Y y L W J m Y j A t N G Y 4 Y y 1 i N D d i L W Y 0 Z T I 4 Z j d l Z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c H B l b F 9 f X 0 l N R y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F B W U E i I C 8 + P E V u d H J 5 I F R 5 c G U 9 I k Z p b G x M Y X N 0 V X B k Y X R l Z C I g V m F s d W U 9 I m Q y M D I 1 L T A x L T I 4 V D E 4 O j E 2 O j U 2 L j M 1 N j k 4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c i I C 8 + P E V u d H J 5 I F R 5 c G U 9 I k F k Z G V k V G 9 E Y X R h T W 9 k Z W w i I F Z h b H V l P S J s M C I g L z 4 8 R W 5 0 c n k g V H l w Z T 0 i R m l s b E N v b H V t b k 5 h b W V z I i B W Y W x 1 Z T 0 i c 1 s m c X V v d D t N Y X R l c m l h b C Z x d W 9 0 O y w m c X V v d D t T S 1 U m c X V v d D s s J n F 1 b 3 Q 7 Q 2 F y Y S Z x d W 9 0 O y w m c X V v d D t G d W x s I E 5 h b W U m c X V v d D s s J n F 1 b 3 Q 7 Q 2 9 w c G V s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H B l b C A t I E l N R y 9 B d X R v U m V t b 3 Z l Z E N v b H V t b n M x L n t N Y X R l c m l h b C w w f S Z x d W 9 0 O y w m c X V v d D t T Z W N 0 a W 9 u M S 9 D b 3 B w Z W w g L S B J T U c v Q X V 0 b 1 J l b W 9 2 Z W R D b 2 x 1 b W 5 z M S 5 7 U 0 t V L D F 9 J n F 1 b 3 Q 7 L C Z x d W 9 0 O 1 N l Y 3 R p b 2 4 x L 0 N v c H B l b C A t I E l N R y 9 B d X R v U m V t b 3 Z l Z E N v b H V t b n M x L n t D Y X J h L D J 9 J n F 1 b 3 Q 7 L C Z x d W 9 0 O 1 N l Y 3 R p b 2 4 x L 0 N v c H B l b C A t I E l N R y 9 B d X R v U m V t b 3 Z l Z E N v b H V t b n M x L n t G d W x s I E 5 h b W U s M 3 0 m c X V v d D s s J n F 1 b 3 Q 7 U 2 V j d G l v b j E v Q 2 9 w c G V s I C 0 g S U 1 H L 0 F 1 d G 9 S Z W 1 v d m V k Q 2 9 s d W 1 u c z E u e 0 N v c H B l b C w 0 f S Z x d W 9 0 O y w m c X V v d D t T Z W N 0 a W 9 u M S 9 D b 3 B w Z W w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c H B l b C A t I E l N R y 9 B d X R v U m V t b 3 Z l Z E N v b H V t b n M x L n t N Y X R l c m l h b C w w f S Z x d W 9 0 O y w m c X V v d D t T Z W N 0 a W 9 u M S 9 D b 3 B w Z W w g L S B J T U c v Q X V 0 b 1 J l b W 9 2 Z W R D b 2 x 1 b W 5 z M S 5 7 U 0 t V L D F 9 J n F 1 b 3 Q 7 L C Z x d W 9 0 O 1 N l Y 3 R p b 2 4 x L 0 N v c H B l b C A t I E l N R y 9 B d X R v U m V t b 3 Z l Z E N v b H V t b n M x L n t D Y X J h L D J 9 J n F 1 b 3 Q 7 L C Z x d W 9 0 O 1 N l Y 3 R p b 2 4 x L 0 N v c H B l b C A t I E l N R y 9 B d X R v U m V t b 3 Z l Z E N v b H V t b n M x L n t G d W x s I E 5 h b W U s M 3 0 m c X V v d D s s J n F 1 b 3 Q 7 U 2 V j d G l v b j E v Q 2 9 w c G V s I C 0 g S U 1 H L 0 F 1 d G 9 S Z W 1 v d m V k Q 2 9 s d W 1 u c z E u e 0 N v c H B l b C w 0 f S Z x d W 9 0 O y w m c X V v d D t T Z W N 0 a W 9 u M S 9 D b 3 B w Z W w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B w Z W w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T Z S U y M G V 4 c G F u Z G k l Q z M l Q j M l M j B T a W d u Y W w l M j B I Q i U y M E 1 h d G V y a W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S m 9 p b i U y M E x l Z n Q l M 0 E l M j B T a W d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A 3 M j c z N y 0 5 M 2 N h L T Q 4 N D M t O G J l Y y 1 h M G J k O D c y N 2 Y 1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h d G V y a W F s J n F 1 b 3 Q 7 L C Z x d W 9 0 O 1 N 0 e W x l X 0 N v Z G U m c X V v d D s s J n F 1 b 3 Q 7 R 3 J v d X B f T m F t Z S Z x d W 9 0 O y w m c X V v d D t D Y X J h J n F 1 b 3 Q 7 L C Z x d W 9 0 O 0 Z 1 b G x f U G F 0 a C Z x d W 9 0 O y w m c X V v d D t E Z X B h c n R h b W V u d G 9 f U 2 l n b m F s J n F 1 b 3 Q 7 X S I g L z 4 8 R W 5 0 c n k g V H l w Z T 0 i R m l s b E N v b H V t b l R 5 c G V z I i B W Y W x 1 Z T 0 i c 0 J n W U d C Z 1 l H I i A v P j x F b n R y e S B U e X B l P S J G a W x s T G F z d F V w Z G F 0 Z W Q i I F Z h b H V l P S J k M j A y N S 0 w M i 0 w N 1 Q x O T o z M j o 0 N i 4 1 N j k 4 N j Y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N D R i Z j l j Y i 0 0 M j c 3 L T Q 0 Y j U t Y T g 0 N i 0 1 Z W J h Z D k 3 M T U y N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2 5 h b C 9 B d X R v U m V t b 3 Z l Z E N v b H V t b n M x L n t N Y X R l c m l h b C w w f S Z x d W 9 0 O y w m c X V v d D t T Z W N 0 a W 9 u M S 9 T a W d u Y W w v Q X V 0 b 1 J l b W 9 2 Z W R D b 2 x 1 b W 5 z M S 5 7 U 3 R 5 b G V f Q 2 9 k Z S w x f S Z x d W 9 0 O y w m c X V v d D t T Z W N 0 a W 9 u M S 9 T a W d u Y W w v Q X V 0 b 1 J l b W 9 2 Z W R D b 2 x 1 b W 5 z M S 5 7 R 3 J v d X B f T m F t Z S w y f S Z x d W 9 0 O y w m c X V v d D t T Z W N 0 a W 9 u M S 9 T a W d u Y W w v Q X V 0 b 1 J l b W 9 2 Z W R D b 2 x 1 b W 5 z M S 5 7 Q 2 F y Y S w z f S Z x d W 9 0 O y w m c X V v d D t T Z W N 0 a W 9 u M S 9 T a W d u Y W w v Q X V 0 b 1 J l b W 9 2 Z W R D b 2 x 1 b W 5 z M S 5 7 R n V s b F 9 Q Y X R o L D R 9 J n F 1 b 3 Q 7 L C Z x d W 9 0 O 1 N l Y 3 R p b 2 4 x L 1 N p Z 2 5 h b C 9 B d X R v U m V t b 3 Z l Z E N v b H V t b n M x L n t E Z X B h c n R h b W V u d G 9 f U 2 l n b m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p Z 2 5 h b C 9 B d X R v U m V t b 3 Z l Z E N v b H V t b n M x L n t N Y X R l c m l h b C w w f S Z x d W 9 0 O y w m c X V v d D t T Z W N 0 a W 9 u M S 9 T a W d u Y W w v Q X V 0 b 1 J l b W 9 2 Z W R D b 2 x 1 b W 5 z M S 5 7 U 3 R 5 b G V f Q 2 9 k Z S w x f S Z x d W 9 0 O y w m c X V v d D t T Z W N 0 a W 9 u M S 9 T a W d u Y W w v Q X V 0 b 1 J l b W 9 2 Z W R D b 2 x 1 b W 5 z M S 5 7 R 3 J v d X B f T m F t Z S w y f S Z x d W 9 0 O y w m c X V v d D t T Z W N 0 a W 9 u M S 9 T a W d u Y W w v Q X V 0 b 1 J l b W 9 2 Z W R D b 2 x 1 b W 5 z M S 5 7 Q 2 F y Y S w z f S Z x d W 9 0 O y w m c X V v d D t T Z W N 0 a W 9 u M S 9 T a W d u Y W w v Q X V 0 b 1 J l b W 9 2 Z W R D b 2 x 1 b W 5 z M S 5 7 R n V s b F 9 Q Y X R o L D R 9 J n F 1 b 3 Q 7 L C Z x d W 9 0 O 1 N l Y 3 R p b 2 4 x L 1 N p Z 2 5 h b C 9 B d X R v U m V t b 3 Z l Z E N v b H V t b n M x L n t E Z X B h c n R h b W V u d G 9 f U 2 l n b m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d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W 5 p c i U y M F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V 4 c G F u Z G l y J T I w Q 2 9 s d W 1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W 5 p c i U y M E N h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X h w Y W 5 k a X I l M j B Q Y W x h Y 2 l v J T I w Z G U l M j B I a W V y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D b 2 x 1 b W 5 h J T I w c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V l O D c z Z j c t Y j Q 2 N C 0 0 O D c y L W J k M z k t Y 2 E w Z j R i Y z R i N W N i I i A v P j x F b n R y e S B U e X B l P S J R d W V y e U l E I i B W Y W x 1 Z T 0 i c 2 R i M W U 1 Y T F i L W F i M T I t N D h m Y i 1 i M j M 3 L T c z Z D Y 3 N T Q x Y z N l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E 1 O j A 0 O j U z L j E w M D I 4 M j d a I i A v P j x F b n R y e S B U e X B l P S J G a W x s Q 2 9 s d W 1 u V H l w Z X M i I F Z h b H V l P S J z Q m d N P S I g L z 4 8 R W 5 0 c n k g V H l w Z T 0 i R m l s b E N v b H V t b k 5 h b W V z I i B W Y W x 1 Z T 0 i c 1 s m c X V v d D t N Y X R l c m l h b C Z x d W 9 0 O y w m c X V v d D t J b c O h Z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X I v Q X V 0 b 1 J l b W 9 2 Z W R D b 2 x 1 b W 5 z M S 5 7 T W F 0 Z X J p Y W w s M H 0 m c X V v d D s s J n F 1 b 3 Q 7 U 2 V j d G l v b j E v Q 2 h h c H V y L 0 F 1 d G 9 S Z W 1 v d m V k Q 2 9 s d W 1 u c z E u e 0 l t w 6 F n Z W 5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w d X I v Q X V 0 b 1 J l b W 9 2 Z W R D b 2 x 1 b W 5 z M S 5 7 T W F 0 Z X J p Y W w s M H 0 m c X V v d D s s J n F 1 b 3 Q 7 U 2 V j d G l v b j E v Q 2 h h c H V y L 0 F 1 d G 9 S Z W 1 v d m V k Q 2 9 s d W 1 u c z E u e 0 l t w 6 F n Z W 5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c H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k M j R k O D E t N j R m M y 0 0 O G U y L T h h Y j I t M 2 M w M W E 2 Z D Y x Z T U z I i A v P j x F b n R y e S B U e X B l P S J R d W V y e U d y b 3 V w S U Q i I F Z h b H V l P S J z N G N k N 2 Y 3 N j I t Y m Z i M C 0 0 Z j h j L W I 0 N 2 I t Z j R l M j h m N 2 V l M T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c H V y X 1 9 f S U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E 4 O j A y O j M 5 L j E w M D E y N T l a I i A v P j x F b n R y e S B U e X B l P S J G a W x s Q 2 9 s d W 1 u V H l w Z X M i I F Z h b H V l P S J z Q m d N R 0 J n W U d C Z 1 l H Q U E 9 P S I g L z 4 8 R W 5 0 c n k g V H l w Z T 0 i R m l s b E N v b H V t b k 5 h b W V z I i B W Y W x 1 Z T 0 i c 1 s m c X V v d D t N Y X R l c m l h b C Z x d W 9 0 O y w m c X V v d D t J b c O h Z 2 V u Z X M m c X V v d D s s J n F 1 b 3 Q 7 U 3 R 5 b G V f Q 2 9 k Z S Z x d W 9 0 O y w m c X V v d D t H c m 9 1 c F 9 O Y W 1 l J n F 1 b 3 Q 7 L C Z x d W 9 0 O 0 N h c m E m c X V v d D s s J n F 1 b 3 Q 7 R n V s b F 9 Q Y X R o J n F 1 b 3 Q 7 L C Z x d W 9 0 O 0 R l c G F y d G F t Z W 5 0 b 1 9 T a W d u Y W w m c X V v d D s s J n F 1 b 3 Q 7 R G V z Y 3 J p c G N p b 2 4 m c X V v d D s s J n F 1 b 3 Q 7 Q 2 h h c H V y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X I g L S B J T U c v Q X V 0 b 1 J l b W 9 2 Z W R D b 2 x 1 b W 5 z M S 5 7 T W F 0 Z X J p Y W w s M H 0 m c X V v d D s s J n F 1 b 3 Q 7 U 2 V j d G l v b j E v Q 2 h h c H V y I C 0 g S U 1 H L 0 F 1 d G 9 S Z W 1 v d m V k Q 2 9 s d W 1 u c z E u e 0 l t w 6 F n Z W 5 l c y w x f S Z x d W 9 0 O y w m c X V v d D t T Z W N 0 a W 9 u M S 9 D a G F w d X I g L S B J T U c v Q X V 0 b 1 J l b W 9 2 Z W R D b 2 x 1 b W 5 z M S 5 7 U 3 R 5 b G V f Q 2 9 k Z S w y f S Z x d W 9 0 O y w m c X V v d D t T Z W N 0 a W 9 u M S 9 D a G F w d X I g L S B J T U c v Q X V 0 b 1 J l b W 9 2 Z W R D b 2 x 1 b W 5 z M S 5 7 R 3 J v d X B f T m F t Z S w z f S Z x d W 9 0 O y w m c X V v d D t T Z W N 0 a W 9 u M S 9 D a G F w d X I g L S B J T U c v Q X V 0 b 1 J l b W 9 2 Z W R D b 2 x 1 b W 5 z M S 5 7 Q 2 F y Y S w 0 f S Z x d W 9 0 O y w m c X V v d D t T Z W N 0 a W 9 u M S 9 D a G F w d X I g L S B J T U c v Q X V 0 b 1 J l b W 9 2 Z W R D b 2 x 1 b W 5 z M S 5 7 R n V s b F 9 Q Y X R o L D V 9 J n F 1 b 3 Q 7 L C Z x d W 9 0 O 1 N l Y 3 R p b 2 4 x L 0 N o Y X B 1 c i A t I E l N R y 9 B d X R v U m V t b 3 Z l Z E N v b H V t b n M x L n t E Z X B h c n R h b W V u d G 9 f U 2 l n b m F s L D Z 9 J n F 1 b 3 Q 7 L C Z x d W 9 0 O 1 N l Y 3 R p b 2 4 x L 0 N o Y X B 1 c i A t I E l N R y 9 B d X R v U m V t b 3 Z l Z E N v b H V t b n M x L n t E Z X N j c m l w Y 2 l v b i w 3 f S Z x d W 9 0 O y w m c X V v d D t T Z W N 0 a W 9 u M S 9 D a G F w d X I g L S B J T U c v Q X V 0 b 1 J l b W 9 2 Z W R D b 2 x 1 b W 5 z M S 5 7 Q 2 h h c H V y L D h 9 J n F 1 b 3 Q 7 L C Z x d W 9 0 O 1 N l Y 3 R p b 2 4 x L 0 N o Y X B 1 c i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o Y X B 1 c i A t I E l N R y 9 B d X R v U m V t b 3 Z l Z E N v b H V t b n M x L n t N Y X R l c m l h b C w w f S Z x d W 9 0 O y w m c X V v d D t T Z W N 0 a W 9 u M S 9 D a G F w d X I g L S B J T U c v Q X V 0 b 1 J l b W 9 2 Z W R D b 2 x 1 b W 5 z M S 5 7 S W 3 D o W d l b m V z L D F 9 J n F 1 b 3 Q 7 L C Z x d W 9 0 O 1 N l Y 3 R p b 2 4 x L 0 N o Y X B 1 c i A t I E l N R y 9 B d X R v U m V t b 3 Z l Z E N v b H V t b n M x L n t T d H l s Z V 9 D b 2 R l L D J 9 J n F 1 b 3 Q 7 L C Z x d W 9 0 O 1 N l Y 3 R p b 2 4 x L 0 N o Y X B 1 c i A t I E l N R y 9 B d X R v U m V t b 3 Z l Z E N v b H V t b n M x L n t H c m 9 1 c F 9 O Y W 1 l L D N 9 J n F 1 b 3 Q 7 L C Z x d W 9 0 O 1 N l Y 3 R p b 2 4 x L 0 N o Y X B 1 c i A t I E l N R y 9 B d X R v U m V t b 3 Z l Z E N v b H V t b n M x L n t D Y X J h L D R 9 J n F 1 b 3 Q 7 L C Z x d W 9 0 O 1 N l Y 3 R p b 2 4 x L 0 N o Y X B 1 c i A t I E l N R y 9 B d X R v U m V t b 3 Z l Z E N v b H V t b n M x L n t G d W x s X 1 B h d G g s N X 0 m c X V v d D s s J n F 1 b 3 Q 7 U 2 V j d G l v b j E v Q 2 h h c H V y I C 0 g S U 1 H L 0 F 1 d G 9 S Z W 1 v d m V k Q 2 9 s d W 1 u c z E u e 0 R l c G F y d G F t Z W 5 0 b 1 9 T a W d u Y W w s N n 0 m c X V v d D s s J n F 1 b 3 Q 7 U 2 V j d G l v b j E v Q 2 h h c H V y I C 0 g S U 1 H L 0 F 1 d G 9 S Z W 1 v d m V k Q 2 9 s d W 1 u c z E u e 0 R l c 2 N y a X B j a W 9 u L D d 9 J n F 1 b 3 Q 7 L C Z x d W 9 0 O 1 N l Y 3 R p b 2 4 x L 0 N o Y X B 1 c i A t I E l N R y 9 B d X R v U m V t b 3 Z l Z E N v b H V t b n M x L n t D a G F w d X I s O H 0 m c X V v d D s s J n F 1 b 3 Q 7 U 2 V j d G l v b j E v Q 2 h h c H V y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c H V y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1 N l J T I w Z X h w Y W 5 k a S V D M y V C M y U y M F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U 4 M G Y 4 Y z I t Z G Q y Y i 0 0 Z j I z L T g 0 Y z c t M T l m M j c x N T N m Z j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N Z U x p X 1 9 f S U 1 H I i A v P j x F b n R y e S B U e X B l P S J R d W V y e U d y b 3 V w S U Q i I F Z h b H V l P S J z N G N k N 2 Y 3 N j I t Y m Z i M C 0 0 Z j h j L W I 0 N 2 I t Z j R l M j h m N 2 V l M T M y I i A v P j x F b n R y e S B U e X B l P S J G a W x s T G F z d F V w Z G F 0 Z W Q i I F Z h b H V l P S J k M j A y N S 0 w M i 0 w N 1 Q x O T o z N z o z M i 4 y O D g 0 O D k 1 W i I g L z 4 8 R W 5 0 c n k g V H l w Z T 0 i R m l s b E V y c m 9 y Q 2 9 1 b n Q i I F Z h b H V l P S J s M C I g L z 4 8 R W 5 0 c n k g V H l w Z T 0 i R m l s b E N v b H V t b l R 5 c G V z I i B W Y W x 1 Z T 0 i c 0 J n W U F C Z 1 l H Q m d Z R 0 J n Q T 0 i I C 8 + P E V u d H J 5 I F R 5 c G U 9 I k Z p b G x F c n J v c k N v Z G U i I F Z h b H V l P S J z V W 5 r b m 9 3 b i I g L z 4 8 R W 5 0 c n k g V H l w Z T 0 i R m l s b E N v b H V t b k 5 h b W V z I i B W Y W x 1 Z T 0 i c 1 s m c X V v d D t N Y X R l c m l h b C Z x d W 9 0 O y w m c X V v d D t D b 2 R p Z 2 8 g V V B D J n F 1 b 3 Q 7 L C Z x d W 9 0 O 0 l t w 6 F n Z W 5 l c y Z x d W 9 0 O y w m c X V v d D t D Y X J h J n F 1 b 3 Q 7 L C Z x d W 9 0 O 0 R l c 2 N y a X B j a W 9 u J n F 1 b 3 Q 7 L C Z x d W 9 0 O 0 R l c G F y d G F t Z W 5 0 b 1 9 T a W d u Y W w m c X V v d D s s J n F 1 b 3 Q 7 R n V s b F 9 Q Y X R o J n F 1 b 3 Q 7 L C Z x d W 9 0 O 0 d y b 3 V w X 0 5 h b W U m c X V v d D s s J n F 1 b 3 Q 7 U 3 R 5 b G V f Q 2 9 k Z S Z x d W 9 0 O y w m c X V v d D t S Z W 5 h b W U m c X V v d D s s J n F 1 b 3 Q 7 Q 2 9 u d H J v b C Z x d W 9 0 O 1 0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M a S A t I E l N R y 9 B d X R v U m V t b 3 Z l Z E N v b H V t b n M x L n t N Y X R l c m l h b C w w f S Z x d W 9 0 O y w m c X V v d D t T Z W N 0 a W 9 u M S 9 N Z U x p I C 0 g S U 1 H L 0 F 1 d G 9 S Z W 1 v d m V k Q 2 9 s d W 1 u c z E u e 0 N v Z G l n b y B V U E M s M X 0 m c X V v d D s s J n F 1 b 3 Q 7 U 2 V j d G l v b j E v T W V M a S A t I E l N R y 9 B d X R v U m V t b 3 Z l Z E N v b H V t b n M x L n t J b c O h Z 2 V u Z X M s M n 0 m c X V v d D s s J n F 1 b 3 Q 7 U 2 V j d G l v b j E v T W V M a S A t I E l N R y 9 B d X R v U m V t b 3 Z l Z E N v b H V t b n M x L n t D Y X J h L D N 9 J n F 1 b 3 Q 7 L C Z x d W 9 0 O 1 N l Y 3 R p b 2 4 x L 0 1 l T G k g L S B J T U c v Q X V 0 b 1 J l b W 9 2 Z W R D b 2 x 1 b W 5 z M S 5 7 R G V z Y 3 J p c G N p b 2 4 s N H 0 m c X V v d D s s J n F 1 b 3 Q 7 U 2 V j d G l v b j E v T W V M a S A t I E l N R y 9 B d X R v U m V t b 3 Z l Z E N v b H V t b n M x L n t E Z X B h c n R h b W V u d G 9 f U 2 l n b m F s L D V 9 J n F 1 b 3 Q 7 L C Z x d W 9 0 O 1 N l Y 3 R p b 2 4 x L 0 1 l T G k g L S B J T U c v Q X V 0 b 1 J l b W 9 2 Z W R D b 2 x 1 b W 5 z M S 5 7 R n V s b F 9 Q Y X R o L D Z 9 J n F 1 b 3 Q 7 L C Z x d W 9 0 O 1 N l Y 3 R p b 2 4 x L 0 1 l T G k g L S B J T U c v Q X V 0 b 1 J l b W 9 2 Z W R D b 2 x 1 b W 5 z M S 5 7 R 3 J v d X B f T m F t Z S w 3 f S Z x d W 9 0 O y w m c X V v d D t T Z W N 0 a W 9 u M S 9 N Z U x p I C 0 g S U 1 H L 0 F 1 d G 9 S Z W 1 v d m V k Q 2 9 s d W 1 u c z E u e 1 N 0 e W x l X 0 N v Z G U s O H 0 m c X V v d D s s J n F 1 b 3 Q 7 U 2 V j d G l v b j E v T W V M a S A t I E l N R y 9 B d X R v U m V t b 3 Z l Z E N v b H V t b n M x L n t S Z W 5 h b W U s O X 0 m c X V v d D s s J n F 1 b 3 Q 7 U 2 V j d G l v b j E v T W V M a S A t I E l N R y 9 B d X R v U m V t b 3 Z l Z E N v b H V t b n M x L n t D b 2 5 0 c m 9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V M a S A t I E l N R y 9 B d X R v U m V t b 3 Z l Z E N v b H V t b n M x L n t N Y X R l c m l h b C w w f S Z x d W 9 0 O y w m c X V v d D t T Z W N 0 a W 9 u M S 9 N Z U x p I C 0 g S U 1 H L 0 F 1 d G 9 S Z W 1 v d m V k Q 2 9 s d W 1 u c z E u e 0 N v Z G l n b y B V U E M s M X 0 m c X V v d D s s J n F 1 b 3 Q 7 U 2 V j d G l v b j E v T W V M a S A t I E l N R y 9 B d X R v U m V t b 3 Z l Z E N v b H V t b n M x L n t J b c O h Z 2 V u Z X M s M n 0 m c X V v d D s s J n F 1 b 3 Q 7 U 2 V j d G l v b j E v T W V M a S A t I E l N R y 9 B d X R v U m V t b 3 Z l Z E N v b H V t b n M x L n t D Y X J h L D N 9 J n F 1 b 3 Q 7 L C Z x d W 9 0 O 1 N l Y 3 R p b 2 4 x L 0 1 l T G k g L S B J T U c v Q X V 0 b 1 J l b W 9 2 Z W R D b 2 x 1 b W 5 z M S 5 7 R G V z Y 3 J p c G N p b 2 4 s N H 0 m c X V v d D s s J n F 1 b 3 Q 7 U 2 V j d G l v b j E v T W V M a S A t I E l N R y 9 B d X R v U m V t b 3 Z l Z E N v b H V t b n M x L n t E Z X B h c n R h b W V u d G 9 f U 2 l n b m F s L D V 9 J n F 1 b 3 Q 7 L C Z x d W 9 0 O 1 N l Y 3 R p b 2 4 x L 0 1 l T G k g L S B J T U c v Q X V 0 b 1 J l b W 9 2 Z W R D b 2 x 1 b W 5 z M S 5 7 R n V s b F 9 Q Y X R o L D Z 9 J n F 1 b 3 Q 7 L C Z x d W 9 0 O 1 N l Y 3 R p b 2 4 x L 0 1 l T G k g L S B J T U c v Q X V 0 b 1 J l b W 9 2 Z W R D b 2 x 1 b W 5 z M S 5 7 R 3 J v d X B f T m F t Z S w 3 f S Z x d W 9 0 O y w m c X V v d D t T Z W N 0 a W 9 u M S 9 N Z U x p I C 0 g S U 1 H L 0 F 1 d G 9 S Z W 1 v d m V k Q 2 9 s d W 1 u c z E u e 1 N 0 e W x l X 0 N v Z G U s O H 0 m c X V v d D s s J n F 1 b 3 Q 7 U 2 V j d G l v b j E v T W V M a S A t I E l N R y 9 B d X R v U m V t b 3 Z l Z E N v b H V t b n M x L n t S Z W 5 h b W U s O X 0 m c X V v d D s s J n F 1 b 3 Q 7 U 2 V j d G l v b j E v T W V M a S A t I E l N R y 9 B d X R v U m V t b 3 Z l Z E N v b H V t b n M x L n t D b 2 5 0 c m 9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M a S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z s u L b V d a T K F A Y 8 8 M x G Q F A A A A A A I A A A A A A B B m A A A A A Q A A I A A A A N s d 0 9 L t h D p Q B t 8 Z D + j u X c 5 W Y v o 5 D G d S u y Q Z z + x P O c + I A A A A A A 6 A A A A A A g A A I A A A A H a D a U C e O O e G f O y m A e i s 1 s E G 0 3 m 7 Q r q w s 0 5 J b D f X t A / g U A A A A D u P 9 S u F 1 A N w g v q I P / J G x U g A F 1 E y T g 2 o h q 6 u t I p Q g o G 6 M K O 5 t S W s M e o H s Z C P F N q u 7 S 4 1 V 1 5 f 6 Y O B D l 6 s U W f X y a l z 4 X + 0 l p R u H E I 1 L z V g G c o S Q A A A A G N 0 O m x K G v G e V u n a c w 5 N 6 l a X f r o Q J / e t 6 e l s 5 L v 9 j U H B f n 9 X Z d g 7 S E 9 H U 5 B a w u 9 F 9 6 F 1 1 R u Q k J K 0 A p 8 Z A S u T d c Y =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Chapur - IMG</vt:lpstr>
      <vt:lpstr>Chapur</vt:lpstr>
      <vt:lpstr>Bodesa - IMG</vt:lpstr>
      <vt:lpstr>BODESA</vt:lpstr>
      <vt:lpstr>Cimaco - IMG</vt:lpstr>
      <vt:lpstr>CIMACO</vt:lpstr>
      <vt:lpstr>Coppel - IMG</vt:lpstr>
      <vt:lpstr>Coppel</vt:lpstr>
      <vt:lpstr>Renombre.Siluetas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2025-02-07T20:10:52Z</dcterms:modified>
</cp:coreProperties>
</file>