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otianchong/Documents/ipractice/cnblogs/15754987/"/>
    </mc:Choice>
  </mc:AlternateContent>
  <xr:revisionPtr revIDLastSave="0" documentId="13_ncr:1_{2A969A97-BD89-064F-831E-DAB919B3BCDE}" xr6:coauthVersionLast="45" xr6:coauthVersionMax="45" xr10:uidLastSave="{00000000-0000-0000-0000-000000000000}"/>
  <bookViews>
    <workbookView xWindow="0" yWindow="460" windowWidth="28800" windowHeight="17540" xr2:uid="{D3FD04D5-1D43-5E47-925F-592894199FFB}"/>
  </bookViews>
  <sheets>
    <sheet name="0.5-0" sheetId="20" r:id="rId1"/>
    <sheet name="0.5-8" sheetId="21" r:id="rId2"/>
    <sheet name="0.5-32" sheetId="22" r:id="rId3"/>
    <sheet name="0.5-128" sheetId="23" r:id="rId4"/>
    <sheet name="0.5-1024" sheetId="24" r:id="rId5"/>
    <sheet name="1-0" sheetId="1" r:id="rId6"/>
    <sheet name="1-8" sheetId="14" r:id="rId7"/>
    <sheet name="1-32" sheetId="10" r:id="rId8"/>
    <sheet name="1-128" sheetId="15" r:id="rId9"/>
    <sheet name="1-1024" sheetId="9" r:id="rId10"/>
    <sheet name="3-0" sheetId="19" r:id="rId11"/>
    <sheet name="3-8" sheetId="16" r:id="rId12"/>
    <sheet name="3-32" sheetId="13" r:id="rId13"/>
    <sheet name="3-128" sheetId="17" r:id="rId14"/>
    <sheet name="3-1024" sheetId="11" r:id="rId15"/>
    <sheet name="summary1" sheetId="25" r:id="rId16"/>
    <sheet name="summary2" sheetId="26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61" i="26" l="1"/>
  <c r="T61" i="26"/>
  <c r="S61" i="26"/>
  <c r="R61" i="26"/>
  <c r="N61" i="26"/>
  <c r="M61" i="26"/>
  <c r="L61" i="26"/>
  <c r="K61" i="26"/>
  <c r="J61" i="26"/>
  <c r="G61" i="26"/>
  <c r="F61" i="26"/>
  <c r="E61" i="26"/>
  <c r="D61" i="26"/>
  <c r="C61" i="26"/>
  <c r="U37" i="26"/>
  <c r="T37" i="26"/>
  <c r="S37" i="26"/>
  <c r="R37" i="26"/>
  <c r="N37" i="26"/>
  <c r="M37" i="26"/>
  <c r="L37" i="26"/>
  <c r="K37" i="26"/>
  <c r="J37" i="26"/>
  <c r="G37" i="26"/>
  <c r="F37" i="26"/>
  <c r="E37" i="26"/>
  <c r="D37" i="26"/>
  <c r="C37" i="26"/>
  <c r="U13" i="26"/>
  <c r="T13" i="26"/>
  <c r="S13" i="26"/>
  <c r="R13" i="26"/>
  <c r="N13" i="26"/>
  <c r="M13" i="26"/>
  <c r="L13" i="26"/>
  <c r="K13" i="26"/>
  <c r="J13" i="26"/>
  <c r="G13" i="26"/>
  <c r="F13" i="26"/>
  <c r="E13" i="26"/>
  <c r="D13" i="26"/>
  <c r="C13" i="26"/>
  <c r="N69" i="20" l="1"/>
  <c r="AA47" i="25"/>
  <c r="U62" i="26" s="1"/>
  <c r="Z47" i="25"/>
  <c r="Y47" i="25"/>
  <c r="U60" i="26" s="1"/>
  <c r="AA46" i="25"/>
  <c r="U38" i="26" s="1"/>
  <c r="Z46" i="25"/>
  <c r="Y46" i="25"/>
  <c r="U36" i="26" s="1"/>
  <c r="AA45" i="25"/>
  <c r="U14" i="26" s="1"/>
  <c r="Z45" i="25"/>
  <c r="Y45" i="25"/>
  <c r="U12" i="26" s="1"/>
  <c r="AA44" i="25"/>
  <c r="T62" i="26" s="1"/>
  <c r="Z44" i="25"/>
  <c r="Y44" i="25"/>
  <c r="T60" i="26" s="1"/>
  <c r="AA43" i="25"/>
  <c r="T38" i="26" s="1"/>
  <c r="Z43" i="25"/>
  <c r="Y43" i="25"/>
  <c r="T36" i="26" s="1"/>
  <c r="AA42" i="25"/>
  <c r="T14" i="26" s="1"/>
  <c r="Z42" i="25"/>
  <c r="Y42" i="25"/>
  <c r="T12" i="26" s="1"/>
  <c r="AA41" i="25"/>
  <c r="S62" i="26" s="1"/>
  <c r="Z41" i="25"/>
  <c r="Y41" i="25"/>
  <c r="S60" i="26" s="1"/>
  <c r="AA40" i="25"/>
  <c r="S38" i="26" s="1"/>
  <c r="Z40" i="25"/>
  <c r="Y40" i="25"/>
  <c r="S36" i="26" s="1"/>
  <c r="AA39" i="25"/>
  <c r="S14" i="26" s="1"/>
  <c r="Z39" i="25"/>
  <c r="Y39" i="25"/>
  <c r="S12" i="26" s="1"/>
  <c r="AA38" i="25"/>
  <c r="R62" i="26" s="1"/>
  <c r="Z38" i="25"/>
  <c r="Y38" i="25"/>
  <c r="R60" i="26" s="1"/>
  <c r="AA37" i="25"/>
  <c r="R38" i="26" s="1"/>
  <c r="Z37" i="25"/>
  <c r="Y37" i="25"/>
  <c r="R36" i="26" s="1"/>
  <c r="AA36" i="25"/>
  <c r="R14" i="26" s="1"/>
  <c r="Z36" i="25"/>
  <c r="Y36" i="25"/>
  <c r="R12" i="26" s="1"/>
  <c r="AA32" i="25"/>
  <c r="N62" i="26" s="1"/>
  <c r="Z32" i="25"/>
  <c r="Y32" i="25"/>
  <c r="N60" i="26" s="1"/>
  <c r="AA31" i="25"/>
  <c r="N38" i="26" s="1"/>
  <c r="Z31" i="25"/>
  <c r="Y31" i="25"/>
  <c r="N36" i="26" s="1"/>
  <c r="AA30" i="25"/>
  <c r="N14" i="26" s="1"/>
  <c r="Z30" i="25"/>
  <c r="Y30" i="25"/>
  <c r="N12" i="26" s="1"/>
  <c r="AA29" i="25"/>
  <c r="M62" i="26" s="1"/>
  <c r="Z29" i="25"/>
  <c r="Y29" i="25"/>
  <c r="M60" i="26" s="1"/>
  <c r="AA28" i="25"/>
  <c r="M38" i="26" s="1"/>
  <c r="Z28" i="25"/>
  <c r="Y28" i="25"/>
  <c r="M36" i="26" s="1"/>
  <c r="AA27" i="25"/>
  <c r="M14" i="26" s="1"/>
  <c r="Z27" i="25"/>
  <c r="Y27" i="25"/>
  <c r="M12" i="26" s="1"/>
  <c r="AA26" i="25"/>
  <c r="L62" i="26" s="1"/>
  <c r="Z26" i="25"/>
  <c r="Y26" i="25"/>
  <c r="L60" i="26" s="1"/>
  <c r="AA25" i="25"/>
  <c r="L38" i="26" s="1"/>
  <c r="Z25" i="25"/>
  <c r="Y25" i="25"/>
  <c r="L36" i="26" s="1"/>
  <c r="AA24" i="25"/>
  <c r="L14" i="26" s="1"/>
  <c r="Z24" i="25"/>
  <c r="Y24" i="25"/>
  <c r="L12" i="26" s="1"/>
  <c r="AA23" i="25"/>
  <c r="K62" i="26" s="1"/>
  <c r="Z23" i="25"/>
  <c r="Y23" i="25"/>
  <c r="K60" i="26" s="1"/>
  <c r="AA22" i="25"/>
  <c r="K38" i="26" s="1"/>
  <c r="Z22" i="25"/>
  <c r="Y22" i="25"/>
  <c r="K36" i="26" s="1"/>
  <c r="AA21" i="25"/>
  <c r="K14" i="26" s="1"/>
  <c r="Z21" i="25"/>
  <c r="Y21" i="25"/>
  <c r="K12" i="26" s="1"/>
  <c r="AA20" i="25"/>
  <c r="J62" i="26" s="1"/>
  <c r="Z20" i="25"/>
  <c r="Y20" i="25"/>
  <c r="J60" i="26" s="1"/>
  <c r="AA19" i="25"/>
  <c r="J38" i="26" s="1"/>
  <c r="Z19" i="25"/>
  <c r="Y19" i="25"/>
  <c r="J36" i="26" s="1"/>
  <c r="AA18" i="25"/>
  <c r="J14" i="26" s="1"/>
  <c r="Z18" i="25"/>
  <c r="Y18" i="25"/>
  <c r="J12" i="26" s="1"/>
  <c r="AA17" i="25"/>
  <c r="G62" i="26" s="1"/>
  <c r="Z17" i="25"/>
  <c r="Y17" i="25"/>
  <c r="G60" i="26" s="1"/>
  <c r="AA16" i="25"/>
  <c r="G38" i="26" s="1"/>
  <c r="Z16" i="25"/>
  <c r="Y16" i="25"/>
  <c r="G36" i="26" s="1"/>
  <c r="AA15" i="25"/>
  <c r="G14" i="26" s="1"/>
  <c r="Z15" i="25"/>
  <c r="Y15" i="25"/>
  <c r="G12" i="26" s="1"/>
  <c r="AA14" i="25"/>
  <c r="F62" i="26" s="1"/>
  <c r="Z14" i="25"/>
  <c r="Y14" i="25"/>
  <c r="F60" i="26" s="1"/>
  <c r="AA13" i="25"/>
  <c r="F38" i="26" s="1"/>
  <c r="Z13" i="25"/>
  <c r="Y13" i="25"/>
  <c r="F36" i="26" s="1"/>
  <c r="AA12" i="25"/>
  <c r="F14" i="26" s="1"/>
  <c r="Z12" i="25"/>
  <c r="Y12" i="25"/>
  <c r="F12" i="26" s="1"/>
  <c r="AA11" i="25"/>
  <c r="E62" i="26" s="1"/>
  <c r="Z11" i="25"/>
  <c r="Y11" i="25"/>
  <c r="E60" i="26" s="1"/>
  <c r="AA10" i="25"/>
  <c r="E38" i="26" s="1"/>
  <c r="Z10" i="25"/>
  <c r="Y10" i="25"/>
  <c r="E36" i="26" s="1"/>
  <c r="AA9" i="25"/>
  <c r="E14" i="26" s="1"/>
  <c r="Z9" i="25"/>
  <c r="Y9" i="25"/>
  <c r="E12" i="26" s="1"/>
  <c r="AA8" i="25"/>
  <c r="D62" i="26" s="1"/>
  <c r="Z8" i="25"/>
  <c r="Y8" i="25"/>
  <c r="D60" i="26" s="1"/>
  <c r="AA7" i="25"/>
  <c r="D38" i="26" s="1"/>
  <c r="Z7" i="25"/>
  <c r="Y7" i="25"/>
  <c r="D36" i="26" s="1"/>
  <c r="AA6" i="25"/>
  <c r="D14" i="26" s="1"/>
  <c r="Z6" i="25"/>
  <c r="Y6" i="25"/>
  <c r="D12" i="26" s="1"/>
  <c r="AA5" i="25"/>
  <c r="C62" i="26" s="1"/>
  <c r="Z5" i="25"/>
  <c r="Y5" i="25"/>
  <c r="C60" i="26" s="1"/>
  <c r="AA4" i="25"/>
  <c r="C38" i="26" s="1"/>
  <c r="Z4" i="25"/>
  <c r="Y4" i="25"/>
  <c r="C36" i="26" s="1"/>
  <c r="AA3" i="25"/>
  <c r="C14" i="26" s="1"/>
  <c r="Z3" i="25"/>
  <c r="Y3" i="25"/>
  <c r="C12" i="26" s="1"/>
  <c r="M77" i="11"/>
  <c r="L77" i="11"/>
  <c r="K77" i="11"/>
  <c r="J77" i="11"/>
  <c r="I77" i="11"/>
  <c r="H77" i="11"/>
  <c r="G77" i="11"/>
  <c r="F77" i="11"/>
  <c r="E77" i="11"/>
  <c r="D77" i="11"/>
  <c r="M76" i="11"/>
  <c r="L76" i="11"/>
  <c r="K76" i="11"/>
  <c r="J76" i="11"/>
  <c r="I76" i="11"/>
  <c r="H76" i="11"/>
  <c r="G76" i="11"/>
  <c r="F76" i="11"/>
  <c r="E76" i="11"/>
  <c r="D76" i="11"/>
  <c r="M75" i="11"/>
  <c r="L75" i="11"/>
  <c r="K75" i="11"/>
  <c r="J75" i="11"/>
  <c r="I75" i="11"/>
  <c r="H75" i="11"/>
  <c r="G75" i="11"/>
  <c r="F75" i="11"/>
  <c r="E75" i="11"/>
  <c r="D75" i="11"/>
  <c r="M71" i="11"/>
  <c r="L71" i="11"/>
  <c r="K71" i="11"/>
  <c r="J71" i="11"/>
  <c r="I71" i="11"/>
  <c r="H71" i="11"/>
  <c r="G71" i="11"/>
  <c r="F71" i="11"/>
  <c r="E71" i="11"/>
  <c r="D71" i="11"/>
  <c r="M70" i="11"/>
  <c r="L70" i="11"/>
  <c r="K70" i="11"/>
  <c r="J70" i="11"/>
  <c r="I70" i="11"/>
  <c r="H70" i="11"/>
  <c r="G70" i="11"/>
  <c r="F70" i="11"/>
  <c r="E70" i="11"/>
  <c r="D70" i="11"/>
  <c r="M69" i="11"/>
  <c r="L69" i="11"/>
  <c r="K69" i="11"/>
  <c r="J69" i="11"/>
  <c r="I69" i="11"/>
  <c r="H69" i="11"/>
  <c r="G69" i="11"/>
  <c r="F69" i="11"/>
  <c r="E69" i="11"/>
  <c r="D69" i="11"/>
  <c r="M65" i="11"/>
  <c r="L65" i="11"/>
  <c r="K65" i="11"/>
  <c r="J65" i="11"/>
  <c r="I65" i="11"/>
  <c r="H65" i="11"/>
  <c r="G65" i="11"/>
  <c r="F65" i="11"/>
  <c r="E65" i="11"/>
  <c r="D65" i="11"/>
  <c r="M64" i="11"/>
  <c r="L64" i="11"/>
  <c r="K64" i="11"/>
  <c r="J64" i="11"/>
  <c r="I64" i="11"/>
  <c r="H64" i="11"/>
  <c r="G64" i="11"/>
  <c r="F64" i="11"/>
  <c r="E64" i="11"/>
  <c r="D64" i="11"/>
  <c r="M63" i="11"/>
  <c r="L63" i="11"/>
  <c r="K63" i="11"/>
  <c r="J63" i="11"/>
  <c r="I63" i="11"/>
  <c r="H63" i="11"/>
  <c r="G63" i="11"/>
  <c r="F63" i="11"/>
  <c r="E63" i="11"/>
  <c r="D63" i="11"/>
  <c r="M77" i="17"/>
  <c r="L77" i="17"/>
  <c r="K77" i="17"/>
  <c r="J77" i="17"/>
  <c r="I77" i="17"/>
  <c r="H77" i="17"/>
  <c r="G77" i="17"/>
  <c r="F77" i="17"/>
  <c r="E77" i="17"/>
  <c r="D77" i="17"/>
  <c r="M76" i="17"/>
  <c r="L76" i="17"/>
  <c r="K76" i="17"/>
  <c r="J76" i="17"/>
  <c r="I76" i="17"/>
  <c r="H76" i="17"/>
  <c r="G76" i="17"/>
  <c r="F76" i="17"/>
  <c r="E76" i="17"/>
  <c r="D76" i="17"/>
  <c r="M75" i="17"/>
  <c r="L75" i="17"/>
  <c r="K75" i="17"/>
  <c r="J75" i="17"/>
  <c r="I75" i="17"/>
  <c r="H75" i="17"/>
  <c r="G75" i="17"/>
  <c r="F75" i="17"/>
  <c r="E75" i="17"/>
  <c r="D75" i="17"/>
  <c r="M71" i="17"/>
  <c r="L71" i="17"/>
  <c r="K71" i="17"/>
  <c r="J71" i="17"/>
  <c r="I71" i="17"/>
  <c r="H71" i="17"/>
  <c r="G71" i="17"/>
  <c r="F71" i="17"/>
  <c r="E71" i="17"/>
  <c r="D71" i="17"/>
  <c r="M70" i="17"/>
  <c r="L70" i="17"/>
  <c r="K70" i="17"/>
  <c r="J70" i="17"/>
  <c r="I70" i="17"/>
  <c r="H70" i="17"/>
  <c r="G70" i="17"/>
  <c r="F70" i="17"/>
  <c r="E70" i="17"/>
  <c r="D70" i="17"/>
  <c r="M69" i="17"/>
  <c r="L69" i="17"/>
  <c r="K69" i="17"/>
  <c r="J69" i="17"/>
  <c r="I69" i="17"/>
  <c r="H69" i="17"/>
  <c r="G69" i="17"/>
  <c r="F69" i="17"/>
  <c r="E69" i="17"/>
  <c r="D69" i="17"/>
  <c r="M65" i="17"/>
  <c r="L65" i="17"/>
  <c r="K65" i="17"/>
  <c r="J65" i="17"/>
  <c r="I65" i="17"/>
  <c r="H65" i="17"/>
  <c r="G65" i="17"/>
  <c r="F65" i="17"/>
  <c r="E65" i="17"/>
  <c r="D65" i="17"/>
  <c r="M64" i="17"/>
  <c r="L64" i="17"/>
  <c r="K64" i="17"/>
  <c r="J64" i="17"/>
  <c r="I64" i="17"/>
  <c r="H64" i="17"/>
  <c r="G64" i="17"/>
  <c r="F64" i="17"/>
  <c r="E64" i="17"/>
  <c r="D64" i="17"/>
  <c r="M63" i="17"/>
  <c r="L63" i="17"/>
  <c r="K63" i="17"/>
  <c r="J63" i="17"/>
  <c r="I63" i="17"/>
  <c r="H63" i="17"/>
  <c r="G63" i="17"/>
  <c r="F63" i="17"/>
  <c r="E63" i="17"/>
  <c r="D63" i="17"/>
  <c r="M77" i="13"/>
  <c r="L77" i="13"/>
  <c r="K77" i="13"/>
  <c r="J77" i="13"/>
  <c r="I77" i="13"/>
  <c r="H77" i="13"/>
  <c r="G77" i="13"/>
  <c r="F77" i="13"/>
  <c r="E77" i="13"/>
  <c r="D77" i="13"/>
  <c r="M76" i="13"/>
  <c r="L76" i="13"/>
  <c r="K76" i="13"/>
  <c r="J76" i="13"/>
  <c r="I76" i="13"/>
  <c r="H76" i="13"/>
  <c r="G76" i="13"/>
  <c r="F76" i="13"/>
  <c r="E76" i="13"/>
  <c r="D76" i="13"/>
  <c r="M75" i="13"/>
  <c r="L75" i="13"/>
  <c r="K75" i="13"/>
  <c r="J75" i="13"/>
  <c r="I75" i="13"/>
  <c r="H75" i="13"/>
  <c r="G75" i="13"/>
  <c r="F75" i="13"/>
  <c r="E75" i="13"/>
  <c r="D75" i="13"/>
  <c r="M71" i="13"/>
  <c r="L71" i="13"/>
  <c r="K71" i="13"/>
  <c r="J71" i="13"/>
  <c r="I71" i="13"/>
  <c r="H71" i="13"/>
  <c r="G71" i="13"/>
  <c r="F71" i="13"/>
  <c r="E71" i="13"/>
  <c r="D71" i="13"/>
  <c r="M70" i="13"/>
  <c r="L70" i="13"/>
  <c r="K70" i="13"/>
  <c r="J70" i="13"/>
  <c r="I70" i="13"/>
  <c r="H70" i="13"/>
  <c r="G70" i="13"/>
  <c r="F70" i="13"/>
  <c r="E70" i="13"/>
  <c r="D70" i="13"/>
  <c r="M69" i="13"/>
  <c r="L69" i="13"/>
  <c r="K69" i="13"/>
  <c r="J69" i="13"/>
  <c r="I69" i="13"/>
  <c r="H69" i="13"/>
  <c r="G69" i="13"/>
  <c r="F69" i="13"/>
  <c r="E69" i="13"/>
  <c r="D69" i="13"/>
  <c r="M65" i="13"/>
  <c r="L65" i="13"/>
  <c r="K65" i="13"/>
  <c r="J65" i="13"/>
  <c r="I65" i="13"/>
  <c r="H65" i="13"/>
  <c r="G65" i="13"/>
  <c r="F65" i="13"/>
  <c r="E65" i="13"/>
  <c r="D65" i="13"/>
  <c r="M64" i="13"/>
  <c r="L64" i="13"/>
  <c r="K64" i="13"/>
  <c r="J64" i="13"/>
  <c r="I64" i="13"/>
  <c r="H64" i="13"/>
  <c r="G64" i="13"/>
  <c r="F64" i="13"/>
  <c r="E64" i="13"/>
  <c r="D64" i="13"/>
  <c r="M63" i="13"/>
  <c r="L63" i="13"/>
  <c r="K63" i="13"/>
  <c r="J63" i="13"/>
  <c r="I63" i="13"/>
  <c r="H63" i="13"/>
  <c r="G63" i="13"/>
  <c r="F63" i="13"/>
  <c r="E63" i="13"/>
  <c r="D63" i="13"/>
  <c r="M77" i="16"/>
  <c r="L77" i="16"/>
  <c r="K77" i="16"/>
  <c r="J77" i="16"/>
  <c r="I77" i="16"/>
  <c r="H77" i="16"/>
  <c r="G77" i="16"/>
  <c r="F77" i="16"/>
  <c r="E77" i="16"/>
  <c r="D77" i="16"/>
  <c r="M76" i="16"/>
  <c r="L76" i="16"/>
  <c r="K76" i="16"/>
  <c r="J76" i="16"/>
  <c r="I76" i="16"/>
  <c r="H76" i="16"/>
  <c r="G76" i="16"/>
  <c r="F76" i="16"/>
  <c r="E76" i="16"/>
  <c r="D76" i="16"/>
  <c r="M75" i="16"/>
  <c r="L75" i="16"/>
  <c r="K75" i="16"/>
  <c r="J75" i="16"/>
  <c r="I75" i="16"/>
  <c r="H75" i="16"/>
  <c r="G75" i="16"/>
  <c r="F75" i="16"/>
  <c r="E75" i="16"/>
  <c r="D75" i="16"/>
  <c r="M71" i="16"/>
  <c r="L71" i="16"/>
  <c r="K71" i="16"/>
  <c r="J71" i="16"/>
  <c r="I71" i="16"/>
  <c r="H71" i="16"/>
  <c r="G71" i="16"/>
  <c r="F71" i="16"/>
  <c r="E71" i="16"/>
  <c r="D71" i="16"/>
  <c r="M70" i="16"/>
  <c r="L70" i="16"/>
  <c r="K70" i="16"/>
  <c r="J70" i="16"/>
  <c r="I70" i="16"/>
  <c r="H70" i="16"/>
  <c r="G70" i="16"/>
  <c r="F70" i="16"/>
  <c r="E70" i="16"/>
  <c r="D70" i="16"/>
  <c r="M69" i="16"/>
  <c r="L69" i="16"/>
  <c r="K69" i="16"/>
  <c r="J69" i="16"/>
  <c r="I69" i="16"/>
  <c r="H69" i="16"/>
  <c r="G69" i="16"/>
  <c r="F69" i="16"/>
  <c r="E69" i="16"/>
  <c r="D69" i="16"/>
  <c r="M65" i="16"/>
  <c r="L65" i="16"/>
  <c r="K65" i="16"/>
  <c r="J65" i="16"/>
  <c r="I65" i="16"/>
  <c r="H65" i="16"/>
  <c r="G65" i="16"/>
  <c r="F65" i="16"/>
  <c r="E65" i="16"/>
  <c r="D65" i="16"/>
  <c r="N65" i="16" s="1"/>
  <c r="M64" i="16"/>
  <c r="L64" i="16"/>
  <c r="K64" i="16"/>
  <c r="J64" i="16"/>
  <c r="I64" i="16"/>
  <c r="H64" i="16"/>
  <c r="G64" i="16"/>
  <c r="F64" i="16"/>
  <c r="E64" i="16"/>
  <c r="D64" i="16"/>
  <c r="M63" i="16"/>
  <c r="L63" i="16"/>
  <c r="K63" i="16"/>
  <c r="J63" i="16"/>
  <c r="I63" i="16"/>
  <c r="H63" i="16"/>
  <c r="G63" i="16"/>
  <c r="F63" i="16"/>
  <c r="E63" i="16"/>
  <c r="D63" i="16"/>
  <c r="M77" i="19"/>
  <c r="L77" i="19"/>
  <c r="K77" i="19"/>
  <c r="J77" i="19"/>
  <c r="I77" i="19"/>
  <c r="H77" i="19"/>
  <c r="G77" i="19"/>
  <c r="F77" i="19"/>
  <c r="E77" i="19"/>
  <c r="D77" i="19"/>
  <c r="N77" i="19" s="1"/>
  <c r="N76" i="19"/>
  <c r="M76" i="19"/>
  <c r="L76" i="19"/>
  <c r="K76" i="19"/>
  <c r="J76" i="19"/>
  <c r="I76" i="19"/>
  <c r="H76" i="19"/>
  <c r="G76" i="19"/>
  <c r="F76" i="19"/>
  <c r="E76" i="19"/>
  <c r="D76" i="19"/>
  <c r="M75" i="19"/>
  <c r="L75" i="19"/>
  <c r="K75" i="19"/>
  <c r="J75" i="19"/>
  <c r="I75" i="19"/>
  <c r="H75" i="19"/>
  <c r="G75" i="19"/>
  <c r="F75" i="19"/>
  <c r="E75" i="19"/>
  <c r="N75" i="19" s="1"/>
  <c r="D75" i="19"/>
  <c r="M71" i="19"/>
  <c r="L71" i="19"/>
  <c r="K71" i="19"/>
  <c r="J71" i="19"/>
  <c r="I71" i="19"/>
  <c r="H71" i="19"/>
  <c r="G71" i="19"/>
  <c r="F71" i="19"/>
  <c r="E71" i="19"/>
  <c r="D71" i="19"/>
  <c r="N71" i="19" s="1"/>
  <c r="M70" i="19"/>
  <c r="L70" i="19"/>
  <c r="K70" i="19"/>
  <c r="J70" i="19"/>
  <c r="I70" i="19"/>
  <c r="H70" i="19"/>
  <c r="G70" i="19"/>
  <c r="F70" i="19"/>
  <c r="E70" i="19"/>
  <c r="D70" i="19"/>
  <c r="N70" i="19" s="1"/>
  <c r="M69" i="19"/>
  <c r="L69" i="19"/>
  <c r="K69" i="19"/>
  <c r="J69" i="19"/>
  <c r="I69" i="19"/>
  <c r="H69" i="19"/>
  <c r="G69" i="19"/>
  <c r="F69" i="19"/>
  <c r="N69" i="19" s="1"/>
  <c r="E69" i="19"/>
  <c r="D69" i="19"/>
  <c r="N65" i="19"/>
  <c r="M65" i="19"/>
  <c r="L65" i="19"/>
  <c r="K65" i="19"/>
  <c r="J65" i="19"/>
  <c r="I65" i="19"/>
  <c r="H65" i="19"/>
  <c r="G65" i="19"/>
  <c r="F65" i="19"/>
  <c r="E65" i="19"/>
  <c r="D65" i="19"/>
  <c r="M64" i="19"/>
  <c r="L64" i="19"/>
  <c r="K64" i="19"/>
  <c r="J64" i="19"/>
  <c r="I64" i="19"/>
  <c r="H64" i="19"/>
  <c r="G64" i="19"/>
  <c r="F64" i="19"/>
  <c r="E64" i="19"/>
  <c r="D64" i="19"/>
  <c r="N64" i="19" s="1"/>
  <c r="M63" i="19"/>
  <c r="L63" i="19"/>
  <c r="K63" i="19"/>
  <c r="J63" i="19"/>
  <c r="I63" i="19"/>
  <c r="H63" i="19"/>
  <c r="G63" i="19"/>
  <c r="F63" i="19"/>
  <c r="E63" i="19"/>
  <c r="D63" i="19"/>
  <c r="N63" i="19" s="1"/>
  <c r="M77" i="9"/>
  <c r="L77" i="9"/>
  <c r="K77" i="9"/>
  <c r="J77" i="9"/>
  <c r="I77" i="9"/>
  <c r="H77" i="9"/>
  <c r="G77" i="9"/>
  <c r="F77" i="9"/>
  <c r="E77" i="9"/>
  <c r="D77" i="9"/>
  <c r="N77" i="9" s="1"/>
  <c r="M76" i="9"/>
  <c r="L76" i="9"/>
  <c r="K76" i="9"/>
  <c r="J76" i="9"/>
  <c r="I76" i="9"/>
  <c r="H76" i="9"/>
  <c r="G76" i="9"/>
  <c r="F76" i="9"/>
  <c r="E76" i="9"/>
  <c r="D76" i="9"/>
  <c r="M75" i="9"/>
  <c r="L75" i="9"/>
  <c r="K75" i="9"/>
  <c r="J75" i="9"/>
  <c r="I75" i="9"/>
  <c r="H75" i="9"/>
  <c r="G75" i="9"/>
  <c r="F75" i="9"/>
  <c r="E75" i="9"/>
  <c r="D75" i="9"/>
  <c r="N75" i="9" s="1"/>
  <c r="M71" i="9"/>
  <c r="L71" i="9"/>
  <c r="K71" i="9"/>
  <c r="J71" i="9"/>
  <c r="I71" i="9"/>
  <c r="H71" i="9"/>
  <c r="G71" i="9"/>
  <c r="F71" i="9"/>
  <c r="E71" i="9"/>
  <c r="D71" i="9"/>
  <c r="M70" i="9"/>
  <c r="L70" i="9"/>
  <c r="K70" i="9"/>
  <c r="J70" i="9"/>
  <c r="I70" i="9"/>
  <c r="H70" i="9"/>
  <c r="G70" i="9"/>
  <c r="F70" i="9"/>
  <c r="E70" i="9"/>
  <c r="D70" i="9"/>
  <c r="M69" i="9"/>
  <c r="L69" i="9"/>
  <c r="K69" i="9"/>
  <c r="J69" i="9"/>
  <c r="I69" i="9"/>
  <c r="H69" i="9"/>
  <c r="G69" i="9"/>
  <c r="F69" i="9"/>
  <c r="E69" i="9"/>
  <c r="D69" i="9"/>
  <c r="M65" i="9"/>
  <c r="L65" i="9"/>
  <c r="K65" i="9"/>
  <c r="J65" i="9"/>
  <c r="I65" i="9"/>
  <c r="H65" i="9"/>
  <c r="G65" i="9"/>
  <c r="F65" i="9"/>
  <c r="E65" i="9"/>
  <c r="D65" i="9"/>
  <c r="M64" i="9"/>
  <c r="L64" i="9"/>
  <c r="K64" i="9"/>
  <c r="J64" i="9"/>
  <c r="I64" i="9"/>
  <c r="H64" i="9"/>
  <c r="G64" i="9"/>
  <c r="F64" i="9"/>
  <c r="E64" i="9"/>
  <c r="D64" i="9"/>
  <c r="M63" i="9"/>
  <c r="L63" i="9"/>
  <c r="K63" i="9"/>
  <c r="J63" i="9"/>
  <c r="I63" i="9"/>
  <c r="H63" i="9"/>
  <c r="G63" i="9"/>
  <c r="F63" i="9"/>
  <c r="E63" i="9"/>
  <c r="D63" i="9"/>
  <c r="M77" i="15"/>
  <c r="L77" i="15"/>
  <c r="K77" i="15"/>
  <c r="J77" i="15"/>
  <c r="I77" i="15"/>
  <c r="H77" i="15"/>
  <c r="G77" i="15"/>
  <c r="F77" i="15"/>
  <c r="E77" i="15"/>
  <c r="D77" i="15"/>
  <c r="M76" i="15"/>
  <c r="L76" i="15"/>
  <c r="K76" i="15"/>
  <c r="J76" i="15"/>
  <c r="I76" i="15"/>
  <c r="H76" i="15"/>
  <c r="G76" i="15"/>
  <c r="F76" i="15"/>
  <c r="E76" i="15"/>
  <c r="D76" i="15"/>
  <c r="M75" i="15"/>
  <c r="L75" i="15"/>
  <c r="K75" i="15"/>
  <c r="J75" i="15"/>
  <c r="I75" i="15"/>
  <c r="H75" i="15"/>
  <c r="G75" i="15"/>
  <c r="F75" i="15"/>
  <c r="E75" i="15"/>
  <c r="D75" i="15"/>
  <c r="M71" i="15"/>
  <c r="L71" i="15"/>
  <c r="K71" i="15"/>
  <c r="J71" i="15"/>
  <c r="I71" i="15"/>
  <c r="H71" i="15"/>
  <c r="G71" i="15"/>
  <c r="F71" i="15"/>
  <c r="E71" i="15"/>
  <c r="D71" i="15"/>
  <c r="M70" i="15"/>
  <c r="L70" i="15"/>
  <c r="K70" i="15"/>
  <c r="J70" i="15"/>
  <c r="I70" i="15"/>
  <c r="H70" i="15"/>
  <c r="G70" i="15"/>
  <c r="F70" i="15"/>
  <c r="E70" i="15"/>
  <c r="D70" i="15"/>
  <c r="M69" i="15"/>
  <c r="L69" i="15"/>
  <c r="K69" i="15"/>
  <c r="J69" i="15"/>
  <c r="I69" i="15"/>
  <c r="H69" i="15"/>
  <c r="G69" i="15"/>
  <c r="F69" i="15"/>
  <c r="E69" i="15"/>
  <c r="D69" i="15"/>
  <c r="M65" i="15"/>
  <c r="L65" i="15"/>
  <c r="K65" i="15"/>
  <c r="J65" i="15"/>
  <c r="I65" i="15"/>
  <c r="H65" i="15"/>
  <c r="G65" i="15"/>
  <c r="F65" i="15"/>
  <c r="E65" i="15"/>
  <c r="D65" i="15"/>
  <c r="M64" i="15"/>
  <c r="L64" i="15"/>
  <c r="K64" i="15"/>
  <c r="J64" i="15"/>
  <c r="I64" i="15"/>
  <c r="H64" i="15"/>
  <c r="G64" i="15"/>
  <c r="F64" i="15"/>
  <c r="E64" i="15"/>
  <c r="D64" i="15"/>
  <c r="M63" i="15"/>
  <c r="L63" i="15"/>
  <c r="K63" i="15"/>
  <c r="J63" i="15"/>
  <c r="I63" i="15"/>
  <c r="H63" i="15"/>
  <c r="G63" i="15"/>
  <c r="F63" i="15"/>
  <c r="E63" i="15"/>
  <c r="D63" i="15"/>
  <c r="M77" i="10"/>
  <c r="L77" i="10"/>
  <c r="K77" i="10"/>
  <c r="J77" i="10"/>
  <c r="I77" i="10"/>
  <c r="H77" i="10"/>
  <c r="G77" i="10"/>
  <c r="F77" i="10"/>
  <c r="E77" i="10"/>
  <c r="D77" i="10"/>
  <c r="M76" i="10"/>
  <c r="L76" i="10"/>
  <c r="K76" i="10"/>
  <c r="J76" i="10"/>
  <c r="I76" i="10"/>
  <c r="H76" i="10"/>
  <c r="G76" i="10"/>
  <c r="F76" i="10"/>
  <c r="E76" i="10"/>
  <c r="D76" i="10"/>
  <c r="M75" i="10"/>
  <c r="L75" i="10"/>
  <c r="K75" i="10"/>
  <c r="J75" i="10"/>
  <c r="I75" i="10"/>
  <c r="H75" i="10"/>
  <c r="G75" i="10"/>
  <c r="F75" i="10"/>
  <c r="E75" i="10"/>
  <c r="D75" i="10"/>
  <c r="M71" i="10"/>
  <c r="L71" i="10"/>
  <c r="K71" i="10"/>
  <c r="J71" i="10"/>
  <c r="I71" i="10"/>
  <c r="H71" i="10"/>
  <c r="G71" i="10"/>
  <c r="F71" i="10"/>
  <c r="E71" i="10"/>
  <c r="D71" i="10"/>
  <c r="M70" i="10"/>
  <c r="L70" i="10"/>
  <c r="K70" i="10"/>
  <c r="J70" i="10"/>
  <c r="I70" i="10"/>
  <c r="H70" i="10"/>
  <c r="G70" i="10"/>
  <c r="F70" i="10"/>
  <c r="E70" i="10"/>
  <c r="D70" i="10"/>
  <c r="M69" i="10"/>
  <c r="L69" i="10"/>
  <c r="K69" i="10"/>
  <c r="J69" i="10"/>
  <c r="I69" i="10"/>
  <c r="H69" i="10"/>
  <c r="G69" i="10"/>
  <c r="F69" i="10"/>
  <c r="E69" i="10"/>
  <c r="D69" i="10"/>
  <c r="M65" i="10"/>
  <c r="L65" i="10"/>
  <c r="K65" i="10"/>
  <c r="J65" i="10"/>
  <c r="I65" i="10"/>
  <c r="H65" i="10"/>
  <c r="G65" i="10"/>
  <c r="F65" i="10"/>
  <c r="E65" i="10"/>
  <c r="D65" i="10"/>
  <c r="M64" i="10"/>
  <c r="L64" i="10"/>
  <c r="K64" i="10"/>
  <c r="J64" i="10"/>
  <c r="I64" i="10"/>
  <c r="H64" i="10"/>
  <c r="G64" i="10"/>
  <c r="F64" i="10"/>
  <c r="E64" i="10"/>
  <c r="D64" i="10"/>
  <c r="M63" i="10"/>
  <c r="L63" i="10"/>
  <c r="K63" i="10"/>
  <c r="J63" i="10"/>
  <c r="I63" i="10"/>
  <c r="H63" i="10"/>
  <c r="G63" i="10"/>
  <c r="F63" i="10"/>
  <c r="E63" i="10"/>
  <c r="D63" i="10"/>
  <c r="M77" i="14"/>
  <c r="L77" i="14"/>
  <c r="K77" i="14"/>
  <c r="J77" i="14"/>
  <c r="I77" i="14"/>
  <c r="H77" i="14"/>
  <c r="G77" i="14"/>
  <c r="F77" i="14"/>
  <c r="E77" i="14"/>
  <c r="D77" i="14"/>
  <c r="M76" i="14"/>
  <c r="L76" i="14"/>
  <c r="K76" i="14"/>
  <c r="J76" i="14"/>
  <c r="I76" i="14"/>
  <c r="H76" i="14"/>
  <c r="G76" i="14"/>
  <c r="F76" i="14"/>
  <c r="E76" i="14"/>
  <c r="D76" i="14"/>
  <c r="M75" i="14"/>
  <c r="L75" i="14"/>
  <c r="K75" i="14"/>
  <c r="J75" i="14"/>
  <c r="I75" i="14"/>
  <c r="H75" i="14"/>
  <c r="G75" i="14"/>
  <c r="F75" i="14"/>
  <c r="E75" i="14"/>
  <c r="D75" i="14"/>
  <c r="M71" i="14"/>
  <c r="L71" i="14"/>
  <c r="K71" i="14"/>
  <c r="J71" i="14"/>
  <c r="I71" i="14"/>
  <c r="H71" i="14"/>
  <c r="G71" i="14"/>
  <c r="F71" i="14"/>
  <c r="E71" i="14"/>
  <c r="D71" i="14"/>
  <c r="M70" i="14"/>
  <c r="L70" i="14"/>
  <c r="K70" i="14"/>
  <c r="J70" i="14"/>
  <c r="I70" i="14"/>
  <c r="H70" i="14"/>
  <c r="G70" i="14"/>
  <c r="F70" i="14"/>
  <c r="E70" i="14"/>
  <c r="D70" i="14"/>
  <c r="M69" i="14"/>
  <c r="L69" i="14"/>
  <c r="K69" i="14"/>
  <c r="J69" i="14"/>
  <c r="I69" i="14"/>
  <c r="H69" i="14"/>
  <c r="G69" i="14"/>
  <c r="F69" i="14"/>
  <c r="E69" i="14"/>
  <c r="D69" i="14"/>
  <c r="M65" i="14"/>
  <c r="L65" i="14"/>
  <c r="K65" i="14"/>
  <c r="J65" i="14"/>
  <c r="I65" i="14"/>
  <c r="H65" i="14"/>
  <c r="G65" i="14"/>
  <c r="F65" i="14"/>
  <c r="E65" i="14"/>
  <c r="D65" i="14"/>
  <c r="M64" i="14"/>
  <c r="L64" i="14"/>
  <c r="K64" i="14"/>
  <c r="J64" i="14"/>
  <c r="I64" i="14"/>
  <c r="H64" i="14"/>
  <c r="G64" i="14"/>
  <c r="F64" i="14"/>
  <c r="E64" i="14"/>
  <c r="D64" i="14"/>
  <c r="M63" i="14"/>
  <c r="L63" i="14"/>
  <c r="K63" i="14"/>
  <c r="J63" i="14"/>
  <c r="I63" i="14"/>
  <c r="H63" i="14"/>
  <c r="G63" i="14"/>
  <c r="F63" i="14"/>
  <c r="E63" i="14"/>
  <c r="D63" i="14"/>
  <c r="M77" i="1"/>
  <c r="L77" i="1"/>
  <c r="K77" i="1"/>
  <c r="J77" i="1"/>
  <c r="I77" i="1"/>
  <c r="H77" i="1"/>
  <c r="G77" i="1"/>
  <c r="F77" i="1"/>
  <c r="E77" i="1"/>
  <c r="D77" i="1"/>
  <c r="M76" i="1"/>
  <c r="L76" i="1"/>
  <c r="K76" i="1"/>
  <c r="J76" i="1"/>
  <c r="I76" i="1"/>
  <c r="H76" i="1"/>
  <c r="G76" i="1"/>
  <c r="F76" i="1"/>
  <c r="E76" i="1"/>
  <c r="D76" i="1"/>
  <c r="M75" i="1"/>
  <c r="L75" i="1"/>
  <c r="K75" i="1"/>
  <c r="J75" i="1"/>
  <c r="I75" i="1"/>
  <c r="H75" i="1"/>
  <c r="G75" i="1"/>
  <c r="F75" i="1"/>
  <c r="E75" i="1"/>
  <c r="D75" i="1"/>
  <c r="M71" i="1"/>
  <c r="L71" i="1"/>
  <c r="K71" i="1"/>
  <c r="J71" i="1"/>
  <c r="I71" i="1"/>
  <c r="H71" i="1"/>
  <c r="G71" i="1"/>
  <c r="F71" i="1"/>
  <c r="E71" i="1"/>
  <c r="D71" i="1"/>
  <c r="M70" i="1"/>
  <c r="L70" i="1"/>
  <c r="K70" i="1"/>
  <c r="J70" i="1"/>
  <c r="I70" i="1"/>
  <c r="H70" i="1"/>
  <c r="G70" i="1"/>
  <c r="F70" i="1"/>
  <c r="E70" i="1"/>
  <c r="D70" i="1"/>
  <c r="M69" i="1"/>
  <c r="L69" i="1"/>
  <c r="K69" i="1"/>
  <c r="J69" i="1"/>
  <c r="I69" i="1"/>
  <c r="H69" i="1"/>
  <c r="G69" i="1"/>
  <c r="F69" i="1"/>
  <c r="E69" i="1"/>
  <c r="D69" i="1"/>
  <c r="M65" i="1"/>
  <c r="L65" i="1"/>
  <c r="K65" i="1"/>
  <c r="J65" i="1"/>
  <c r="I65" i="1"/>
  <c r="H65" i="1"/>
  <c r="G65" i="1"/>
  <c r="F65" i="1"/>
  <c r="E65" i="1"/>
  <c r="D65" i="1"/>
  <c r="M64" i="1"/>
  <c r="L64" i="1"/>
  <c r="K64" i="1"/>
  <c r="J64" i="1"/>
  <c r="I64" i="1"/>
  <c r="H64" i="1"/>
  <c r="G64" i="1"/>
  <c r="F64" i="1"/>
  <c r="E64" i="1"/>
  <c r="D64" i="1"/>
  <c r="M63" i="1"/>
  <c r="L63" i="1"/>
  <c r="K63" i="1"/>
  <c r="J63" i="1"/>
  <c r="I63" i="1"/>
  <c r="H63" i="1"/>
  <c r="G63" i="1"/>
  <c r="F63" i="1"/>
  <c r="E63" i="1"/>
  <c r="D63" i="1"/>
  <c r="M77" i="24"/>
  <c r="L77" i="24"/>
  <c r="K77" i="24"/>
  <c r="J77" i="24"/>
  <c r="I77" i="24"/>
  <c r="H77" i="24"/>
  <c r="G77" i="24"/>
  <c r="F77" i="24"/>
  <c r="E77" i="24"/>
  <c r="D77" i="24"/>
  <c r="M76" i="24"/>
  <c r="L76" i="24"/>
  <c r="K76" i="24"/>
  <c r="J76" i="24"/>
  <c r="I76" i="24"/>
  <c r="H76" i="24"/>
  <c r="G76" i="24"/>
  <c r="F76" i="24"/>
  <c r="E76" i="24"/>
  <c r="D76" i="24"/>
  <c r="M75" i="24"/>
  <c r="L75" i="24"/>
  <c r="K75" i="24"/>
  <c r="J75" i="24"/>
  <c r="I75" i="24"/>
  <c r="H75" i="24"/>
  <c r="G75" i="24"/>
  <c r="F75" i="24"/>
  <c r="E75" i="24"/>
  <c r="D75" i="24"/>
  <c r="M71" i="24"/>
  <c r="L71" i="24"/>
  <c r="K71" i="24"/>
  <c r="J71" i="24"/>
  <c r="I71" i="24"/>
  <c r="H71" i="24"/>
  <c r="G71" i="24"/>
  <c r="F71" i="24"/>
  <c r="E71" i="24"/>
  <c r="D71" i="24"/>
  <c r="M70" i="24"/>
  <c r="L70" i="24"/>
  <c r="K70" i="24"/>
  <c r="J70" i="24"/>
  <c r="I70" i="24"/>
  <c r="H70" i="24"/>
  <c r="G70" i="24"/>
  <c r="F70" i="24"/>
  <c r="E70" i="24"/>
  <c r="D70" i="24"/>
  <c r="M69" i="24"/>
  <c r="L69" i="24"/>
  <c r="K69" i="24"/>
  <c r="J69" i="24"/>
  <c r="I69" i="24"/>
  <c r="H69" i="24"/>
  <c r="G69" i="24"/>
  <c r="F69" i="24"/>
  <c r="E69" i="24"/>
  <c r="D69" i="24"/>
  <c r="M65" i="24"/>
  <c r="L65" i="24"/>
  <c r="K65" i="24"/>
  <c r="J65" i="24"/>
  <c r="I65" i="24"/>
  <c r="H65" i="24"/>
  <c r="G65" i="24"/>
  <c r="F65" i="24"/>
  <c r="E65" i="24"/>
  <c r="D65" i="24"/>
  <c r="M64" i="24"/>
  <c r="L64" i="24"/>
  <c r="K64" i="24"/>
  <c r="J64" i="24"/>
  <c r="I64" i="24"/>
  <c r="H64" i="24"/>
  <c r="G64" i="24"/>
  <c r="F64" i="24"/>
  <c r="E64" i="24"/>
  <c r="D64" i="24"/>
  <c r="M63" i="24"/>
  <c r="L63" i="24"/>
  <c r="K63" i="24"/>
  <c r="J63" i="24"/>
  <c r="I63" i="24"/>
  <c r="H63" i="24"/>
  <c r="G63" i="24"/>
  <c r="F63" i="24"/>
  <c r="E63" i="24"/>
  <c r="D63" i="24"/>
  <c r="M77" i="23"/>
  <c r="L77" i="23"/>
  <c r="K77" i="23"/>
  <c r="J77" i="23"/>
  <c r="I77" i="23"/>
  <c r="H77" i="23"/>
  <c r="G77" i="23"/>
  <c r="F77" i="23"/>
  <c r="E77" i="23"/>
  <c r="D77" i="23"/>
  <c r="N76" i="23"/>
  <c r="M76" i="23"/>
  <c r="L76" i="23"/>
  <c r="K76" i="23"/>
  <c r="J76" i="23"/>
  <c r="I76" i="23"/>
  <c r="H76" i="23"/>
  <c r="G76" i="23"/>
  <c r="F76" i="23"/>
  <c r="E76" i="23"/>
  <c r="D76" i="23"/>
  <c r="M75" i="23"/>
  <c r="L75" i="23"/>
  <c r="K75" i="23"/>
  <c r="J75" i="23"/>
  <c r="I75" i="23"/>
  <c r="H75" i="23"/>
  <c r="G75" i="23"/>
  <c r="F75" i="23"/>
  <c r="E75" i="23"/>
  <c r="D75" i="23"/>
  <c r="M71" i="23"/>
  <c r="L71" i="23"/>
  <c r="K71" i="23"/>
  <c r="J71" i="23"/>
  <c r="I71" i="23"/>
  <c r="H71" i="23"/>
  <c r="G71" i="23"/>
  <c r="F71" i="23"/>
  <c r="E71" i="23"/>
  <c r="D71" i="23"/>
  <c r="M70" i="23"/>
  <c r="L70" i="23"/>
  <c r="K70" i="23"/>
  <c r="J70" i="23"/>
  <c r="I70" i="23"/>
  <c r="H70" i="23"/>
  <c r="G70" i="23"/>
  <c r="F70" i="23"/>
  <c r="E70" i="23"/>
  <c r="D70" i="23"/>
  <c r="M69" i="23"/>
  <c r="L69" i="23"/>
  <c r="K69" i="23"/>
  <c r="J69" i="23"/>
  <c r="I69" i="23"/>
  <c r="H69" i="23"/>
  <c r="G69" i="23"/>
  <c r="F69" i="23"/>
  <c r="E69" i="23"/>
  <c r="D69" i="23"/>
  <c r="M65" i="23"/>
  <c r="L65" i="23"/>
  <c r="K65" i="23"/>
  <c r="J65" i="23"/>
  <c r="I65" i="23"/>
  <c r="H65" i="23"/>
  <c r="G65" i="23"/>
  <c r="F65" i="23"/>
  <c r="E65" i="23"/>
  <c r="D65" i="23"/>
  <c r="M64" i="23"/>
  <c r="L64" i="23"/>
  <c r="K64" i="23"/>
  <c r="J64" i="23"/>
  <c r="I64" i="23"/>
  <c r="H64" i="23"/>
  <c r="G64" i="23"/>
  <c r="F64" i="23"/>
  <c r="E64" i="23"/>
  <c r="D64" i="23"/>
  <c r="M63" i="23"/>
  <c r="L63" i="23"/>
  <c r="K63" i="23"/>
  <c r="J63" i="23"/>
  <c r="I63" i="23"/>
  <c r="H63" i="23"/>
  <c r="G63" i="23"/>
  <c r="F63" i="23"/>
  <c r="E63" i="23"/>
  <c r="D63" i="23"/>
  <c r="M77" i="22"/>
  <c r="L77" i="22"/>
  <c r="K77" i="22"/>
  <c r="J77" i="22"/>
  <c r="I77" i="22"/>
  <c r="H77" i="22"/>
  <c r="G77" i="22"/>
  <c r="F77" i="22"/>
  <c r="E77" i="22"/>
  <c r="D77" i="22"/>
  <c r="M76" i="22"/>
  <c r="L76" i="22"/>
  <c r="K76" i="22"/>
  <c r="J76" i="22"/>
  <c r="I76" i="22"/>
  <c r="H76" i="22"/>
  <c r="G76" i="22"/>
  <c r="F76" i="22"/>
  <c r="E76" i="22"/>
  <c r="D76" i="22"/>
  <c r="M75" i="22"/>
  <c r="L75" i="22"/>
  <c r="K75" i="22"/>
  <c r="J75" i="22"/>
  <c r="I75" i="22"/>
  <c r="H75" i="22"/>
  <c r="G75" i="22"/>
  <c r="F75" i="22"/>
  <c r="E75" i="22"/>
  <c r="D75" i="22"/>
  <c r="M71" i="22"/>
  <c r="L71" i="22"/>
  <c r="K71" i="22"/>
  <c r="J71" i="22"/>
  <c r="I71" i="22"/>
  <c r="H71" i="22"/>
  <c r="G71" i="22"/>
  <c r="F71" i="22"/>
  <c r="E71" i="22"/>
  <c r="D71" i="22"/>
  <c r="N71" i="22" s="1"/>
  <c r="M70" i="22"/>
  <c r="L70" i="22"/>
  <c r="K70" i="22"/>
  <c r="J70" i="22"/>
  <c r="I70" i="22"/>
  <c r="H70" i="22"/>
  <c r="G70" i="22"/>
  <c r="F70" i="22"/>
  <c r="E70" i="22"/>
  <c r="D70" i="22"/>
  <c r="M69" i="22"/>
  <c r="L69" i="22"/>
  <c r="K69" i="22"/>
  <c r="J69" i="22"/>
  <c r="I69" i="22"/>
  <c r="H69" i="22"/>
  <c r="G69" i="22"/>
  <c r="F69" i="22"/>
  <c r="E69" i="22"/>
  <c r="D69" i="22"/>
  <c r="M65" i="22"/>
  <c r="L65" i="22"/>
  <c r="K65" i="22"/>
  <c r="J65" i="22"/>
  <c r="I65" i="22"/>
  <c r="H65" i="22"/>
  <c r="G65" i="22"/>
  <c r="F65" i="22"/>
  <c r="E65" i="22"/>
  <c r="D65" i="22"/>
  <c r="M64" i="22"/>
  <c r="L64" i="22"/>
  <c r="K64" i="22"/>
  <c r="J64" i="22"/>
  <c r="I64" i="22"/>
  <c r="H64" i="22"/>
  <c r="G64" i="22"/>
  <c r="F64" i="22"/>
  <c r="E64" i="22"/>
  <c r="D64" i="22"/>
  <c r="M63" i="22"/>
  <c r="L63" i="22"/>
  <c r="K63" i="22"/>
  <c r="J63" i="22"/>
  <c r="I63" i="22"/>
  <c r="H63" i="22"/>
  <c r="G63" i="22"/>
  <c r="F63" i="22"/>
  <c r="E63" i="22"/>
  <c r="D63" i="22"/>
  <c r="N63" i="22" s="1"/>
  <c r="M77" i="21"/>
  <c r="L77" i="21"/>
  <c r="K77" i="21"/>
  <c r="J77" i="21"/>
  <c r="I77" i="21"/>
  <c r="H77" i="21"/>
  <c r="G77" i="21"/>
  <c r="F77" i="21"/>
  <c r="E77" i="21"/>
  <c r="D77" i="21"/>
  <c r="N77" i="21" s="1"/>
  <c r="M76" i="21"/>
  <c r="L76" i="21"/>
  <c r="K76" i="21"/>
  <c r="J76" i="21"/>
  <c r="I76" i="21"/>
  <c r="H76" i="21"/>
  <c r="G76" i="21"/>
  <c r="F76" i="21"/>
  <c r="E76" i="21"/>
  <c r="D76" i="21"/>
  <c r="M75" i="21"/>
  <c r="L75" i="21"/>
  <c r="K75" i="21"/>
  <c r="J75" i="21"/>
  <c r="I75" i="21"/>
  <c r="H75" i="21"/>
  <c r="G75" i="21"/>
  <c r="F75" i="21"/>
  <c r="E75" i="21"/>
  <c r="D75" i="21"/>
  <c r="M71" i="21"/>
  <c r="L71" i="21"/>
  <c r="K71" i="21"/>
  <c r="J71" i="21"/>
  <c r="I71" i="21"/>
  <c r="H71" i="21"/>
  <c r="G71" i="21"/>
  <c r="F71" i="21"/>
  <c r="E71" i="21"/>
  <c r="D71" i="21"/>
  <c r="M70" i="21"/>
  <c r="L70" i="21"/>
  <c r="K70" i="21"/>
  <c r="J70" i="21"/>
  <c r="I70" i="21"/>
  <c r="H70" i="21"/>
  <c r="G70" i="21"/>
  <c r="F70" i="21"/>
  <c r="E70" i="21"/>
  <c r="D70" i="21"/>
  <c r="M69" i="21"/>
  <c r="L69" i="21"/>
  <c r="K69" i="21"/>
  <c r="J69" i="21"/>
  <c r="I69" i="21"/>
  <c r="H69" i="21"/>
  <c r="G69" i="21"/>
  <c r="F69" i="21"/>
  <c r="E69" i="21"/>
  <c r="D69" i="21"/>
  <c r="M65" i="21"/>
  <c r="L65" i="21"/>
  <c r="K65" i="21"/>
  <c r="J65" i="21"/>
  <c r="I65" i="21"/>
  <c r="H65" i="21"/>
  <c r="G65" i="21"/>
  <c r="F65" i="21"/>
  <c r="E65" i="21"/>
  <c r="D65" i="21"/>
  <c r="M64" i="21"/>
  <c r="L64" i="21"/>
  <c r="K64" i="21"/>
  <c r="J64" i="21"/>
  <c r="I64" i="21"/>
  <c r="H64" i="21"/>
  <c r="G64" i="21"/>
  <c r="F64" i="21"/>
  <c r="E64" i="21"/>
  <c r="D64" i="21"/>
  <c r="M63" i="21"/>
  <c r="L63" i="21"/>
  <c r="K63" i="21"/>
  <c r="J63" i="21"/>
  <c r="I63" i="21"/>
  <c r="H63" i="21"/>
  <c r="G63" i="21"/>
  <c r="F63" i="21"/>
  <c r="E63" i="21"/>
  <c r="D63" i="21"/>
  <c r="M77" i="20"/>
  <c r="L77" i="20"/>
  <c r="K77" i="20"/>
  <c r="J77" i="20"/>
  <c r="I77" i="20"/>
  <c r="H77" i="20"/>
  <c r="G77" i="20"/>
  <c r="F77" i="20"/>
  <c r="E77" i="20"/>
  <c r="D77" i="20"/>
  <c r="M76" i="20"/>
  <c r="L76" i="20"/>
  <c r="K76" i="20"/>
  <c r="J76" i="20"/>
  <c r="I76" i="20"/>
  <c r="H76" i="20"/>
  <c r="G76" i="20"/>
  <c r="F76" i="20"/>
  <c r="E76" i="20"/>
  <c r="D76" i="20"/>
  <c r="M75" i="20"/>
  <c r="L75" i="20"/>
  <c r="K75" i="20"/>
  <c r="J75" i="20"/>
  <c r="I75" i="20"/>
  <c r="H75" i="20"/>
  <c r="G75" i="20"/>
  <c r="F75" i="20"/>
  <c r="E75" i="20"/>
  <c r="D75" i="20"/>
  <c r="M65" i="20"/>
  <c r="L65" i="20"/>
  <c r="K65" i="20"/>
  <c r="J65" i="20"/>
  <c r="I65" i="20"/>
  <c r="H65" i="20"/>
  <c r="G65" i="20"/>
  <c r="F65" i="20"/>
  <c r="E65" i="20"/>
  <c r="D65" i="20"/>
  <c r="M64" i="20"/>
  <c r="L64" i="20"/>
  <c r="K64" i="20"/>
  <c r="J64" i="20"/>
  <c r="I64" i="20"/>
  <c r="H64" i="20"/>
  <c r="G64" i="20"/>
  <c r="F64" i="20"/>
  <c r="E64" i="20"/>
  <c r="D64" i="20"/>
  <c r="M63" i="20"/>
  <c r="L63" i="20"/>
  <c r="K63" i="20"/>
  <c r="J63" i="20"/>
  <c r="I63" i="20"/>
  <c r="H63" i="20"/>
  <c r="G63" i="20"/>
  <c r="F63" i="20"/>
  <c r="E63" i="20"/>
  <c r="D63" i="20"/>
  <c r="M71" i="20"/>
  <c r="L71" i="20"/>
  <c r="K71" i="20"/>
  <c r="J71" i="20"/>
  <c r="I71" i="20"/>
  <c r="H71" i="20"/>
  <c r="G71" i="20"/>
  <c r="F71" i="20"/>
  <c r="E71" i="20"/>
  <c r="D71" i="20"/>
  <c r="M70" i="20"/>
  <c r="L70" i="20"/>
  <c r="K70" i="20"/>
  <c r="J70" i="20"/>
  <c r="I70" i="20"/>
  <c r="H70" i="20"/>
  <c r="G70" i="20"/>
  <c r="F70" i="20"/>
  <c r="E70" i="20"/>
  <c r="D70" i="20"/>
  <c r="M69" i="20"/>
  <c r="L69" i="20"/>
  <c r="K69" i="20"/>
  <c r="J69" i="20"/>
  <c r="I69" i="20"/>
  <c r="H69" i="20"/>
  <c r="G69" i="20"/>
  <c r="F69" i="20"/>
  <c r="E69" i="20"/>
  <c r="D69" i="20"/>
  <c r="N65" i="24" l="1"/>
  <c r="N64" i="24"/>
  <c r="N63" i="24"/>
  <c r="N65" i="23"/>
  <c r="N64" i="23"/>
  <c r="N63" i="23"/>
  <c r="N65" i="22"/>
  <c r="N64" i="22"/>
  <c r="N64" i="21"/>
  <c r="N65" i="21"/>
  <c r="N63" i="21"/>
  <c r="N65" i="20"/>
  <c r="N64" i="20"/>
  <c r="N65" i="11"/>
  <c r="N64" i="11"/>
  <c r="N63" i="11"/>
  <c r="N65" i="17"/>
  <c r="N64" i="17"/>
  <c r="N63" i="17"/>
  <c r="N65" i="13"/>
  <c r="N64" i="13"/>
  <c r="N63" i="13"/>
  <c r="N63" i="16"/>
  <c r="N64" i="16"/>
  <c r="N65" i="9"/>
  <c r="N64" i="9"/>
  <c r="N63" i="9"/>
  <c r="N65" i="15"/>
  <c r="N64" i="15"/>
  <c r="N63" i="15"/>
  <c r="N65" i="10"/>
  <c r="N64" i="10"/>
  <c r="N63" i="10"/>
  <c r="N63" i="14"/>
  <c r="N65" i="14"/>
  <c r="N64" i="14"/>
  <c r="N63" i="1"/>
  <c r="N64" i="1"/>
  <c r="N65" i="1"/>
  <c r="N77" i="10"/>
  <c r="N76" i="10"/>
  <c r="N77" i="11"/>
  <c r="N76" i="11"/>
  <c r="N75" i="11"/>
  <c r="N76" i="17"/>
  <c r="N77" i="17"/>
  <c r="N75" i="17"/>
  <c r="N77" i="13"/>
  <c r="N76" i="13"/>
  <c r="N75" i="13"/>
  <c r="N77" i="16"/>
  <c r="N76" i="16"/>
  <c r="N75" i="16"/>
  <c r="N76" i="9"/>
  <c r="N77" i="15"/>
  <c r="N76" i="15"/>
  <c r="N75" i="15"/>
  <c r="N75" i="10"/>
  <c r="N77" i="14"/>
  <c r="N76" i="14"/>
  <c r="N75" i="14"/>
  <c r="N75" i="1"/>
  <c r="N77" i="1"/>
  <c r="N76" i="1"/>
  <c r="N77" i="24"/>
  <c r="N76" i="24"/>
  <c r="N75" i="24"/>
  <c r="N77" i="23"/>
  <c r="N75" i="23"/>
  <c r="N76" i="21"/>
  <c r="N75" i="21"/>
  <c r="N76" i="20"/>
  <c r="N75" i="20"/>
  <c r="N77" i="20"/>
  <c r="N71" i="24"/>
  <c r="N70" i="24"/>
  <c r="N69" i="24"/>
  <c r="N70" i="23"/>
  <c r="N71" i="23"/>
  <c r="N69" i="23"/>
  <c r="N69" i="22"/>
  <c r="N70" i="22"/>
  <c r="N76" i="22"/>
  <c r="N77" i="22"/>
  <c r="N75" i="22"/>
  <c r="N71" i="21"/>
  <c r="N69" i="21"/>
  <c r="N70" i="21"/>
  <c r="N71" i="9"/>
  <c r="N70" i="9"/>
  <c r="N69" i="9"/>
  <c r="N71" i="15"/>
  <c r="N70" i="15"/>
  <c r="N69" i="15"/>
  <c r="N71" i="10"/>
  <c r="N70" i="10"/>
  <c r="N69" i="10"/>
  <c r="N71" i="14"/>
  <c r="N70" i="14"/>
  <c r="N69" i="14"/>
  <c r="N71" i="1"/>
  <c r="N70" i="1"/>
  <c r="N69" i="1"/>
  <c r="N71" i="20"/>
  <c r="N71" i="16"/>
  <c r="N70" i="16"/>
  <c r="N69" i="16"/>
  <c r="N71" i="13"/>
  <c r="N70" i="13"/>
  <c r="N69" i="13"/>
  <c r="N71" i="17"/>
  <c r="N70" i="17"/>
  <c r="N69" i="17"/>
  <c r="N71" i="11"/>
  <c r="N70" i="11"/>
  <c r="N69" i="11"/>
  <c r="N63" i="20"/>
  <c r="N70" i="20"/>
  <c r="U58" i="26"/>
  <c r="T58" i="26"/>
  <c r="S58" i="26"/>
  <c r="R58" i="26"/>
  <c r="N58" i="26"/>
  <c r="M58" i="26"/>
  <c r="L58" i="26"/>
  <c r="K58" i="26"/>
  <c r="J58" i="26"/>
  <c r="G58" i="26"/>
  <c r="F58" i="26"/>
  <c r="E58" i="26"/>
  <c r="D58" i="26"/>
  <c r="C58" i="26"/>
  <c r="U34" i="26"/>
  <c r="T34" i="26"/>
  <c r="S34" i="26"/>
  <c r="R34" i="26"/>
  <c r="N34" i="26"/>
  <c r="M34" i="26"/>
  <c r="L34" i="26"/>
  <c r="K34" i="26"/>
  <c r="J34" i="26"/>
  <c r="G34" i="26"/>
  <c r="F34" i="26"/>
  <c r="E34" i="26"/>
  <c r="D34" i="26"/>
  <c r="C34" i="26"/>
  <c r="R10" i="26"/>
  <c r="U10" i="26"/>
  <c r="T10" i="26"/>
  <c r="S10" i="26"/>
  <c r="N10" i="26"/>
  <c r="M10" i="26"/>
  <c r="L10" i="26"/>
  <c r="K10" i="26"/>
  <c r="J10" i="26"/>
  <c r="G10" i="26"/>
  <c r="F10" i="26"/>
  <c r="E10" i="26"/>
  <c r="D10" i="26"/>
  <c r="C10" i="26"/>
  <c r="U56" i="26"/>
  <c r="T56" i="26"/>
  <c r="S56" i="26"/>
  <c r="R56" i="26"/>
  <c r="N56" i="26"/>
  <c r="M56" i="26"/>
  <c r="L56" i="26"/>
  <c r="K56" i="26"/>
  <c r="J56" i="26"/>
  <c r="G56" i="26"/>
  <c r="F56" i="26"/>
  <c r="E56" i="26"/>
  <c r="D56" i="26"/>
  <c r="C56" i="26"/>
  <c r="U32" i="26"/>
  <c r="T32" i="26"/>
  <c r="S32" i="26"/>
  <c r="R32" i="26"/>
  <c r="N32" i="26"/>
  <c r="M32" i="26"/>
  <c r="L32" i="26"/>
  <c r="K32" i="26"/>
  <c r="J32" i="26"/>
  <c r="G32" i="26"/>
  <c r="F32" i="26"/>
  <c r="E32" i="26"/>
  <c r="D32" i="26"/>
  <c r="C32" i="26"/>
  <c r="U8" i="26"/>
  <c r="T8" i="26"/>
  <c r="S8" i="26"/>
  <c r="R8" i="26"/>
  <c r="N8" i="26"/>
  <c r="M8" i="26"/>
  <c r="L8" i="26"/>
  <c r="K8" i="26"/>
  <c r="J8" i="26"/>
  <c r="G8" i="26"/>
  <c r="F8" i="26"/>
  <c r="E8" i="26"/>
  <c r="D8" i="26"/>
  <c r="C8" i="26"/>
  <c r="W37" i="25" l="1"/>
  <c r="X37" i="25"/>
  <c r="R35" i="26" s="1"/>
  <c r="W38" i="25"/>
  <c r="X38" i="25"/>
  <c r="R59" i="26" s="1"/>
  <c r="W39" i="25"/>
  <c r="X39" i="25"/>
  <c r="S11" i="26" s="1"/>
  <c r="W40" i="25"/>
  <c r="X40" i="25"/>
  <c r="S35" i="26" s="1"/>
  <c r="W41" i="25"/>
  <c r="X41" i="25"/>
  <c r="S59" i="26" s="1"/>
  <c r="W42" i="25"/>
  <c r="X42" i="25"/>
  <c r="T11" i="26" s="1"/>
  <c r="W43" i="25"/>
  <c r="X43" i="25"/>
  <c r="T35" i="26" s="1"/>
  <c r="W44" i="25"/>
  <c r="X44" i="25"/>
  <c r="T59" i="26" s="1"/>
  <c r="W45" i="25"/>
  <c r="X45" i="25"/>
  <c r="U11" i="26" s="1"/>
  <c r="W46" i="25"/>
  <c r="X46" i="25"/>
  <c r="U35" i="26" s="1"/>
  <c r="W47" i="25"/>
  <c r="X47" i="25"/>
  <c r="U59" i="26" s="1"/>
  <c r="X36" i="25"/>
  <c r="R11" i="26" s="1"/>
  <c r="W36" i="25"/>
  <c r="W4" i="25"/>
  <c r="X4" i="25"/>
  <c r="C35" i="26" s="1"/>
  <c r="W5" i="25"/>
  <c r="X5" i="25"/>
  <c r="C59" i="26" s="1"/>
  <c r="W6" i="25"/>
  <c r="X6" i="25"/>
  <c r="D11" i="26" s="1"/>
  <c r="W7" i="25"/>
  <c r="X7" i="25"/>
  <c r="D35" i="26" s="1"/>
  <c r="W8" i="25"/>
  <c r="X8" i="25"/>
  <c r="D59" i="26" s="1"/>
  <c r="W9" i="25"/>
  <c r="X9" i="25"/>
  <c r="E11" i="26" s="1"/>
  <c r="W10" i="25"/>
  <c r="X10" i="25"/>
  <c r="E35" i="26" s="1"/>
  <c r="W11" i="25"/>
  <c r="X11" i="25"/>
  <c r="E59" i="26" s="1"/>
  <c r="W12" i="25"/>
  <c r="X12" i="25"/>
  <c r="F11" i="26" s="1"/>
  <c r="W13" i="25"/>
  <c r="X13" i="25"/>
  <c r="F35" i="26" s="1"/>
  <c r="W14" i="25"/>
  <c r="X14" i="25"/>
  <c r="F59" i="26" s="1"/>
  <c r="W15" i="25"/>
  <c r="X15" i="25"/>
  <c r="G11" i="26" s="1"/>
  <c r="W16" i="25"/>
  <c r="X16" i="25"/>
  <c r="G35" i="26" s="1"/>
  <c r="W17" i="25"/>
  <c r="X17" i="25"/>
  <c r="G59" i="26" s="1"/>
  <c r="W18" i="25"/>
  <c r="X18" i="25"/>
  <c r="J11" i="26" s="1"/>
  <c r="W19" i="25"/>
  <c r="X19" i="25"/>
  <c r="J35" i="26" s="1"/>
  <c r="W20" i="25"/>
  <c r="X20" i="25"/>
  <c r="J59" i="26" s="1"/>
  <c r="W21" i="25"/>
  <c r="X21" i="25"/>
  <c r="K11" i="26" s="1"/>
  <c r="W22" i="25"/>
  <c r="X22" i="25"/>
  <c r="K35" i="26" s="1"/>
  <c r="W23" i="25"/>
  <c r="X23" i="25"/>
  <c r="K59" i="26" s="1"/>
  <c r="W24" i="25"/>
  <c r="X24" i="25"/>
  <c r="L11" i="26" s="1"/>
  <c r="W25" i="25"/>
  <c r="X25" i="25"/>
  <c r="L35" i="26" s="1"/>
  <c r="W26" i="25"/>
  <c r="X26" i="25"/>
  <c r="L59" i="26" s="1"/>
  <c r="W27" i="25"/>
  <c r="X27" i="25"/>
  <c r="M11" i="26" s="1"/>
  <c r="W28" i="25"/>
  <c r="X28" i="25"/>
  <c r="M35" i="26" s="1"/>
  <c r="W29" i="25"/>
  <c r="X29" i="25"/>
  <c r="M59" i="26" s="1"/>
  <c r="W30" i="25"/>
  <c r="X30" i="25"/>
  <c r="N11" i="26" s="1"/>
  <c r="W31" i="25"/>
  <c r="X31" i="25"/>
  <c r="N35" i="26" s="1"/>
  <c r="W32" i="25"/>
  <c r="X32" i="25"/>
  <c r="N59" i="26" s="1"/>
  <c r="X3" i="25"/>
  <c r="C11" i="26" s="1"/>
  <c r="W3" i="25"/>
  <c r="V47" i="25"/>
  <c r="U57" i="26" s="1"/>
  <c r="V46" i="25"/>
  <c r="U33" i="26" s="1"/>
  <c r="V45" i="25"/>
  <c r="U9" i="26" s="1"/>
  <c r="V44" i="25"/>
  <c r="T57" i="26" s="1"/>
  <c r="V43" i="25"/>
  <c r="T33" i="26" s="1"/>
  <c r="V42" i="25"/>
  <c r="T9" i="26" s="1"/>
  <c r="V41" i="25"/>
  <c r="S57" i="26" s="1"/>
  <c r="V40" i="25"/>
  <c r="S33" i="26" s="1"/>
  <c r="V39" i="25"/>
  <c r="S9" i="26" s="1"/>
  <c r="V38" i="25"/>
  <c r="R57" i="26" s="1"/>
  <c r="V37" i="25"/>
  <c r="R33" i="26" s="1"/>
  <c r="V36" i="25"/>
  <c r="R9" i="26" s="1"/>
  <c r="V32" i="25"/>
  <c r="N57" i="26" s="1"/>
  <c r="V31" i="25"/>
  <c r="N33" i="26" s="1"/>
  <c r="V30" i="25"/>
  <c r="N9" i="26" s="1"/>
  <c r="V29" i="25"/>
  <c r="M57" i="26" s="1"/>
  <c r="V28" i="25"/>
  <c r="M33" i="26" s="1"/>
  <c r="V27" i="25"/>
  <c r="M9" i="26" s="1"/>
  <c r="V26" i="25"/>
  <c r="L57" i="26" s="1"/>
  <c r="V25" i="25"/>
  <c r="L33" i="26" s="1"/>
  <c r="V24" i="25"/>
  <c r="L9" i="26" s="1"/>
  <c r="V23" i="25"/>
  <c r="K57" i="26" s="1"/>
  <c r="V22" i="25"/>
  <c r="K33" i="26" s="1"/>
  <c r="V21" i="25"/>
  <c r="K9" i="26" s="1"/>
  <c r="V20" i="25"/>
  <c r="J57" i="26" s="1"/>
  <c r="V19" i="25"/>
  <c r="J33" i="26" s="1"/>
  <c r="V18" i="25"/>
  <c r="J9" i="26" s="1"/>
  <c r="V17" i="25"/>
  <c r="G57" i="26" s="1"/>
  <c r="V16" i="25"/>
  <c r="G33" i="26" s="1"/>
  <c r="V15" i="25"/>
  <c r="G9" i="26" s="1"/>
  <c r="V14" i="25"/>
  <c r="F57" i="26" s="1"/>
  <c r="V13" i="25"/>
  <c r="F33" i="26" s="1"/>
  <c r="V12" i="25"/>
  <c r="F9" i="26" s="1"/>
  <c r="V11" i="25"/>
  <c r="E57" i="26" s="1"/>
  <c r="V10" i="25"/>
  <c r="E33" i="26" s="1"/>
  <c r="V9" i="25"/>
  <c r="E9" i="26" s="1"/>
  <c r="V8" i="25"/>
  <c r="D57" i="26" s="1"/>
  <c r="V7" i="25"/>
  <c r="D33" i="26" s="1"/>
  <c r="V6" i="25"/>
  <c r="D9" i="26" s="1"/>
  <c r="V5" i="25"/>
  <c r="C57" i="26" s="1"/>
  <c r="V4" i="25"/>
  <c r="C33" i="26" s="1"/>
  <c r="V3" i="25"/>
  <c r="C9" i="26" s="1"/>
  <c r="Q37" i="25"/>
  <c r="R37" i="25"/>
  <c r="S37" i="25"/>
  <c r="T37" i="25"/>
  <c r="U37" i="25"/>
  <c r="Q38" i="25"/>
  <c r="R38" i="25"/>
  <c r="S38" i="25"/>
  <c r="T38" i="25"/>
  <c r="U38" i="25"/>
  <c r="Q39" i="25"/>
  <c r="R39" i="25"/>
  <c r="S39" i="25"/>
  <c r="T39" i="25"/>
  <c r="U39" i="25"/>
  <c r="Q40" i="25"/>
  <c r="R40" i="25"/>
  <c r="S40" i="25"/>
  <c r="T40" i="25"/>
  <c r="U40" i="25"/>
  <c r="Q41" i="25"/>
  <c r="R41" i="25"/>
  <c r="S41" i="25"/>
  <c r="T41" i="25"/>
  <c r="U41" i="25"/>
  <c r="Q42" i="25"/>
  <c r="R42" i="25"/>
  <c r="S42" i="25"/>
  <c r="T42" i="25"/>
  <c r="U42" i="25"/>
  <c r="Q43" i="25"/>
  <c r="R43" i="25"/>
  <c r="S43" i="25"/>
  <c r="T43" i="25"/>
  <c r="U43" i="25"/>
  <c r="Q44" i="25"/>
  <c r="R44" i="25"/>
  <c r="S44" i="25"/>
  <c r="T44" i="25"/>
  <c r="U44" i="25"/>
  <c r="Q45" i="25"/>
  <c r="R45" i="25"/>
  <c r="S45" i="25"/>
  <c r="T45" i="25"/>
  <c r="U45" i="25"/>
  <c r="Q46" i="25"/>
  <c r="R46" i="25"/>
  <c r="S46" i="25"/>
  <c r="T46" i="25"/>
  <c r="U46" i="25"/>
  <c r="Q47" i="25"/>
  <c r="R47" i="25"/>
  <c r="S47" i="25"/>
  <c r="T47" i="25"/>
  <c r="U47" i="25"/>
  <c r="U36" i="25"/>
  <c r="T36" i="25"/>
  <c r="S36" i="25"/>
  <c r="R36" i="25"/>
  <c r="Q36" i="25"/>
  <c r="Q28" i="25"/>
  <c r="R28" i="25"/>
  <c r="S28" i="25"/>
  <c r="T28" i="25"/>
  <c r="U28" i="25"/>
  <c r="Q29" i="25"/>
  <c r="R29" i="25"/>
  <c r="S29" i="25"/>
  <c r="T29" i="25"/>
  <c r="U29" i="25"/>
  <c r="Q30" i="25"/>
  <c r="R30" i="25"/>
  <c r="S30" i="25"/>
  <c r="T30" i="25"/>
  <c r="U30" i="25"/>
  <c r="Q31" i="25"/>
  <c r="R31" i="25"/>
  <c r="S31" i="25"/>
  <c r="T31" i="25"/>
  <c r="U31" i="25"/>
  <c r="Q32" i="25"/>
  <c r="R32" i="25"/>
  <c r="S32" i="25"/>
  <c r="T32" i="25"/>
  <c r="U32" i="25"/>
  <c r="Q18" i="25"/>
  <c r="R18" i="25"/>
  <c r="S18" i="25"/>
  <c r="T18" i="25"/>
  <c r="U18" i="25"/>
  <c r="Q19" i="25"/>
  <c r="R19" i="25"/>
  <c r="S19" i="25"/>
  <c r="T19" i="25"/>
  <c r="U19" i="25"/>
  <c r="Q20" i="25"/>
  <c r="R20" i="25"/>
  <c r="S20" i="25"/>
  <c r="T20" i="25"/>
  <c r="U20" i="25"/>
  <c r="Q21" i="25"/>
  <c r="R21" i="25"/>
  <c r="S21" i="25"/>
  <c r="T21" i="25"/>
  <c r="U21" i="25"/>
  <c r="Q22" i="25"/>
  <c r="R22" i="25"/>
  <c r="S22" i="25"/>
  <c r="T22" i="25"/>
  <c r="U22" i="25"/>
  <c r="Q23" i="25"/>
  <c r="R23" i="25"/>
  <c r="S23" i="25"/>
  <c r="T23" i="25"/>
  <c r="U23" i="25"/>
  <c r="Q24" i="25"/>
  <c r="R24" i="25"/>
  <c r="S24" i="25"/>
  <c r="T24" i="25"/>
  <c r="U24" i="25"/>
  <c r="Q25" i="25"/>
  <c r="R25" i="25"/>
  <c r="S25" i="25"/>
  <c r="T25" i="25"/>
  <c r="U25" i="25"/>
  <c r="Q26" i="25"/>
  <c r="R26" i="25"/>
  <c r="S26" i="25"/>
  <c r="T26" i="25"/>
  <c r="U26" i="25"/>
  <c r="Q27" i="25"/>
  <c r="R27" i="25"/>
  <c r="S27" i="25"/>
  <c r="T27" i="25"/>
  <c r="U27" i="25"/>
  <c r="Q4" i="25"/>
  <c r="R4" i="25"/>
  <c r="S4" i="25"/>
  <c r="T4" i="25"/>
  <c r="U4" i="25"/>
  <c r="Q5" i="25"/>
  <c r="R5" i="25"/>
  <c r="S5" i="25"/>
  <c r="T5" i="25"/>
  <c r="U5" i="25"/>
  <c r="Q6" i="25"/>
  <c r="R6" i="25"/>
  <c r="S6" i="25"/>
  <c r="T6" i="25"/>
  <c r="U6" i="25"/>
  <c r="Q7" i="25"/>
  <c r="R7" i="25"/>
  <c r="S7" i="25"/>
  <c r="T7" i="25"/>
  <c r="U7" i="25"/>
  <c r="Q8" i="25"/>
  <c r="R8" i="25"/>
  <c r="S8" i="25"/>
  <c r="T8" i="25"/>
  <c r="U8" i="25"/>
  <c r="Q9" i="25"/>
  <c r="R9" i="25"/>
  <c r="S9" i="25"/>
  <c r="T9" i="25"/>
  <c r="U9" i="25"/>
  <c r="Q10" i="25"/>
  <c r="R10" i="25"/>
  <c r="S10" i="25"/>
  <c r="T10" i="25"/>
  <c r="U10" i="25"/>
  <c r="Q11" i="25"/>
  <c r="R11" i="25"/>
  <c r="S11" i="25"/>
  <c r="T11" i="25"/>
  <c r="U11" i="25"/>
  <c r="Q12" i="25"/>
  <c r="R12" i="25"/>
  <c r="S12" i="25"/>
  <c r="T12" i="25"/>
  <c r="U12" i="25"/>
  <c r="Q13" i="25"/>
  <c r="R13" i="25"/>
  <c r="S13" i="25"/>
  <c r="T13" i="25"/>
  <c r="U13" i="25"/>
  <c r="Q14" i="25"/>
  <c r="R14" i="25"/>
  <c r="S14" i="25"/>
  <c r="T14" i="25"/>
  <c r="U14" i="25"/>
  <c r="Q15" i="25"/>
  <c r="R15" i="25"/>
  <c r="S15" i="25"/>
  <c r="T15" i="25"/>
  <c r="U15" i="25"/>
  <c r="Q16" i="25"/>
  <c r="R16" i="25"/>
  <c r="S16" i="25"/>
  <c r="T16" i="25"/>
  <c r="U16" i="25"/>
  <c r="Q17" i="25"/>
  <c r="R17" i="25"/>
  <c r="S17" i="25"/>
  <c r="T17" i="25"/>
  <c r="U17" i="25"/>
  <c r="R3" i="25"/>
  <c r="S3" i="25"/>
  <c r="T3" i="25"/>
  <c r="U3" i="25"/>
  <c r="Q3" i="25"/>
  <c r="M23" i="11" l="1"/>
  <c r="L23" i="11"/>
  <c r="K23" i="11"/>
  <c r="J23" i="11"/>
  <c r="I23" i="11"/>
  <c r="H23" i="11"/>
  <c r="G23" i="11"/>
  <c r="F23" i="11"/>
  <c r="E23" i="11"/>
  <c r="D23" i="11"/>
  <c r="M22" i="11"/>
  <c r="L22" i="11"/>
  <c r="K22" i="11"/>
  <c r="J22" i="11"/>
  <c r="I22" i="11"/>
  <c r="H22" i="11"/>
  <c r="G22" i="11"/>
  <c r="F22" i="11"/>
  <c r="E22" i="11"/>
  <c r="D22" i="11"/>
  <c r="M21" i="11"/>
  <c r="L21" i="11"/>
  <c r="K21" i="11"/>
  <c r="J21" i="11"/>
  <c r="I21" i="11"/>
  <c r="H21" i="11"/>
  <c r="G21" i="11"/>
  <c r="F21" i="11"/>
  <c r="E21" i="11"/>
  <c r="D21" i="11"/>
  <c r="M23" i="17"/>
  <c r="L23" i="17"/>
  <c r="K23" i="17"/>
  <c r="J23" i="17"/>
  <c r="I23" i="17"/>
  <c r="H23" i="17"/>
  <c r="G23" i="17"/>
  <c r="F23" i="17"/>
  <c r="E23" i="17"/>
  <c r="D23" i="17"/>
  <c r="M22" i="17"/>
  <c r="L22" i="17"/>
  <c r="K22" i="17"/>
  <c r="J22" i="17"/>
  <c r="I22" i="17"/>
  <c r="H22" i="17"/>
  <c r="G22" i="17"/>
  <c r="F22" i="17"/>
  <c r="E22" i="17"/>
  <c r="D22" i="17"/>
  <c r="M21" i="17"/>
  <c r="L21" i="17"/>
  <c r="K21" i="17"/>
  <c r="J21" i="17"/>
  <c r="I21" i="17"/>
  <c r="H21" i="17"/>
  <c r="G21" i="17"/>
  <c r="F21" i="17"/>
  <c r="E21" i="17"/>
  <c r="D21" i="17"/>
  <c r="M23" i="13"/>
  <c r="L23" i="13"/>
  <c r="K23" i="13"/>
  <c r="J23" i="13"/>
  <c r="I23" i="13"/>
  <c r="H23" i="13"/>
  <c r="G23" i="13"/>
  <c r="F23" i="13"/>
  <c r="E23" i="13"/>
  <c r="D23" i="13"/>
  <c r="M22" i="13"/>
  <c r="L22" i="13"/>
  <c r="K22" i="13"/>
  <c r="J22" i="13"/>
  <c r="I22" i="13"/>
  <c r="H22" i="13"/>
  <c r="G22" i="13"/>
  <c r="F22" i="13"/>
  <c r="E22" i="13"/>
  <c r="D22" i="13"/>
  <c r="M21" i="13"/>
  <c r="L21" i="13"/>
  <c r="K21" i="13"/>
  <c r="J21" i="13"/>
  <c r="I21" i="13"/>
  <c r="H21" i="13"/>
  <c r="G21" i="13"/>
  <c r="F21" i="13"/>
  <c r="E21" i="13"/>
  <c r="D21" i="13"/>
  <c r="M23" i="16"/>
  <c r="L23" i="16"/>
  <c r="K23" i="16"/>
  <c r="J23" i="16"/>
  <c r="I23" i="16"/>
  <c r="H23" i="16"/>
  <c r="G23" i="16"/>
  <c r="F23" i="16"/>
  <c r="E23" i="16"/>
  <c r="D23" i="16"/>
  <c r="M22" i="16"/>
  <c r="L22" i="16"/>
  <c r="K22" i="16"/>
  <c r="J22" i="16"/>
  <c r="I22" i="16"/>
  <c r="H22" i="16"/>
  <c r="G22" i="16"/>
  <c r="F22" i="16"/>
  <c r="E22" i="16"/>
  <c r="D22" i="16"/>
  <c r="M21" i="16"/>
  <c r="L21" i="16"/>
  <c r="K21" i="16"/>
  <c r="J21" i="16"/>
  <c r="I21" i="16"/>
  <c r="H21" i="16"/>
  <c r="G21" i="16"/>
  <c r="F21" i="16"/>
  <c r="E21" i="16"/>
  <c r="D21" i="16"/>
  <c r="M23" i="9"/>
  <c r="L23" i="9"/>
  <c r="K23" i="9"/>
  <c r="J23" i="9"/>
  <c r="I23" i="9"/>
  <c r="H23" i="9"/>
  <c r="G23" i="9"/>
  <c r="F23" i="9"/>
  <c r="E23" i="9"/>
  <c r="D23" i="9"/>
  <c r="N23" i="9" s="1"/>
  <c r="M22" i="9"/>
  <c r="L22" i="9"/>
  <c r="K22" i="9"/>
  <c r="J22" i="9"/>
  <c r="I22" i="9"/>
  <c r="H22" i="9"/>
  <c r="G22" i="9"/>
  <c r="F22" i="9"/>
  <c r="N22" i="9" s="1"/>
  <c r="E22" i="9"/>
  <c r="D22" i="9"/>
  <c r="M21" i="9"/>
  <c r="L21" i="9"/>
  <c r="K21" i="9"/>
  <c r="J21" i="9"/>
  <c r="I21" i="9"/>
  <c r="H21" i="9"/>
  <c r="G21" i="9"/>
  <c r="F21" i="9"/>
  <c r="E21" i="9"/>
  <c r="N21" i="9" s="1"/>
  <c r="D21" i="9"/>
  <c r="M23" i="15"/>
  <c r="L23" i="15"/>
  <c r="K23" i="15"/>
  <c r="J23" i="15"/>
  <c r="I23" i="15"/>
  <c r="H23" i="15"/>
  <c r="G23" i="15"/>
  <c r="F23" i="15"/>
  <c r="E23" i="15"/>
  <c r="D23" i="15"/>
  <c r="N23" i="15" s="1"/>
  <c r="M22" i="15"/>
  <c r="L22" i="15"/>
  <c r="K22" i="15"/>
  <c r="J22" i="15"/>
  <c r="I22" i="15"/>
  <c r="H22" i="15"/>
  <c r="G22" i="15"/>
  <c r="F22" i="15"/>
  <c r="N22" i="15" s="1"/>
  <c r="E22" i="15"/>
  <c r="D22" i="15"/>
  <c r="M21" i="15"/>
  <c r="L21" i="15"/>
  <c r="K21" i="15"/>
  <c r="J21" i="15"/>
  <c r="I21" i="15"/>
  <c r="H21" i="15"/>
  <c r="G21" i="15"/>
  <c r="F21" i="15"/>
  <c r="E21" i="15"/>
  <c r="N21" i="15" s="1"/>
  <c r="D21" i="15"/>
  <c r="M23" i="10"/>
  <c r="L23" i="10"/>
  <c r="K23" i="10"/>
  <c r="J23" i="10"/>
  <c r="I23" i="10"/>
  <c r="H23" i="10"/>
  <c r="G23" i="10"/>
  <c r="F23" i="10"/>
  <c r="E23" i="10"/>
  <c r="D23" i="10"/>
  <c r="N23" i="10" s="1"/>
  <c r="M22" i="10"/>
  <c r="L22" i="10"/>
  <c r="K22" i="10"/>
  <c r="J22" i="10"/>
  <c r="I22" i="10"/>
  <c r="H22" i="10"/>
  <c r="G22" i="10"/>
  <c r="F22" i="10"/>
  <c r="N22" i="10" s="1"/>
  <c r="E22" i="10"/>
  <c r="D22" i="10"/>
  <c r="M21" i="10"/>
  <c r="L21" i="10"/>
  <c r="K21" i="10"/>
  <c r="J21" i="10"/>
  <c r="I21" i="10"/>
  <c r="H21" i="10"/>
  <c r="G21" i="10"/>
  <c r="F21" i="10"/>
  <c r="E21" i="10"/>
  <c r="N21" i="10" s="1"/>
  <c r="D21" i="10"/>
  <c r="M23" i="14"/>
  <c r="L23" i="14"/>
  <c r="K23" i="14"/>
  <c r="J23" i="14"/>
  <c r="I23" i="14"/>
  <c r="H23" i="14"/>
  <c r="G23" i="14"/>
  <c r="F23" i="14"/>
  <c r="E23" i="14"/>
  <c r="D23" i="14"/>
  <c r="N23" i="14" s="1"/>
  <c r="M22" i="14"/>
  <c r="L22" i="14"/>
  <c r="K22" i="14"/>
  <c r="J22" i="14"/>
  <c r="I22" i="14"/>
  <c r="H22" i="14"/>
  <c r="G22" i="14"/>
  <c r="F22" i="14"/>
  <c r="N22" i="14" s="1"/>
  <c r="E22" i="14"/>
  <c r="D22" i="14"/>
  <c r="M21" i="14"/>
  <c r="L21" i="14"/>
  <c r="K21" i="14"/>
  <c r="J21" i="14"/>
  <c r="I21" i="14"/>
  <c r="H21" i="14"/>
  <c r="G21" i="14"/>
  <c r="F21" i="14"/>
  <c r="E21" i="14"/>
  <c r="N21" i="14" s="1"/>
  <c r="D21" i="14"/>
  <c r="M23" i="1"/>
  <c r="L23" i="1"/>
  <c r="K23" i="1"/>
  <c r="J23" i="1"/>
  <c r="I23" i="1"/>
  <c r="H23" i="1"/>
  <c r="G23" i="1"/>
  <c r="F23" i="1"/>
  <c r="E23" i="1"/>
  <c r="D23" i="1"/>
  <c r="N23" i="1" s="1"/>
  <c r="M22" i="1"/>
  <c r="L22" i="1"/>
  <c r="K22" i="1"/>
  <c r="J22" i="1"/>
  <c r="I22" i="1"/>
  <c r="H22" i="1"/>
  <c r="G22" i="1"/>
  <c r="F22" i="1"/>
  <c r="N22" i="1" s="1"/>
  <c r="E22" i="1"/>
  <c r="D22" i="1"/>
  <c r="M21" i="1"/>
  <c r="L21" i="1"/>
  <c r="K21" i="1"/>
  <c r="J21" i="1"/>
  <c r="I21" i="1"/>
  <c r="H21" i="1"/>
  <c r="G21" i="1"/>
  <c r="F21" i="1"/>
  <c r="E21" i="1"/>
  <c r="N21" i="1" s="1"/>
  <c r="D21" i="1"/>
  <c r="M23" i="24"/>
  <c r="L23" i="24"/>
  <c r="K23" i="24"/>
  <c r="J23" i="24"/>
  <c r="I23" i="24"/>
  <c r="H23" i="24"/>
  <c r="G23" i="24"/>
  <c r="F23" i="24"/>
  <c r="E23" i="24"/>
  <c r="D23" i="24"/>
  <c r="N23" i="24" s="1"/>
  <c r="M22" i="24"/>
  <c r="L22" i="24"/>
  <c r="K22" i="24"/>
  <c r="J22" i="24"/>
  <c r="I22" i="24"/>
  <c r="H22" i="24"/>
  <c r="G22" i="24"/>
  <c r="F22" i="24"/>
  <c r="N22" i="24" s="1"/>
  <c r="E22" i="24"/>
  <c r="D22" i="24"/>
  <c r="M21" i="24"/>
  <c r="L21" i="24"/>
  <c r="K21" i="24"/>
  <c r="J21" i="24"/>
  <c r="I21" i="24"/>
  <c r="H21" i="24"/>
  <c r="G21" i="24"/>
  <c r="F21" i="24"/>
  <c r="E21" i="24"/>
  <c r="N21" i="24" s="1"/>
  <c r="D21" i="24"/>
  <c r="M23" i="23"/>
  <c r="L23" i="23"/>
  <c r="K23" i="23"/>
  <c r="J23" i="23"/>
  <c r="I23" i="23"/>
  <c r="H23" i="23"/>
  <c r="G23" i="23"/>
  <c r="F23" i="23"/>
  <c r="E23" i="23"/>
  <c r="D23" i="23"/>
  <c r="N23" i="23" s="1"/>
  <c r="M22" i="23"/>
  <c r="L22" i="23"/>
  <c r="K22" i="23"/>
  <c r="J22" i="23"/>
  <c r="I22" i="23"/>
  <c r="H22" i="23"/>
  <c r="G22" i="23"/>
  <c r="F22" i="23"/>
  <c r="N22" i="23" s="1"/>
  <c r="E22" i="23"/>
  <c r="D22" i="23"/>
  <c r="M21" i="23"/>
  <c r="L21" i="23"/>
  <c r="K21" i="23"/>
  <c r="J21" i="23"/>
  <c r="I21" i="23"/>
  <c r="H21" i="23"/>
  <c r="G21" i="23"/>
  <c r="F21" i="23"/>
  <c r="E21" i="23"/>
  <c r="N21" i="23" s="1"/>
  <c r="D21" i="23"/>
  <c r="M23" i="22"/>
  <c r="L23" i="22"/>
  <c r="K23" i="22"/>
  <c r="J23" i="22"/>
  <c r="I23" i="22"/>
  <c r="H23" i="22"/>
  <c r="G23" i="22"/>
  <c r="F23" i="22"/>
  <c r="E23" i="22"/>
  <c r="D23" i="22"/>
  <c r="N23" i="22" s="1"/>
  <c r="N22" i="22"/>
  <c r="M22" i="22"/>
  <c r="L22" i="22"/>
  <c r="K22" i="22"/>
  <c r="J22" i="22"/>
  <c r="I22" i="22"/>
  <c r="H22" i="22"/>
  <c r="G22" i="22"/>
  <c r="F22" i="22"/>
  <c r="E22" i="22"/>
  <c r="D22" i="22"/>
  <c r="M21" i="22"/>
  <c r="L21" i="22"/>
  <c r="K21" i="22"/>
  <c r="J21" i="22"/>
  <c r="I21" i="22"/>
  <c r="H21" i="22"/>
  <c r="G21" i="22"/>
  <c r="F21" i="22"/>
  <c r="E21" i="22"/>
  <c r="N21" i="22" s="1"/>
  <c r="D21" i="22"/>
  <c r="M23" i="21"/>
  <c r="L23" i="21"/>
  <c r="K23" i="21"/>
  <c r="J23" i="21"/>
  <c r="I23" i="21"/>
  <c r="H23" i="21"/>
  <c r="G23" i="21"/>
  <c r="F23" i="21"/>
  <c r="E23" i="21"/>
  <c r="D23" i="21"/>
  <c r="N23" i="21" s="1"/>
  <c r="N22" i="21"/>
  <c r="M22" i="21"/>
  <c r="L22" i="21"/>
  <c r="K22" i="21"/>
  <c r="J22" i="21"/>
  <c r="I22" i="21"/>
  <c r="H22" i="21"/>
  <c r="G22" i="21"/>
  <c r="F22" i="21"/>
  <c r="E22" i="21"/>
  <c r="D22" i="21"/>
  <c r="M21" i="21"/>
  <c r="L21" i="21"/>
  <c r="K21" i="21"/>
  <c r="J21" i="21"/>
  <c r="I21" i="21"/>
  <c r="H21" i="21"/>
  <c r="G21" i="21"/>
  <c r="F21" i="21"/>
  <c r="E21" i="21"/>
  <c r="N21" i="21" s="1"/>
  <c r="D21" i="21"/>
  <c r="D27" i="20"/>
  <c r="E27" i="20"/>
  <c r="F27" i="20"/>
  <c r="G27" i="20"/>
  <c r="H27" i="20"/>
  <c r="I27" i="20"/>
  <c r="J27" i="20"/>
  <c r="K27" i="20"/>
  <c r="L27" i="20"/>
  <c r="M27" i="20"/>
  <c r="D28" i="20"/>
  <c r="E28" i="20"/>
  <c r="F28" i="20"/>
  <c r="G28" i="20"/>
  <c r="H28" i="20"/>
  <c r="I28" i="20"/>
  <c r="J28" i="20"/>
  <c r="K28" i="20"/>
  <c r="L28" i="20"/>
  <c r="M28" i="20"/>
  <c r="D29" i="20"/>
  <c r="E29" i="20"/>
  <c r="F29" i="20"/>
  <c r="G29" i="20"/>
  <c r="H29" i="20"/>
  <c r="I29" i="20"/>
  <c r="J29" i="20"/>
  <c r="K29" i="20"/>
  <c r="L29" i="20"/>
  <c r="M29" i="20"/>
  <c r="M23" i="20"/>
  <c r="L23" i="20"/>
  <c r="K23" i="20"/>
  <c r="J23" i="20"/>
  <c r="I23" i="20"/>
  <c r="H23" i="20"/>
  <c r="G23" i="20"/>
  <c r="F23" i="20"/>
  <c r="E23" i="20"/>
  <c r="D23" i="20"/>
  <c r="M22" i="20"/>
  <c r="L22" i="20"/>
  <c r="K22" i="20"/>
  <c r="J22" i="20"/>
  <c r="I22" i="20"/>
  <c r="H22" i="20"/>
  <c r="G22" i="20"/>
  <c r="F22" i="20"/>
  <c r="E22" i="20"/>
  <c r="D22" i="20"/>
  <c r="M21" i="20"/>
  <c r="L21" i="20"/>
  <c r="K21" i="20"/>
  <c r="J21" i="20"/>
  <c r="I21" i="20"/>
  <c r="H21" i="20"/>
  <c r="G21" i="20"/>
  <c r="F21" i="20"/>
  <c r="E21" i="20"/>
  <c r="N21" i="20" s="1"/>
  <c r="D21" i="20"/>
  <c r="N22" i="20" l="1"/>
  <c r="N23" i="20"/>
  <c r="N27" i="20"/>
  <c r="N28" i="20"/>
  <c r="N29" i="20"/>
  <c r="M17" i="11"/>
  <c r="L17" i="11"/>
  <c r="K17" i="11"/>
  <c r="J17" i="11"/>
  <c r="I17" i="11"/>
  <c r="H17" i="11"/>
  <c r="G17" i="11"/>
  <c r="F17" i="11"/>
  <c r="E17" i="11"/>
  <c r="D17" i="11"/>
  <c r="M16" i="11"/>
  <c r="L16" i="11"/>
  <c r="K16" i="11"/>
  <c r="J16" i="11"/>
  <c r="I16" i="11"/>
  <c r="H16" i="11"/>
  <c r="G16" i="11"/>
  <c r="F16" i="11"/>
  <c r="E16" i="11"/>
  <c r="D16" i="11"/>
  <c r="M15" i="11"/>
  <c r="L15" i="11"/>
  <c r="K15" i="11"/>
  <c r="J15" i="11"/>
  <c r="I15" i="11"/>
  <c r="H15" i="11"/>
  <c r="G15" i="11"/>
  <c r="F15" i="11"/>
  <c r="E15" i="11"/>
  <c r="D15" i="11"/>
  <c r="M11" i="11"/>
  <c r="L11" i="11"/>
  <c r="K11" i="11"/>
  <c r="J11" i="11"/>
  <c r="I11" i="11"/>
  <c r="H11" i="11"/>
  <c r="G11" i="11"/>
  <c r="F11" i="11"/>
  <c r="E11" i="11"/>
  <c r="D11" i="11"/>
  <c r="M10" i="11"/>
  <c r="L10" i="11"/>
  <c r="K10" i="11"/>
  <c r="J10" i="11"/>
  <c r="I10" i="11"/>
  <c r="H10" i="11"/>
  <c r="G10" i="11"/>
  <c r="F10" i="11"/>
  <c r="E10" i="11"/>
  <c r="D10" i="11"/>
  <c r="M9" i="11"/>
  <c r="L9" i="11"/>
  <c r="K9" i="11"/>
  <c r="J9" i="11"/>
  <c r="I9" i="11"/>
  <c r="H9" i="11"/>
  <c r="G9" i="11"/>
  <c r="F9" i="11"/>
  <c r="E9" i="11"/>
  <c r="D9" i="11"/>
  <c r="M17" i="17"/>
  <c r="L17" i="17"/>
  <c r="K17" i="17"/>
  <c r="J17" i="17"/>
  <c r="I17" i="17"/>
  <c r="H17" i="17"/>
  <c r="G17" i="17"/>
  <c r="F17" i="17"/>
  <c r="E17" i="17"/>
  <c r="D17" i="17"/>
  <c r="N17" i="17" s="1"/>
  <c r="N16" i="17"/>
  <c r="M16" i="17"/>
  <c r="L16" i="17"/>
  <c r="K16" i="17"/>
  <c r="J16" i="17"/>
  <c r="I16" i="17"/>
  <c r="H16" i="17"/>
  <c r="G16" i="17"/>
  <c r="F16" i="17"/>
  <c r="E16" i="17"/>
  <c r="D16" i="17"/>
  <c r="M15" i="17"/>
  <c r="L15" i="17"/>
  <c r="K15" i="17"/>
  <c r="J15" i="17"/>
  <c r="I15" i="17"/>
  <c r="H15" i="17"/>
  <c r="G15" i="17"/>
  <c r="F15" i="17"/>
  <c r="E15" i="17"/>
  <c r="N15" i="17" s="1"/>
  <c r="D15" i="17"/>
  <c r="M11" i="17"/>
  <c r="L11" i="17"/>
  <c r="K11" i="17"/>
  <c r="J11" i="17"/>
  <c r="I11" i="17"/>
  <c r="H11" i="17"/>
  <c r="G11" i="17"/>
  <c r="F11" i="17"/>
  <c r="E11" i="17"/>
  <c r="D11" i="17"/>
  <c r="N11" i="17" s="1"/>
  <c r="M10" i="17"/>
  <c r="L10" i="17"/>
  <c r="K10" i="17"/>
  <c r="J10" i="17"/>
  <c r="I10" i="17"/>
  <c r="H10" i="17"/>
  <c r="G10" i="17"/>
  <c r="F10" i="17"/>
  <c r="E10" i="17"/>
  <c r="D10" i="17"/>
  <c r="N10" i="17" s="1"/>
  <c r="M9" i="17"/>
  <c r="L9" i="17"/>
  <c r="K9" i="17"/>
  <c r="J9" i="17"/>
  <c r="I9" i="17"/>
  <c r="H9" i="17"/>
  <c r="G9" i="17"/>
  <c r="F9" i="17"/>
  <c r="N9" i="17" s="1"/>
  <c r="E9" i="17"/>
  <c r="D9" i="17"/>
  <c r="M17" i="13"/>
  <c r="L17" i="13"/>
  <c r="K17" i="13"/>
  <c r="J17" i="13"/>
  <c r="I17" i="13"/>
  <c r="H17" i="13"/>
  <c r="G17" i="13"/>
  <c r="F17" i="13"/>
  <c r="E17" i="13"/>
  <c r="D17" i="13"/>
  <c r="N17" i="13" s="1"/>
  <c r="N16" i="13"/>
  <c r="M16" i="13"/>
  <c r="L16" i="13"/>
  <c r="K16" i="13"/>
  <c r="J16" i="13"/>
  <c r="I16" i="13"/>
  <c r="H16" i="13"/>
  <c r="G16" i="13"/>
  <c r="F16" i="13"/>
  <c r="E16" i="13"/>
  <c r="D16" i="13"/>
  <c r="M15" i="13"/>
  <c r="L15" i="13"/>
  <c r="K15" i="13"/>
  <c r="J15" i="13"/>
  <c r="I15" i="13"/>
  <c r="H15" i="13"/>
  <c r="G15" i="13"/>
  <c r="F15" i="13"/>
  <c r="E15" i="13"/>
  <c r="N15" i="13" s="1"/>
  <c r="D15" i="13"/>
  <c r="M11" i="13"/>
  <c r="L11" i="13"/>
  <c r="K11" i="13"/>
  <c r="J11" i="13"/>
  <c r="I11" i="13"/>
  <c r="H11" i="13"/>
  <c r="G11" i="13"/>
  <c r="F11" i="13"/>
  <c r="E11" i="13"/>
  <c r="D11" i="13"/>
  <c r="N11" i="13" s="1"/>
  <c r="M10" i="13"/>
  <c r="L10" i="13"/>
  <c r="K10" i="13"/>
  <c r="J10" i="13"/>
  <c r="I10" i="13"/>
  <c r="H10" i="13"/>
  <c r="G10" i="13"/>
  <c r="F10" i="13"/>
  <c r="E10" i="13"/>
  <c r="D10" i="13"/>
  <c r="N10" i="13" s="1"/>
  <c r="M9" i="13"/>
  <c r="L9" i="13"/>
  <c r="K9" i="13"/>
  <c r="J9" i="13"/>
  <c r="I9" i="13"/>
  <c r="H9" i="13"/>
  <c r="G9" i="13"/>
  <c r="F9" i="13"/>
  <c r="N9" i="13" s="1"/>
  <c r="E9" i="13"/>
  <c r="D9" i="13"/>
  <c r="M17" i="16"/>
  <c r="L17" i="16"/>
  <c r="K17" i="16"/>
  <c r="J17" i="16"/>
  <c r="I17" i="16"/>
  <c r="H17" i="16"/>
  <c r="G17" i="16"/>
  <c r="F17" i="16"/>
  <c r="E17" i="16"/>
  <c r="D17" i="16"/>
  <c r="N17" i="16" s="1"/>
  <c r="M16" i="16"/>
  <c r="L16" i="16"/>
  <c r="K16" i="16"/>
  <c r="J16" i="16"/>
  <c r="I16" i="16"/>
  <c r="H16" i="16"/>
  <c r="G16" i="16"/>
  <c r="F16" i="16"/>
  <c r="N16" i="16" s="1"/>
  <c r="E16" i="16"/>
  <c r="D16" i="16"/>
  <c r="M15" i="16"/>
  <c r="L15" i="16"/>
  <c r="K15" i="16"/>
  <c r="J15" i="16"/>
  <c r="I15" i="16"/>
  <c r="H15" i="16"/>
  <c r="G15" i="16"/>
  <c r="F15" i="16"/>
  <c r="E15" i="16"/>
  <c r="N15" i="16" s="1"/>
  <c r="D15" i="16"/>
  <c r="M11" i="16"/>
  <c r="L11" i="16"/>
  <c r="K11" i="16"/>
  <c r="J11" i="16"/>
  <c r="I11" i="16"/>
  <c r="H11" i="16"/>
  <c r="G11" i="16"/>
  <c r="F11" i="16"/>
  <c r="E11" i="16"/>
  <c r="D11" i="16"/>
  <c r="N11" i="16" s="1"/>
  <c r="M10" i="16"/>
  <c r="L10" i="16"/>
  <c r="K10" i="16"/>
  <c r="J10" i="16"/>
  <c r="I10" i="16"/>
  <c r="H10" i="16"/>
  <c r="G10" i="16"/>
  <c r="F10" i="16"/>
  <c r="E10" i="16"/>
  <c r="D10" i="16"/>
  <c r="N10" i="16" s="1"/>
  <c r="N9" i="16"/>
  <c r="M9" i="16"/>
  <c r="L9" i="16"/>
  <c r="K9" i="16"/>
  <c r="J9" i="16"/>
  <c r="I9" i="16"/>
  <c r="H9" i="16"/>
  <c r="G9" i="16"/>
  <c r="F9" i="16"/>
  <c r="E9" i="16"/>
  <c r="D9" i="16"/>
  <c r="M17" i="9"/>
  <c r="L17" i="9"/>
  <c r="K17" i="9"/>
  <c r="J17" i="9"/>
  <c r="I17" i="9"/>
  <c r="H17" i="9"/>
  <c r="G17" i="9"/>
  <c r="F17" i="9"/>
  <c r="E17" i="9"/>
  <c r="D17" i="9"/>
  <c r="N17" i="9" s="1"/>
  <c r="M16" i="9"/>
  <c r="L16" i="9"/>
  <c r="K16" i="9"/>
  <c r="J16" i="9"/>
  <c r="I16" i="9"/>
  <c r="H16" i="9"/>
  <c r="G16" i="9"/>
  <c r="F16" i="9"/>
  <c r="N16" i="9" s="1"/>
  <c r="E16" i="9"/>
  <c r="D16" i="9"/>
  <c r="M15" i="9"/>
  <c r="L15" i="9"/>
  <c r="K15" i="9"/>
  <c r="J15" i="9"/>
  <c r="I15" i="9"/>
  <c r="H15" i="9"/>
  <c r="G15" i="9"/>
  <c r="F15" i="9"/>
  <c r="E15" i="9"/>
  <c r="N15" i="9" s="1"/>
  <c r="D15" i="9"/>
  <c r="M11" i="9"/>
  <c r="L11" i="9"/>
  <c r="K11" i="9"/>
  <c r="J11" i="9"/>
  <c r="I11" i="9"/>
  <c r="H11" i="9"/>
  <c r="G11" i="9"/>
  <c r="F11" i="9"/>
  <c r="E11" i="9"/>
  <c r="D11" i="9"/>
  <c r="N11" i="9" s="1"/>
  <c r="M10" i="9"/>
  <c r="L10" i="9"/>
  <c r="K10" i="9"/>
  <c r="J10" i="9"/>
  <c r="I10" i="9"/>
  <c r="H10" i="9"/>
  <c r="G10" i="9"/>
  <c r="F10" i="9"/>
  <c r="E10" i="9"/>
  <c r="D10" i="9"/>
  <c r="N10" i="9" s="1"/>
  <c r="M9" i="9"/>
  <c r="L9" i="9"/>
  <c r="K9" i="9"/>
  <c r="J9" i="9"/>
  <c r="I9" i="9"/>
  <c r="H9" i="9"/>
  <c r="G9" i="9"/>
  <c r="F9" i="9"/>
  <c r="N9" i="9" s="1"/>
  <c r="E9" i="9"/>
  <c r="D9" i="9"/>
  <c r="M17" i="15"/>
  <c r="L17" i="15"/>
  <c r="K17" i="15"/>
  <c r="J17" i="15"/>
  <c r="I17" i="15"/>
  <c r="H17" i="15"/>
  <c r="G17" i="15"/>
  <c r="F17" i="15"/>
  <c r="E17" i="15"/>
  <c r="D17" i="15"/>
  <c r="N17" i="15" s="1"/>
  <c r="M16" i="15"/>
  <c r="L16" i="15"/>
  <c r="K16" i="15"/>
  <c r="J16" i="15"/>
  <c r="I16" i="15"/>
  <c r="H16" i="15"/>
  <c r="G16" i="15"/>
  <c r="F16" i="15"/>
  <c r="N16" i="15" s="1"/>
  <c r="E16" i="15"/>
  <c r="D16" i="15"/>
  <c r="M15" i="15"/>
  <c r="L15" i="15"/>
  <c r="K15" i="15"/>
  <c r="J15" i="15"/>
  <c r="I15" i="15"/>
  <c r="H15" i="15"/>
  <c r="G15" i="15"/>
  <c r="F15" i="15"/>
  <c r="E15" i="15"/>
  <c r="N15" i="15" s="1"/>
  <c r="D15" i="15"/>
  <c r="M11" i="15"/>
  <c r="L11" i="15"/>
  <c r="K11" i="15"/>
  <c r="J11" i="15"/>
  <c r="I11" i="15"/>
  <c r="H11" i="15"/>
  <c r="G11" i="15"/>
  <c r="F11" i="15"/>
  <c r="E11" i="15"/>
  <c r="D11" i="15"/>
  <c r="N11" i="15" s="1"/>
  <c r="M10" i="15"/>
  <c r="L10" i="15"/>
  <c r="K10" i="15"/>
  <c r="J10" i="15"/>
  <c r="I10" i="15"/>
  <c r="H10" i="15"/>
  <c r="G10" i="15"/>
  <c r="F10" i="15"/>
  <c r="E10" i="15"/>
  <c r="D10" i="15"/>
  <c r="N10" i="15" s="1"/>
  <c r="M9" i="15"/>
  <c r="L9" i="15"/>
  <c r="K9" i="15"/>
  <c r="J9" i="15"/>
  <c r="I9" i="15"/>
  <c r="H9" i="15"/>
  <c r="G9" i="15"/>
  <c r="F9" i="15"/>
  <c r="N9" i="15" s="1"/>
  <c r="E9" i="15"/>
  <c r="D9" i="15"/>
  <c r="M17" i="10"/>
  <c r="L17" i="10"/>
  <c r="K17" i="10"/>
  <c r="J17" i="10"/>
  <c r="I17" i="10"/>
  <c r="H17" i="10"/>
  <c r="G17" i="10"/>
  <c r="F17" i="10"/>
  <c r="E17" i="10"/>
  <c r="D17" i="10"/>
  <c r="N17" i="10" s="1"/>
  <c r="M16" i="10"/>
  <c r="L16" i="10"/>
  <c r="K16" i="10"/>
  <c r="J16" i="10"/>
  <c r="I16" i="10"/>
  <c r="H16" i="10"/>
  <c r="G16" i="10"/>
  <c r="F16" i="10"/>
  <c r="N16" i="10" s="1"/>
  <c r="E16" i="10"/>
  <c r="D16" i="10"/>
  <c r="M15" i="10"/>
  <c r="L15" i="10"/>
  <c r="K15" i="10"/>
  <c r="J15" i="10"/>
  <c r="I15" i="10"/>
  <c r="H15" i="10"/>
  <c r="G15" i="10"/>
  <c r="F15" i="10"/>
  <c r="E15" i="10"/>
  <c r="N15" i="10" s="1"/>
  <c r="D15" i="10"/>
  <c r="M11" i="10"/>
  <c r="L11" i="10"/>
  <c r="K11" i="10"/>
  <c r="J11" i="10"/>
  <c r="I11" i="10"/>
  <c r="H11" i="10"/>
  <c r="G11" i="10"/>
  <c r="F11" i="10"/>
  <c r="E11" i="10"/>
  <c r="D11" i="10"/>
  <c r="N11" i="10" s="1"/>
  <c r="M10" i="10"/>
  <c r="L10" i="10"/>
  <c r="K10" i="10"/>
  <c r="J10" i="10"/>
  <c r="I10" i="10"/>
  <c r="H10" i="10"/>
  <c r="G10" i="10"/>
  <c r="F10" i="10"/>
  <c r="E10" i="10"/>
  <c r="D10" i="10"/>
  <c r="N10" i="10" s="1"/>
  <c r="M9" i="10"/>
  <c r="L9" i="10"/>
  <c r="K9" i="10"/>
  <c r="J9" i="10"/>
  <c r="I9" i="10"/>
  <c r="H9" i="10"/>
  <c r="G9" i="10"/>
  <c r="F9" i="10"/>
  <c r="N9" i="10" s="1"/>
  <c r="E9" i="10"/>
  <c r="D9" i="10"/>
  <c r="M17" i="14"/>
  <c r="L17" i="14"/>
  <c r="K17" i="14"/>
  <c r="J17" i="14"/>
  <c r="I17" i="14"/>
  <c r="H17" i="14"/>
  <c r="G17" i="14"/>
  <c r="F17" i="14"/>
  <c r="E17" i="14"/>
  <c r="D17" i="14"/>
  <c r="N17" i="14" s="1"/>
  <c r="M16" i="14"/>
  <c r="L16" i="14"/>
  <c r="K16" i="14"/>
  <c r="J16" i="14"/>
  <c r="I16" i="14"/>
  <c r="H16" i="14"/>
  <c r="G16" i="14"/>
  <c r="F16" i="14"/>
  <c r="N16" i="14" s="1"/>
  <c r="E16" i="14"/>
  <c r="D16" i="14"/>
  <c r="M15" i="14"/>
  <c r="L15" i="14"/>
  <c r="K15" i="14"/>
  <c r="J15" i="14"/>
  <c r="I15" i="14"/>
  <c r="H15" i="14"/>
  <c r="G15" i="14"/>
  <c r="F15" i="14"/>
  <c r="E15" i="14"/>
  <c r="N15" i="14" s="1"/>
  <c r="D15" i="14"/>
  <c r="M11" i="14"/>
  <c r="L11" i="14"/>
  <c r="K11" i="14"/>
  <c r="J11" i="14"/>
  <c r="I11" i="14"/>
  <c r="H11" i="14"/>
  <c r="G11" i="14"/>
  <c r="F11" i="14"/>
  <c r="E11" i="14"/>
  <c r="D11" i="14"/>
  <c r="N11" i="14" s="1"/>
  <c r="M10" i="14"/>
  <c r="L10" i="14"/>
  <c r="K10" i="14"/>
  <c r="J10" i="14"/>
  <c r="I10" i="14"/>
  <c r="H10" i="14"/>
  <c r="G10" i="14"/>
  <c r="F10" i="14"/>
  <c r="E10" i="14"/>
  <c r="D10" i="14"/>
  <c r="N10" i="14" s="1"/>
  <c r="M9" i="14"/>
  <c r="L9" i="14"/>
  <c r="K9" i="14"/>
  <c r="J9" i="14"/>
  <c r="I9" i="14"/>
  <c r="H9" i="14"/>
  <c r="G9" i="14"/>
  <c r="F9" i="14"/>
  <c r="N9" i="14" s="1"/>
  <c r="E9" i="14"/>
  <c r="D9" i="14"/>
  <c r="M17" i="1"/>
  <c r="L17" i="1"/>
  <c r="K17" i="1"/>
  <c r="J17" i="1"/>
  <c r="I17" i="1"/>
  <c r="H17" i="1"/>
  <c r="G17" i="1"/>
  <c r="F17" i="1"/>
  <c r="E17" i="1"/>
  <c r="D17" i="1"/>
  <c r="N17" i="1" s="1"/>
  <c r="M16" i="1"/>
  <c r="L16" i="1"/>
  <c r="K16" i="1"/>
  <c r="J16" i="1"/>
  <c r="I16" i="1"/>
  <c r="H16" i="1"/>
  <c r="G16" i="1"/>
  <c r="F16" i="1"/>
  <c r="N16" i="1" s="1"/>
  <c r="E16" i="1"/>
  <c r="D16" i="1"/>
  <c r="M15" i="1"/>
  <c r="L15" i="1"/>
  <c r="K15" i="1"/>
  <c r="J15" i="1"/>
  <c r="I15" i="1"/>
  <c r="H15" i="1"/>
  <c r="G15" i="1"/>
  <c r="F15" i="1"/>
  <c r="E15" i="1"/>
  <c r="N15" i="1" s="1"/>
  <c r="D15" i="1"/>
  <c r="M11" i="1"/>
  <c r="L11" i="1"/>
  <c r="K11" i="1"/>
  <c r="J11" i="1"/>
  <c r="I11" i="1"/>
  <c r="H11" i="1"/>
  <c r="G11" i="1"/>
  <c r="F11" i="1"/>
  <c r="E11" i="1"/>
  <c r="D11" i="1"/>
  <c r="N11" i="1" s="1"/>
  <c r="M10" i="1"/>
  <c r="L10" i="1"/>
  <c r="K10" i="1"/>
  <c r="J10" i="1"/>
  <c r="I10" i="1"/>
  <c r="H10" i="1"/>
  <c r="G10" i="1"/>
  <c r="F10" i="1"/>
  <c r="E10" i="1"/>
  <c r="D10" i="1"/>
  <c r="N10" i="1" s="1"/>
  <c r="M9" i="1"/>
  <c r="L9" i="1"/>
  <c r="K9" i="1"/>
  <c r="J9" i="1"/>
  <c r="I9" i="1"/>
  <c r="H9" i="1"/>
  <c r="G9" i="1"/>
  <c r="F9" i="1"/>
  <c r="N9" i="1" s="1"/>
  <c r="E9" i="1"/>
  <c r="D9" i="1"/>
  <c r="M17" i="24"/>
  <c r="L17" i="24"/>
  <c r="K17" i="24"/>
  <c r="J17" i="24"/>
  <c r="I17" i="24"/>
  <c r="H17" i="24"/>
  <c r="G17" i="24"/>
  <c r="F17" i="24"/>
  <c r="E17" i="24"/>
  <c r="D17" i="24"/>
  <c r="N17" i="24" s="1"/>
  <c r="M16" i="24"/>
  <c r="L16" i="24"/>
  <c r="K16" i="24"/>
  <c r="J16" i="24"/>
  <c r="I16" i="24"/>
  <c r="H16" i="24"/>
  <c r="G16" i="24"/>
  <c r="F16" i="24"/>
  <c r="N16" i="24" s="1"/>
  <c r="E16" i="24"/>
  <c r="D16" i="24"/>
  <c r="M15" i="24"/>
  <c r="L15" i="24"/>
  <c r="K15" i="24"/>
  <c r="J15" i="24"/>
  <c r="I15" i="24"/>
  <c r="H15" i="24"/>
  <c r="G15" i="24"/>
  <c r="F15" i="24"/>
  <c r="E15" i="24"/>
  <c r="N15" i="24" s="1"/>
  <c r="D15" i="24"/>
  <c r="M11" i="24"/>
  <c r="L11" i="24"/>
  <c r="K11" i="24"/>
  <c r="J11" i="24"/>
  <c r="I11" i="24"/>
  <c r="H11" i="24"/>
  <c r="G11" i="24"/>
  <c r="F11" i="24"/>
  <c r="E11" i="24"/>
  <c r="D11" i="24"/>
  <c r="N11" i="24" s="1"/>
  <c r="M10" i="24"/>
  <c r="L10" i="24"/>
  <c r="K10" i="24"/>
  <c r="J10" i="24"/>
  <c r="I10" i="24"/>
  <c r="H10" i="24"/>
  <c r="G10" i="24"/>
  <c r="F10" i="24"/>
  <c r="E10" i="24"/>
  <c r="D10" i="24"/>
  <c r="N10" i="24" s="1"/>
  <c r="N9" i="24"/>
  <c r="M9" i="24"/>
  <c r="L9" i="24"/>
  <c r="K9" i="24"/>
  <c r="J9" i="24"/>
  <c r="I9" i="24"/>
  <c r="H9" i="24"/>
  <c r="G9" i="24"/>
  <c r="F9" i="24"/>
  <c r="E9" i="24"/>
  <c r="D9" i="24"/>
  <c r="M17" i="23"/>
  <c r="L17" i="23"/>
  <c r="K17" i="23"/>
  <c r="J17" i="23"/>
  <c r="I17" i="23"/>
  <c r="H17" i="23"/>
  <c r="G17" i="23"/>
  <c r="F17" i="23"/>
  <c r="E17" i="23"/>
  <c r="D17" i="23"/>
  <c r="N17" i="23" s="1"/>
  <c r="M16" i="23"/>
  <c r="L16" i="23"/>
  <c r="K16" i="23"/>
  <c r="J16" i="23"/>
  <c r="I16" i="23"/>
  <c r="H16" i="23"/>
  <c r="G16" i="23"/>
  <c r="F16" i="23"/>
  <c r="N16" i="23" s="1"/>
  <c r="E16" i="23"/>
  <c r="D16" i="23"/>
  <c r="M15" i="23"/>
  <c r="L15" i="23"/>
  <c r="K15" i="23"/>
  <c r="J15" i="23"/>
  <c r="I15" i="23"/>
  <c r="H15" i="23"/>
  <c r="G15" i="23"/>
  <c r="F15" i="23"/>
  <c r="E15" i="23"/>
  <c r="N15" i="23" s="1"/>
  <c r="D15" i="23"/>
  <c r="M11" i="23"/>
  <c r="L11" i="23"/>
  <c r="K11" i="23"/>
  <c r="J11" i="23"/>
  <c r="I11" i="23"/>
  <c r="H11" i="23"/>
  <c r="G11" i="23"/>
  <c r="F11" i="23"/>
  <c r="E11" i="23"/>
  <c r="D11" i="23"/>
  <c r="N11" i="23" s="1"/>
  <c r="M10" i="23"/>
  <c r="L10" i="23"/>
  <c r="K10" i="23"/>
  <c r="J10" i="23"/>
  <c r="I10" i="23"/>
  <c r="H10" i="23"/>
  <c r="G10" i="23"/>
  <c r="F10" i="23"/>
  <c r="E10" i="23"/>
  <c r="D10" i="23"/>
  <c r="N10" i="23" s="1"/>
  <c r="M9" i="23"/>
  <c r="L9" i="23"/>
  <c r="K9" i="23"/>
  <c r="J9" i="23"/>
  <c r="I9" i="23"/>
  <c r="H9" i="23"/>
  <c r="G9" i="23"/>
  <c r="F9" i="23"/>
  <c r="N9" i="23" s="1"/>
  <c r="E9" i="23"/>
  <c r="D9" i="23"/>
  <c r="M17" i="22"/>
  <c r="L17" i="22"/>
  <c r="K17" i="22"/>
  <c r="J17" i="22"/>
  <c r="I17" i="22"/>
  <c r="H17" i="22"/>
  <c r="G17" i="22"/>
  <c r="F17" i="22"/>
  <c r="E17" i="22"/>
  <c r="D17" i="22"/>
  <c r="N17" i="22" s="1"/>
  <c r="N16" i="22"/>
  <c r="M16" i="22"/>
  <c r="L16" i="22"/>
  <c r="K16" i="22"/>
  <c r="J16" i="22"/>
  <c r="I16" i="22"/>
  <c r="H16" i="22"/>
  <c r="G16" i="22"/>
  <c r="F16" i="22"/>
  <c r="E16" i="22"/>
  <c r="D16" i="22"/>
  <c r="M15" i="22"/>
  <c r="L15" i="22"/>
  <c r="K15" i="22"/>
  <c r="J15" i="22"/>
  <c r="I15" i="22"/>
  <c r="H15" i="22"/>
  <c r="G15" i="22"/>
  <c r="F15" i="22"/>
  <c r="E15" i="22"/>
  <c r="N15" i="22" s="1"/>
  <c r="D15" i="22"/>
  <c r="M11" i="22"/>
  <c r="L11" i="22"/>
  <c r="K11" i="22"/>
  <c r="J11" i="22"/>
  <c r="I11" i="22"/>
  <c r="H11" i="22"/>
  <c r="G11" i="22"/>
  <c r="F11" i="22"/>
  <c r="E11" i="22"/>
  <c r="D11" i="22"/>
  <c r="N11" i="22" s="1"/>
  <c r="M10" i="22"/>
  <c r="L10" i="22"/>
  <c r="K10" i="22"/>
  <c r="J10" i="22"/>
  <c r="I10" i="22"/>
  <c r="H10" i="22"/>
  <c r="G10" i="22"/>
  <c r="F10" i="22"/>
  <c r="E10" i="22"/>
  <c r="D10" i="22"/>
  <c r="N10" i="22" s="1"/>
  <c r="M9" i="22"/>
  <c r="L9" i="22"/>
  <c r="K9" i="22"/>
  <c r="J9" i="22"/>
  <c r="I9" i="22"/>
  <c r="H9" i="22"/>
  <c r="G9" i="22"/>
  <c r="F9" i="22"/>
  <c r="N9" i="22" s="1"/>
  <c r="E9" i="22"/>
  <c r="D9" i="22"/>
  <c r="M17" i="21"/>
  <c r="L17" i="21"/>
  <c r="K17" i="21"/>
  <c r="J17" i="21"/>
  <c r="I17" i="21"/>
  <c r="H17" i="21"/>
  <c r="G17" i="21"/>
  <c r="F17" i="21"/>
  <c r="E17" i="21"/>
  <c r="D17" i="21"/>
  <c r="N17" i="21" s="1"/>
  <c r="M16" i="21"/>
  <c r="L16" i="21"/>
  <c r="K16" i="21"/>
  <c r="J16" i="21"/>
  <c r="I16" i="21"/>
  <c r="H16" i="21"/>
  <c r="G16" i="21"/>
  <c r="F16" i="21"/>
  <c r="N16" i="21" s="1"/>
  <c r="E16" i="21"/>
  <c r="D16" i="21"/>
  <c r="M15" i="21"/>
  <c r="L15" i="21"/>
  <c r="K15" i="21"/>
  <c r="J15" i="21"/>
  <c r="I15" i="21"/>
  <c r="H15" i="21"/>
  <c r="G15" i="21"/>
  <c r="F15" i="21"/>
  <c r="E15" i="21"/>
  <c r="N15" i="21" s="1"/>
  <c r="D15" i="21"/>
  <c r="M11" i="21"/>
  <c r="L11" i="21"/>
  <c r="K11" i="21"/>
  <c r="J11" i="21"/>
  <c r="I11" i="21"/>
  <c r="H11" i="21"/>
  <c r="G11" i="21"/>
  <c r="F11" i="21"/>
  <c r="E11" i="21"/>
  <c r="D11" i="21"/>
  <c r="N11" i="21" s="1"/>
  <c r="M10" i="21"/>
  <c r="L10" i="21"/>
  <c r="K10" i="21"/>
  <c r="J10" i="21"/>
  <c r="I10" i="21"/>
  <c r="H10" i="21"/>
  <c r="G10" i="21"/>
  <c r="F10" i="21"/>
  <c r="E10" i="21"/>
  <c r="D10" i="21"/>
  <c r="N10" i="21" s="1"/>
  <c r="M9" i="21"/>
  <c r="L9" i="21"/>
  <c r="K9" i="21"/>
  <c r="J9" i="21"/>
  <c r="I9" i="21"/>
  <c r="H9" i="21"/>
  <c r="G9" i="21"/>
  <c r="F9" i="21"/>
  <c r="N9" i="21" s="1"/>
  <c r="E9" i="21"/>
  <c r="D9" i="21"/>
  <c r="M17" i="20"/>
  <c r="L17" i="20"/>
  <c r="K17" i="20"/>
  <c r="J17" i="20"/>
  <c r="I17" i="20"/>
  <c r="H17" i="20"/>
  <c r="G17" i="20"/>
  <c r="F17" i="20"/>
  <c r="E17" i="20"/>
  <c r="D17" i="20"/>
  <c r="M16" i="20"/>
  <c r="L16" i="20"/>
  <c r="K16" i="20"/>
  <c r="J16" i="20"/>
  <c r="I16" i="20"/>
  <c r="H16" i="20"/>
  <c r="G16" i="20"/>
  <c r="F16" i="20"/>
  <c r="E16" i="20"/>
  <c r="D16" i="20"/>
  <c r="M15" i="20"/>
  <c r="L15" i="20"/>
  <c r="K15" i="20"/>
  <c r="J15" i="20"/>
  <c r="I15" i="20"/>
  <c r="H15" i="20"/>
  <c r="G15" i="20"/>
  <c r="F15" i="20"/>
  <c r="E15" i="20"/>
  <c r="D15" i="20"/>
  <c r="M11" i="20"/>
  <c r="L11" i="20"/>
  <c r="K11" i="20"/>
  <c r="J11" i="20"/>
  <c r="I11" i="20"/>
  <c r="H11" i="20"/>
  <c r="G11" i="20"/>
  <c r="F11" i="20"/>
  <c r="E11" i="20"/>
  <c r="D11" i="20"/>
  <c r="M10" i="20"/>
  <c r="L10" i="20"/>
  <c r="K10" i="20"/>
  <c r="J10" i="20"/>
  <c r="I10" i="20"/>
  <c r="H10" i="20"/>
  <c r="G10" i="20"/>
  <c r="F10" i="20"/>
  <c r="E10" i="20"/>
  <c r="D10" i="20"/>
  <c r="M9" i="20"/>
  <c r="L9" i="20"/>
  <c r="K9" i="20"/>
  <c r="J9" i="20"/>
  <c r="I9" i="20"/>
  <c r="H9" i="20"/>
  <c r="G9" i="20"/>
  <c r="F9" i="20"/>
  <c r="E9" i="20"/>
  <c r="D9" i="20"/>
  <c r="M59" i="11" l="1"/>
  <c r="L59" i="11"/>
  <c r="K59" i="11"/>
  <c r="J59" i="11"/>
  <c r="I59" i="11"/>
  <c r="H59" i="11"/>
  <c r="G59" i="11"/>
  <c r="F59" i="11"/>
  <c r="E59" i="11"/>
  <c r="D59" i="11"/>
  <c r="M58" i="11"/>
  <c r="L58" i="11"/>
  <c r="K58" i="11"/>
  <c r="J58" i="11"/>
  <c r="I58" i="11"/>
  <c r="H58" i="11"/>
  <c r="G58" i="11"/>
  <c r="F58" i="11"/>
  <c r="E58" i="11"/>
  <c r="D58" i="11"/>
  <c r="M57" i="11"/>
  <c r="L57" i="11"/>
  <c r="K57" i="11"/>
  <c r="J57" i="11"/>
  <c r="I57" i="11"/>
  <c r="H57" i="11"/>
  <c r="G57" i="11"/>
  <c r="F57" i="11"/>
  <c r="E57" i="11"/>
  <c r="D57" i="11"/>
  <c r="M53" i="11"/>
  <c r="L53" i="11"/>
  <c r="K53" i="11"/>
  <c r="J53" i="11"/>
  <c r="I53" i="11"/>
  <c r="H53" i="11"/>
  <c r="G53" i="11"/>
  <c r="F53" i="11"/>
  <c r="E53" i="11"/>
  <c r="D53" i="11"/>
  <c r="M52" i="11"/>
  <c r="L52" i="11"/>
  <c r="K52" i="11"/>
  <c r="J52" i="11"/>
  <c r="I52" i="11"/>
  <c r="H52" i="11"/>
  <c r="G52" i="11"/>
  <c r="F52" i="11"/>
  <c r="E52" i="11"/>
  <c r="D52" i="11"/>
  <c r="M51" i="11"/>
  <c r="L51" i="11"/>
  <c r="K51" i="11"/>
  <c r="J51" i="11"/>
  <c r="I51" i="11"/>
  <c r="H51" i="11"/>
  <c r="G51" i="11"/>
  <c r="F51" i="11"/>
  <c r="E51" i="11"/>
  <c r="D51" i="11"/>
  <c r="M47" i="11"/>
  <c r="L47" i="11"/>
  <c r="K47" i="11"/>
  <c r="J47" i="11"/>
  <c r="I47" i="11"/>
  <c r="H47" i="11"/>
  <c r="G47" i="11"/>
  <c r="F47" i="11"/>
  <c r="N47" i="11" s="1"/>
  <c r="E47" i="11"/>
  <c r="D47" i="11"/>
  <c r="M46" i="11"/>
  <c r="L46" i="11"/>
  <c r="K46" i="11"/>
  <c r="J46" i="11"/>
  <c r="I46" i="11"/>
  <c r="H46" i="11"/>
  <c r="G46" i="11"/>
  <c r="F46" i="11"/>
  <c r="E46" i="11"/>
  <c r="D46" i="11"/>
  <c r="M45" i="11"/>
  <c r="L45" i="11"/>
  <c r="K45" i="11"/>
  <c r="J45" i="11"/>
  <c r="I45" i="11"/>
  <c r="H45" i="11"/>
  <c r="G45" i="11"/>
  <c r="F45" i="11"/>
  <c r="E45" i="11"/>
  <c r="D45" i="11"/>
  <c r="M41" i="11"/>
  <c r="L41" i="11"/>
  <c r="K41" i="11"/>
  <c r="J41" i="11"/>
  <c r="I41" i="11"/>
  <c r="H41" i="11"/>
  <c r="G41" i="11"/>
  <c r="F41" i="11"/>
  <c r="N41" i="11" s="1"/>
  <c r="E41" i="11"/>
  <c r="D41" i="11"/>
  <c r="M40" i="11"/>
  <c r="L40" i="11"/>
  <c r="K40" i="11"/>
  <c r="J40" i="11"/>
  <c r="I40" i="11"/>
  <c r="H40" i="11"/>
  <c r="G40" i="11"/>
  <c r="F40" i="11"/>
  <c r="E40" i="11"/>
  <c r="D40" i="11"/>
  <c r="M39" i="11"/>
  <c r="L39" i="11"/>
  <c r="K39" i="11"/>
  <c r="J39" i="11"/>
  <c r="I39" i="11"/>
  <c r="H39" i="11"/>
  <c r="G39" i="11"/>
  <c r="F39" i="11"/>
  <c r="E39" i="11"/>
  <c r="D39" i="11"/>
  <c r="M35" i="11"/>
  <c r="L35" i="11"/>
  <c r="K35" i="11"/>
  <c r="J35" i="11"/>
  <c r="I35" i="11"/>
  <c r="H35" i="11"/>
  <c r="G35" i="11"/>
  <c r="F35" i="11"/>
  <c r="E35" i="11"/>
  <c r="D35" i="11"/>
  <c r="N35" i="11" s="1"/>
  <c r="M34" i="11"/>
  <c r="L34" i="11"/>
  <c r="K34" i="11"/>
  <c r="J34" i="11"/>
  <c r="I34" i="11"/>
  <c r="H34" i="11"/>
  <c r="G34" i="11"/>
  <c r="F34" i="11"/>
  <c r="N34" i="11" s="1"/>
  <c r="E34" i="11"/>
  <c r="D34" i="11"/>
  <c r="M33" i="11"/>
  <c r="L33" i="11"/>
  <c r="K33" i="11"/>
  <c r="J33" i="11"/>
  <c r="I33" i="11"/>
  <c r="H33" i="11"/>
  <c r="G33" i="11"/>
  <c r="F33" i="11"/>
  <c r="E33" i="11"/>
  <c r="D33" i="11"/>
  <c r="M29" i="11"/>
  <c r="L29" i="11"/>
  <c r="K29" i="11"/>
  <c r="J29" i="11"/>
  <c r="I29" i="11"/>
  <c r="H29" i="11"/>
  <c r="G29" i="11"/>
  <c r="F29" i="11"/>
  <c r="E29" i="11"/>
  <c r="D29" i="11"/>
  <c r="N29" i="11" s="1"/>
  <c r="M28" i="11"/>
  <c r="L28" i="11"/>
  <c r="K28" i="11"/>
  <c r="J28" i="11"/>
  <c r="I28" i="11"/>
  <c r="H28" i="11"/>
  <c r="G28" i="11"/>
  <c r="F28" i="11"/>
  <c r="E28" i="11"/>
  <c r="D28" i="11"/>
  <c r="M27" i="11"/>
  <c r="L27" i="11"/>
  <c r="K27" i="11"/>
  <c r="J27" i="11"/>
  <c r="I27" i="11"/>
  <c r="H27" i="11"/>
  <c r="G27" i="11"/>
  <c r="F27" i="11"/>
  <c r="E27" i="11"/>
  <c r="D27" i="11"/>
  <c r="N23" i="11"/>
  <c r="N22" i="11"/>
  <c r="N21" i="11"/>
  <c r="N17" i="11"/>
  <c r="N16" i="11"/>
  <c r="N15" i="11"/>
  <c r="N11" i="11"/>
  <c r="N10" i="11"/>
  <c r="N9" i="11"/>
  <c r="M59" i="17"/>
  <c r="L59" i="17"/>
  <c r="K59" i="17"/>
  <c r="J59" i="17"/>
  <c r="I59" i="17"/>
  <c r="H59" i="17"/>
  <c r="G59" i="17"/>
  <c r="F59" i="17"/>
  <c r="E59" i="17"/>
  <c r="D59" i="17"/>
  <c r="M58" i="17"/>
  <c r="L58" i="17"/>
  <c r="K58" i="17"/>
  <c r="J58" i="17"/>
  <c r="I58" i="17"/>
  <c r="H58" i="17"/>
  <c r="G58" i="17"/>
  <c r="F58" i="17"/>
  <c r="E58" i="17"/>
  <c r="D58" i="17"/>
  <c r="M57" i="17"/>
  <c r="L57" i="17"/>
  <c r="K57" i="17"/>
  <c r="J57" i="17"/>
  <c r="I57" i="17"/>
  <c r="H57" i="17"/>
  <c r="G57" i="17"/>
  <c r="F57" i="17"/>
  <c r="E57" i="17"/>
  <c r="D57" i="17"/>
  <c r="M53" i="17"/>
  <c r="L53" i="17"/>
  <c r="K53" i="17"/>
  <c r="J53" i="17"/>
  <c r="I53" i="17"/>
  <c r="H53" i="17"/>
  <c r="G53" i="17"/>
  <c r="F53" i="17"/>
  <c r="E53" i="17"/>
  <c r="D53" i="17"/>
  <c r="M52" i="17"/>
  <c r="L52" i="17"/>
  <c r="K52" i="17"/>
  <c r="J52" i="17"/>
  <c r="I52" i="17"/>
  <c r="H52" i="17"/>
  <c r="G52" i="17"/>
  <c r="F52" i="17"/>
  <c r="E52" i="17"/>
  <c r="D52" i="17"/>
  <c r="M51" i="17"/>
  <c r="L51" i="17"/>
  <c r="K51" i="17"/>
  <c r="J51" i="17"/>
  <c r="I51" i="17"/>
  <c r="H51" i="17"/>
  <c r="G51" i="17"/>
  <c r="F51" i="17"/>
  <c r="E51" i="17"/>
  <c r="D51" i="17"/>
  <c r="M47" i="17"/>
  <c r="L47" i="17"/>
  <c r="K47" i="17"/>
  <c r="J47" i="17"/>
  <c r="I47" i="17"/>
  <c r="H47" i="17"/>
  <c r="G47" i="17"/>
  <c r="F47" i="17"/>
  <c r="E47" i="17"/>
  <c r="D47" i="17"/>
  <c r="M46" i="17"/>
  <c r="L46" i="17"/>
  <c r="K46" i="17"/>
  <c r="J46" i="17"/>
  <c r="I46" i="17"/>
  <c r="H46" i="17"/>
  <c r="G46" i="17"/>
  <c r="F46" i="17"/>
  <c r="E46" i="17"/>
  <c r="D46" i="17"/>
  <c r="M45" i="17"/>
  <c r="L45" i="17"/>
  <c r="K45" i="17"/>
  <c r="J45" i="17"/>
  <c r="I45" i="17"/>
  <c r="H45" i="17"/>
  <c r="G45" i="17"/>
  <c r="F45" i="17"/>
  <c r="E45" i="17"/>
  <c r="D45" i="17"/>
  <c r="M41" i="17"/>
  <c r="L41" i="17"/>
  <c r="K41" i="17"/>
  <c r="J41" i="17"/>
  <c r="I41" i="17"/>
  <c r="H41" i="17"/>
  <c r="G41" i="17"/>
  <c r="F41" i="17"/>
  <c r="E41" i="17"/>
  <c r="D41" i="17"/>
  <c r="M40" i="17"/>
  <c r="L40" i="17"/>
  <c r="K40" i="17"/>
  <c r="J40" i="17"/>
  <c r="I40" i="17"/>
  <c r="H40" i="17"/>
  <c r="G40" i="17"/>
  <c r="F40" i="17"/>
  <c r="E40" i="17"/>
  <c r="D40" i="17"/>
  <c r="M39" i="17"/>
  <c r="L39" i="17"/>
  <c r="K39" i="17"/>
  <c r="J39" i="17"/>
  <c r="I39" i="17"/>
  <c r="H39" i="17"/>
  <c r="G39" i="17"/>
  <c r="F39" i="17"/>
  <c r="E39" i="17"/>
  <c r="D39" i="17"/>
  <c r="M35" i="17"/>
  <c r="L35" i="17"/>
  <c r="K35" i="17"/>
  <c r="J35" i="17"/>
  <c r="I35" i="17"/>
  <c r="H35" i="17"/>
  <c r="G35" i="17"/>
  <c r="F35" i="17"/>
  <c r="E35" i="17"/>
  <c r="D35" i="17"/>
  <c r="N35" i="17" s="1"/>
  <c r="M34" i="17"/>
  <c r="L34" i="17"/>
  <c r="K34" i="17"/>
  <c r="J34" i="17"/>
  <c r="I34" i="17"/>
  <c r="H34" i="17"/>
  <c r="G34" i="17"/>
  <c r="F34" i="17"/>
  <c r="N34" i="17" s="1"/>
  <c r="E34" i="17"/>
  <c r="D34" i="17"/>
  <c r="M33" i="17"/>
  <c r="L33" i="17"/>
  <c r="K33" i="17"/>
  <c r="J33" i="17"/>
  <c r="I33" i="17"/>
  <c r="H33" i="17"/>
  <c r="G33" i="17"/>
  <c r="F33" i="17"/>
  <c r="E33" i="17"/>
  <c r="D33" i="17"/>
  <c r="N33" i="17" s="1"/>
  <c r="M29" i="17"/>
  <c r="L29" i="17"/>
  <c r="K29" i="17"/>
  <c r="J29" i="17"/>
  <c r="I29" i="17"/>
  <c r="H29" i="17"/>
  <c r="G29" i="17"/>
  <c r="F29" i="17"/>
  <c r="E29" i="17"/>
  <c r="D29" i="17"/>
  <c r="N29" i="17" s="1"/>
  <c r="M28" i="17"/>
  <c r="L28" i="17"/>
  <c r="K28" i="17"/>
  <c r="J28" i="17"/>
  <c r="I28" i="17"/>
  <c r="H28" i="17"/>
  <c r="G28" i="17"/>
  <c r="F28" i="17"/>
  <c r="E28" i="17"/>
  <c r="D28" i="17"/>
  <c r="M27" i="17"/>
  <c r="L27" i="17"/>
  <c r="K27" i="17"/>
  <c r="J27" i="17"/>
  <c r="I27" i="17"/>
  <c r="H27" i="17"/>
  <c r="G27" i="17"/>
  <c r="F27" i="17"/>
  <c r="E27" i="17"/>
  <c r="D27" i="17"/>
  <c r="N23" i="17"/>
  <c r="N22" i="17"/>
  <c r="N21" i="17"/>
  <c r="M59" i="13"/>
  <c r="L59" i="13"/>
  <c r="K59" i="13"/>
  <c r="J59" i="13"/>
  <c r="I59" i="13"/>
  <c r="H59" i="13"/>
  <c r="G59" i="13"/>
  <c r="F59" i="13"/>
  <c r="E59" i="13"/>
  <c r="D59" i="13"/>
  <c r="M58" i="13"/>
  <c r="L58" i="13"/>
  <c r="K58" i="13"/>
  <c r="J58" i="13"/>
  <c r="I58" i="13"/>
  <c r="H58" i="13"/>
  <c r="G58" i="13"/>
  <c r="F58" i="13"/>
  <c r="E58" i="13"/>
  <c r="D58" i="13"/>
  <c r="M57" i="13"/>
  <c r="L57" i="13"/>
  <c r="K57" i="13"/>
  <c r="J57" i="13"/>
  <c r="I57" i="13"/>
  <c r="H57" i="13"/>
  <c r="G57" i="13"/>
  <c r="F57" i="13"/>
  <c r="E57" i="13"/>
  <c r="D57" i="13"/>
  <c r="M53" i="13"/>
  <c r="L53" i="13"/>
  <c r="K53" i="13"/>
  <c r="J53" i="13"/>
  <c r="I53" i="13"/>
  <c r="H53" i="13"/>
  <c r="G53" i="13"/>
  <c r="F53" i="13"/>
  <c r="E53" i="13"/>
  <c r="D53" i="13"/>
  <c r="N53" i="13" s="1"/>
  <c r="M52" i="13"/>
  <c r="L52" i="13"/>
  <c r="K52" i="13"/>
  <c r="J52" i="13"/>
  <c r="I52" i="13"/>
  <c r="H52" i="13"/>
  <c r="G52" i="13"/>
  <c r="F52" i="13"/>
  <c r="E52" i="13"/>
  <c r="D52" i="13"/>
  <c r="M51" i="13"/>
  <c r="L51" i="13"/>
  <c r="K51" i="13"/>
  <c r="N51" i="13" s="1"/>
  <c r="J51" i="13"/>
  <c r="I51" i="13"/>
  <c r="H51" i="13"/>
  <c r="G51" i="13"/>
  <c r="F51" i="13"/>
  <c r="E51" i="13"/>
  <c r="D51" i="13"/>
  <c r="M47" i="13"/>
  <c r="L47" i="13"/>
  <c r="K47" i="13"/>
  <c r="J47" i="13"/>
  <c r="I47" i="13"/>
  <c r="H47" i="13"/>
  <c r="G47" i="13"/>
  <c r="F47" i="13"/>
  <c r="E47" i="13"/>
  <c r="D47" i="13"/>
  <c r="M46" i="13"/>
  <c r="L46" i="13"/>
  <c r="K46" i="13"/>
  <c r="J46" i="13"/>
  <c r="I46" i="13"/>
  <c r="H46" i="13"/>
  <c r="G46" i="13"/>
  <c r="F46" i="13"/>
  <c r="E46" i="13"/>
  <c r="D46" i="13"/>
  <c r="M45" i="13"/>
  <c r="L45" i="13"/>
  <c r="K45" i="13"/>
  <c r="J45" i="13"/>
  <c r="I45" i="13"/>
  <c r="H45" i="13"/>
  <c r="G45" i="13"/>
  <c r="F45" i="13"/>
  <c r="E45" i="13"/>
  <c r="D45" i="13"/>
  <c r="M41" i="13"/>
  <c r="L41" i="13"/>
  <c r="K41" i="13"/>
  <c r="J41" i="13"/>
  <c r="I41" i="13"/>
  <c r="H41" i="13"/>
  <c r="G41" i="13"/>
  <c r="F41" i="13"/>
  <c r="E41" i="13"/>
  <c r="D41" i="13"/>
  <c r="M40" i="13"/>
  <c r="L40" i="13"/>
  <c r="K40" i="13"/>
  <c r="J40" i="13"/>
  <c r="I40" i="13"/>
  <c r="H40" i="13"/>
  <c r="G40" i="13"/>
  <c r="F40" i="13"/>
  <c r="E40" i="13"/>
  <c r="D40" i="13"/>
  <c r="M39" i="13"/>
  <c r="L39" i="13"/>
  <c r="K39" i="13"/>
  <c r="J39" i="13"/>
  <c r="I39" i="13"/>
  <c r="H39" i="13"/>
  <c r="G39" i="13"/>
  <c r="F39" i="13"/>
  <c r="E39" i="13"/>
  <c r="D39" i="13"/>
  <c r="M35" i="13"/>
  <c r="L35" i="13"/>
  <c r="K35" i="13"/>
  <c r="J35" i="13"/>
  <c r="I35" i="13"/>
  <c r="H35" i="13"/>
  <c r="G35" i="13"/>
  <c r="F35" i="13"/>
  <c r="E35" i="13"/>
  <c r="D35" i="13"/>
  <c r="N35" i="13" s="1"/>
  <c r="M34" i="13"/>
  <c r="L34" i="13"/>
  <c r="K34" i="13"/>
  <c r="J34" i="13"/>
  <c r="I34" i="13"/>
  <c r="H34" i="13"/>
  <c r="G34" i="13"/>
  <c r="F34" i="13"/>
  <c r="N34" i="13" s="1"/>
  <c r="E34" i="13"/>
  <c r="D34" i="13"/>
  <c r="M33" i="13"/>
  <c r="L33" i="13"/>
  <c r="K33" i="13"/>
  <c r="J33" i="13"/>
  <c r="I33" i="13"/>
  <c r="H33" i="13"/>
  <c r="G33" i="13"/>
  <c r="F33" i="13"/>
  <c r="E33" i="13"/>
  <c r="D33" i="13"/>
  <c r="N33" i="13" s="1"/>
  <c r="M29" i="13"/>
  <c r="L29" i="13"/>
  <c r="K29" i="13"/>
  <c r="J29" i="13"/>
  <c r="I29" i="13"/>
  <c r="H29" i="13"/>
  <c r="G29" i="13"/>
  <c r="F29" i="13"/>
  <c r="E29" i="13"/>
  <c r="D29" i="13"/>
  <c r="N29" i="13" s="1"/>
  <c r="M28" i="13"/>
  <c r="L28" i="13"/>
  <c r="K28" i="13"/>
  <c r="J28" i="13"/>
  <c r="I28" i="13"/>
  <c r="H28" i="13"/>
  <c r="G28" i="13"/>
  <c r="F28" i="13"/>
  <c r="E28" i="13"/>
  <c r="D28" i="13"/>
  <c r="M27" i="13"/>
  <c r="L27" i="13"/>
  <c r="K27" i="13"/>
  <c r="J27" i="13"/>
  <c r="I27" i="13"/>
  <c r="H27" i="13"/>
  <c r="G27" i="13"/>
  <c r="F27" i="13"/>
  <c r="E27" i="13"/>
  <c r="D27" i="13"/>
  <c r="N23" i="13"/>
  <c r="N22" i="13"/>
  <c r="N21" i="13"/>
  <c r="M59" i="16"/>
  <c r="L59" i="16"/>
  <c r="K59" i="16"/>
  <c r="J59" i="16"/>
  <c r="I59" i="16"/>
  <c r="H59" i="16"/>
  <c r="G59" i="16"/>
  <c r="F59" i="16"/>
  <c r="E59" i="16"/>
  <c r="D59" i="16"/>
  <c r="M58" i="16"/>
  <c r="L58" i="16"/>
  <c r="K58" i="16"/>
  <c r="J58" i="16"/>
  <c r="I58" i="16"/>
  <c r="H58" i="16"/>
  <c r="G58" i="16"/>
  <c r="F58" i="16"/>
  <c r="E58" i="16"/>
  <c r="D58" i="16"/>
  <c r="M57" i="16"/>
  <c r="L57" i="16"/>
  <c r="K57" i="16"/>
  <c r="J57" i="16"/>
  <c r="I57" i="16"/>
  <c r="H57" i="16"/>
  <c r="G57" i="16"/>
  <c r="F57" i="16"/>
  <c r="E57" i="16"/>
  <c r="D57" i="16"/>
  <c r="M53" i="16"/>
  <c r="L53" i="16"/>
  <c r="K53" i="16"/>
  <c r="J53" i="16"/>
  <c r="I53" i="16"/>
  <c r="H53" i="16"/>
  <c r="G53" i="16"/>
  <c r="F53" i="16"/>
  <c r="E53" i="16"/>
  <c r="D53" i="16"/>
  <c r="M52" i="16"/>
  <c r="L52" i="16"/>
  <c r="K52" i="16"/>
  <c r="J52" i="16"/>
  <c r="I52" i="16"/>
  <c r="H52" i="16"/>
  <c r="G52" i="16"/>
  <c r="F52" i="16"/>
  <c r="E52" i="16"/>
  <c r="D52" i="16"/>
  <c r="M51" i="16"/>
  <c r="L51" i="16"/>
  <c r="K51" i="16"/>
  <c r="J51" i="16"/>
  <c r="I51" i="16"/>
  <c r="H51" i="16"/>
  <c r="G51" i="16"/>
  <c r="F51" i="16"/>
  <c r="E51" i="16"/>
  <c r="D51" i="16"/>
  <c r="M47" i="16"/>
  <c r="L47" i="16"/>
  <c r="K47" i="16"/>
  <c r="J47" i="16"/>
  <c r="I47" i="16"/>
  <c r="H47" i="16"/>
  <c r="G47" i="16"/>
  <c r="F47" i="16"/>
  <c r="E47" i="16"/>
  <c r="D47" i="16"/>
  <c r="N47" i="16" s="1"/>
  <c r="M46" i="16"/>
  <c r="L46" i="16"/>
  <c r="K46" i="16"/>
  <c r="J46" i="16"/>
  <c r="I46" i="16"/>
  <c r="H46" i="16"/>
  <c r="G46" i="16"/>
  <c r="F46" i="16"/>
  <c r="E46" i="16"/>
  <c r="D46" i="16"/>
  <c r="M45" i="16"/>
  <c r="L45" i="16"/>
  <c r="K45" i="16"/>
  <c r="J45" i="16"/>
  <c r="I45" i="16"/>
  <c r="H45" i="16"/>
  <c r="G45" i="16"/>
  <c r="F45" i="16"/>
  <c r="E45" i="16"/>
  <c r="D45" i="16"/>
  <c r="M41" i="16"/>
  <c r="L41" i="16"/>
  <c r="K41" i="16"/>
  <c r="J41" i="16"/>
  <c r="I41" i="16"/>
  <c r="H41" i="16"/>
  <c r="G41" i="16"/>
  <c r="F41" i="16"/>
  <c r="E41" i="16"/>
  <c r="D41" i="16"/>
  <c r="M40" i="16"/>
  <c r="L40" i="16"/>
  <c r="K40" i="16"/>
  <c r="J40" i="16"/>
  <c r="I40" i="16"/>
  <c r="H40" i="16"/>
  <c r="G40" i="16"/>
  <c r="F40" i="16"/>
  <c r="E40" i="16"/>
  <c r="D40" i="16"/>
  <c r="M39" i="16"/>
  <c r="L39" i="16"/>
  <c r="K39" i="16"/>
  <c r="J39" i="16"/>
  <c r="I39" i="16"/>
  <c r="H39" i="16"/>
  <c r="G39" i="16"/>
  <c r="F39" i="16"/>
  <c r="E39" i="16"/>
  <c r="D39" i="16"/>
  <c r="M35" i="16"/>
  <c r="L35" i="16"/>
  <c r="K35" i="16"/>
  <c r="J35" i="16"/>
  <c r="I35" i="16"/>
  <c r="H35" i="16"/>
  <c r="G35" i="16"/>
  <c r="F35" i="16"/>
  <c r="E35" i="16"/>
  <c r="D35" i="16"/>
  <c r="N35" i="16" s="1"/>
  <c r="M34" i="16"/>
  <c r="L34" i="16"/>
  <c r="K34" i="16"/>
  <c r="J34" i="16"/>
  <c r="I34" i="16"/>
  <c r="H34" i="16"/>
  <c r="G34" i="16"/>
  <c r="F34" i="16"/>
  <c r="N34" i="16" s="1"/>
  <c r="E34" i="16"/>
  <c r="D34" i="16"/>
  <c r="M33" i="16"/>
  <c r="L33" i="16"/>
  <c r="K33" i="16"/>
  <c r="J33" i="16"/>
  <c r="I33" i="16"/>
  <c r="H33" i="16"/>
  <c r="G33" i="16"/>
  <c r="F33" i="16"/>
  <c r="E33" i="16"/>
  <c r="D33" i="16"/>
  <c r="N33" i="16" s="1"/>
  <c r="M29" i="16"/>
  <c r="L29" i="16"/>
  <c r="K29" i="16"/>
  <c r="J29" i="16"/>
  <c r="I29" i="16"/>
  <c r="H29" i="16"/>
  <c r="G29" i="16"/>
  <c r="F29" i="16"/>
  <c r="E29" i="16"/>
  <c r="D29" i="16"/>
  <c r="N29" i="16" s="1"/>
  <c r="M28" i="16"/>
  <c r="L28" i="16"/>
  <c r="K28" i="16"/>
  <c r="J28" i="16"/>
  <c r="I28" i="16"/>
  <c r="H28" i="16"/>
  <c r="G28" i="16"/>
  <c r="F28" i="16"/>
  <c r="E28" i="16"/>
  <c r="D28" i="16"/>
  <c r="M27" i="16"/>
  <c r="L27" i="16"/>
  <c r="K27" i="16"/>
  <c r="J27" i="16"/>
  <c r="I27" i="16"/>
  <c r="H27" i="16"/>
  <c r="G27" i="16"/>
  <c r="F27" i="16"/>
  <c r="N27" i="16" s="1"/>
  <c r="E27" i="16"/>
  <c r="D27" i="16"/>
  <c r="N23" i="16"/>
  <c r="N22" i="16"/>
  <c r="N21" i="16"/>
  <c r="N59" i="19"/>
  <c r="M59" i="19"/>
  <c r="L59" i="19"/>
  <c r="K59" i="19"/>
  <c r="J59" i="19"/>
  <c r="I59" i="19"/>
  <c r="H59" i="19"/>
  <c r="G59" i="19"/>
  <c r="F59" i="19"/>
  <c r="E59" i="19"/>
  <c r="D59" i="19"/>
  <c r="M58" i="19"/>
  <c r="L58" i="19"/>
  <c r="K58" i="19"/>
  <c r="J58" i="19"/>
  <c r="I58" i="19"/>
  <c r="H58" i="19"/>
  <c r="G58" i="19"/>
  <c r="F58" i="19"/>
  <c r="N58" i="19" s="1"/>
  <c r="E58" i="19"/>
  <c r="D58" i="19"/>
  <c r="M57" i="19"/>
  <c r="L57" i="19"/>
  <c r="K57" i="19"/>
  <c r="J57" i="19"/>
  <c r="I57" i="19"/>
  <c r="H57" i="19"/>
  <c r="G57" i="19"/>
  <c r="F57" i="19"/>
  <c r="E57" i="19"/>
  <c r="D57" i="19"/>
  <c r="N57" i="19" s="1"/>
  <c r="M53" i="19"/>
  <c r="L53" i="19"/>
  <c r="K53" i="19"/>
  <c r="J53" i="19"/>
  <c r="I53" i="19"/>
  <c r="H53" i="19"/>
  <c r="G53" i="19"/>
  <c r="F53" i="19"/>
  <c r="E53" i="19"/>
  <c r="D53" i="19"/>
  <c r="N53" i="19" s="1"/>
  <c r="M52" i="19"/>
  <c r="L52" i="19"/>
  <c r="K52" i="19"/>
  <c r="J52" i="19"/>
  <c r="I52" i="19"/>
  <c r="H52" i="19"/>
  <c r="G52" i="19"/>
  <c r="F52" i="19"/>
  <c r="E52" i="19"/>
  <c r="D52" i="19"/>
  <c r="N52" i="19" s="1"/>
  <c r="M51" i="19"/>
  <c r="L51" i="19"/>
  <c r="K51" i="19"/>
  <c r="J51" i="19"/>
  <c r="I51" i="19"/>
  <c r="H51" i="19"/>
  <c r="G51" i="19"/>
  <c r="F51" i="19"/>
  <c r="N51" i="19" s="1"/>
  <c r="E51" i="19"/>
  <c r="D51" i="19"/>
  <c r="M47" i="19"/>
  <c r="L47" i="19"/>
  <c r="K47" i="19"/>
  <c r="J47" i="19"/>
  <c r="I47" i="19"/>
  <c r="H47" i="19"/>
  <c r="G47" i="19"/>
  <c r="F47" i="19"/>
  <c r="E47" i="19"/>
  <c r="D47" i="19"/>
  <c r="N47" i="19" s="1"/>
  <c r="M46" i="19"/>
  <c r="L46" i="19"/>
  <c r="K46" i="19"/>
  <c r="J46" i="19"/>
  <c r="I46" i="19"/>
  <c r="H46" i="19"/>
  <c r="G46" i="19"/>
  <c r="F46" i="19"/>
  <c r="E46" i="19"/>
  <c r="D46" i="19"/>
  <c r="N46" i="19" s="1"/>
  <c r="M45" i="19"/>
  <c r="L45" i="19"/>
  <c r="K45" i="19"/>
  <c r="J45" i="19"/>
  <c r="I45" i="19"/>
  <c r="H45" i="19"/>
  <c r="G45" i="19"/>
  <c r="F45" i="19"/>
  <c r="E45" i="19"/>
  <c r="D45" i="19"/>
  <c r="N45" i="19" s="1"/>
  <c r="N41" i="19"/>
  <c r="M41" i="19"/>
  <c r="L41" i="19"/>
  <c r="K41" i="19"/>
  <c r="J41" i="19"/>
  <c r="I41" i="19"/>
  <c r="H41" i="19"/>
  <c r="G41" i="19"/>
  <c r="F41" i="19"/>
  <c r="E41" i="19"/>
  <c r="D41" i="19"/>
  <c r="M40" i="19"/>
  <c r="L40" i="19"/>
  <c r="K40" i="19"/>
  <c r="J40" i="19"/>
  <c r="I40" i="19"/>
  <c r="H40" i="19"/>
  <c r="G40" i="19"/>
  <c r="F40" i="19"/>
  <c r="E40" i="19"/>
  <c r="D40" i="19"/>
  <c r="N40" i="19" s="1"/>
  <c r="M39" i="19"/>
  <c r="L39" i="19"/>
  <c r="K39" i="19"/>
  <c r="J39" i="19"/>
  <c r="I39" i="19"/>
  <c r="H39" i="19"/>
  <c r="G39" i="19"/>
  <c r="F39" i="19"/>
  <c r="E39" i="19"/>
  <c r="D39" i="19"/>
  <c r="N39" i="19" s="1"/>
  <c r="M35" i="19"/>
  <c r="L35" i="19"/>
  <c r="K35" i="19"/>
  <c r="J35" i="19"/>
  <c r="I35" i="19"/>
  <c r="H35" i="19"/>
  <c r="G35" i="19"/>
  <c r="F35" i="19"/>
  <c r="E35" i="19"/>
  <c r="D35" i="19"/>
  <c r="N35" i="19" s="1"/>
  <c r="M34" i="19"/>
  <c r="L34" i="19"/>
  <c r="K34" i="19"/>
  <c r="J34" i="19"/>
  <c r="I34" i="19"/>
  <c r="H34" i="19"/>
  <c r="G34" i="19"/>
  <c r="F34" i="19"/>
  <c r="N34" i="19" s="1"/>
  <c r="E34" i="19"/>
  <c r="D34" i="19"/>
  <c r="M33" i="19"/>
  <c r="L33" i="19"/>
  <c r="K33" i="19"/>
  <c r="J33" i="19"/>
  <c r="I33" i="19"/>
  <c r="H33" i="19"/>
  <c r="G33" i="19"/>
  <c r="F33" i="19"/>
  <c r="E33" i="19"/>
  <c r="D33" i="19"/>
  <c r="N33" i="19" s="1"/>
  <c r="M29" i="19"/>
  <c r="L29" i="19"/>
  <c r="K29" i="19"/>
  <c r="J29" i="19"/>
  <c r="I29" i="19"/>
  <c r="H29" i="19"/>
  <c r="G29" i="19"/>
  <c r="F29" i="19"/>
  <c r="E29" i="19"/>
  <c r="D29" i="19"/>
  <c r="N29" i="19" s="1"/>
  <c r="M28" i="19"/>
  <c r="L28" i="19"/>
  <c r="K28" i="19"/>
  <c r="J28" i="19"/>
  <c r="I28" i="19"/>
  <c r="H28" i="19"/>
  <c r="G28" i="19"/>
  <c r="F28" i="19"/>
  <c r="E28" i="19"/>
  <c r="D28" i="19"/>
  <c r="N28" i="19" s="1"/>
  <c r="M27" i="19"/>
  <c r="L27" i="19"/>
  <c r="K27" i="19"/>
  <c r="J27" i="19"/>
  <c r="I27" i="19"/>
  <c r="H27" i="19"/>
  <c r="G27" i="19"/>
  <c r="F27" i="19"/>
  <c r="N27" i="19" s="1"/>
  <c r="E27" i="19"/>
  <c r="D27" i="19"/>
  <c r="M23" i="19"/>
  <c r="L23" i="19"/>
  <c r="K23" i="19"/>
  <c r="J23" i="19"/>
  <c r="I23" i="19"/>
  <c r="H23" i="19"/>
  <c r="G23" i="19"/>
  <c r="F23" i="19"/>
  <c r="E23" i="19"/>
  <c r="D23" i="19"/>
  <c r="N23" i="19" s="1"/>
  <c r="M22" i="19"/>
  <c r="L22" i="19"/>
  <c r="K22" i="19"/>
  <c r="J22" i="19"/>
  <c r="I22" i="19"/>
  <c r="H22" i="19"/>
  <c r="G22" i="19"/>
  <c r="F22" i="19"/>
  <c r="E22" i="19"/>
  <c r="D22" i="19"/>
  <c r="N22" i="19" s="1"/>
  <c r="M21" i="19"/>
  <c r="L21" i="19"/>
  <c r="K21" i="19"/>
  <c r="J21" i="19"/>
  <c r="I21" i="19"/>
  <c r="H21" i="19"/>
  <c r="G21" i="19"/>
  <c r="F21" i="19"/>
  <c r="E21" i="19"/>
  <c r="D21" i="19"/>
  <c r="N21" i="19" s="1"/>
  <c r="N17" i="19"/>
  <c r="M17" i="19"/>
  <c r="L17" i="19"/>
  <c r="K17" i="19"/>
  <c r="J17" i="19"/>
  <c r="I17" i="19"/>
  <c r="H17" i="19"/>
  <c r="G17" i="19"/>
  <c r="F17" i="19"/>
  <c r="E17" i="19"/>
  <c r="D17" i="19"/>
  <c r="M16" i="19"/>
  <c r="L16" i="19"/>
  <c r="K16" i="19"/>
  <c r="J16" i="19"/>
  <c r="I16" i="19"/>
  <c r="H16" i="19"/>
  <c r="G16" i="19"/>
  <c r="F16" i="19"/>
  <c r="E16" i="19"/>
  <c r="D16" i="19"/>
  <c r="N16" i="19" s="1"/>
  <c r="M15" i="19"/>
  <c r="L15" i="19"/>
  <c r="K15" i="19"/>
  <c r="J15" i="19"/>
  <c r="I15" i="19"/>
  <c r="H15" i="19"/>
  <c r="G15" i="19"/>
  <c r="F15" i="19"/>
  <c r="E15" i="19"/>
  <c r="D15" i="19"/>
  <c r="N15" i="19" s="1"/>
  <c r="M11" i="19"/>
  <c r="L11" i="19"/>
  <c r="K11" i="19"/>
  <c r="J11" i="19"/>
  <c r="I11" i="19"/>
  <c r="H11" i="19"/>
  <c r="G11" i="19"/>
  <c r="F11" i="19"/>
  <c r="E11" i="19"/>
  <c r="D11" i="19"/>
  <c r="N11" i="19" s="1"/>
  <c r="M10" i="19"/>
  <c r="L10" i="19"/>
  <c r="K10" i="19"/>
  <c r="J10" i="19"/>
  <c r="I10" i="19"/>
  <c r="H10" i="19"/>
  <c r="G10" i="19"/>
  <c r="F10" i="19"/>
  <c r="N10" i="19" s="1"/>
  <c r="E10" i="19"/>
  <c r="D10" i="19"/>
  <c r="M9" i="19"/>
  <c r="L9" i="19"/>
  <c r="K9" i="19"/>
  <c r="J9" i="19"/>
  <c r="I9" i="19"/>
  <c r="H9" i="19"/>
  <c r="G9" i="19"/>
  <c r="F9" i="19"/>
  <c r="E9" i="19"/>
  <c r="D9" i="19"/>
  <c r="N9" i="19" s="1"/>
  <c r="M59" i="9"/>
  <c r="L59" i="9"/>
  <c r="K59" i="9"/>
  <c r="J59" i="9"/>
  <c r="I59" i="9"/>
  <c r="H59" i="9"/>
  <c r="G59" i="9"/>
  <c r="F59" i="9"/>
  <c r="E59" i="9"/>
  <c r="D59" i="9"/>
  <c r="M58" i="9"/>
  <c r="L58" i="9"/>
  <c r="K58" i="9"/>
  <c r="J58" i="9"/>
  <c r="I58" i="9"/>
  <c r="H58" i="9"/>
  <c r="G58" i="9"/>
  <c r="F58" i="9"/>
  <c r="E58" i="9"/>
  <c r="D58" i="9"/>
  <c r="M57" i="9"/>
  <c r="L57" i="9"/>
  <c r="K57" i="9"/>
  <c r="J57" i="9"/>
  <c r="I57" i="9"/>
  <c r="H57" i="9"/>
  <c r="G57" i="9"/>
  <c r="F57" i="9"/>
  <c r="E57" i="9"/>
  <c r="D57" i="9"/>
  <c r="M53" i="9"/>
  <c r="L53" i="9"/>
  <c r="K53" i="9"/>
  <c r="J53" i="9"/>
  <c r="I53" i="9"/>
  <c r="H53" i="9"/>
  <c r="G53" i="9"/>
  <c r="F53" i="9"/>
  <c r="E53" i="9"/>
  <c r="D53" i="9"/>
  <c r="M52" i="9"/>
  <c r="L52" i="9"/>
  <c r="K52" i="9"/>
  <c r="J52" i="9"/>
  <c r="I52" i="9"/>
  <c r="H52" i="9"/>
  <c r="G52" i="9"/>
  <c r="F52" i="9"/>
  <c r="E52" i="9"/>
  <c r="D52" i="9"/>
  <c r="M51" i="9"/>
  <c r="L51" i="9"/>
  <c r="K51" i="9"/>
  <c r="J51" i="9"/>
  <c r="I51" i="9"/>
  <c r="H51" i="9"/>
  <c r="G51" i="9"/>
  <c r="F51" i="9"/>
  <c r="E51" i="9"/>
  <c r="D51" i="9"/>
  <c r="M47" i="9"/>
  <c r="L47" i="9"/>
  <c r="K47" i="9"/>
  <c r="J47" i="9"/>
  <c r="I47" i="9"/>
  <c r="H47" i="9"/>
  <c r="G47" i="9"/>
  <c r="F47" i="9"/>
  <c r="E47" i="9"/>
  <c r="D47" i="9"/>
  <c r="M46" i="9"/>
  <c r="L46" i="9"/>
  <c r="K46" i="9"/>
  <c r="J46" i="9"/>
  <c r="I46" i="9"/>
  <c r="H46" i="9"/>
  <c r="G46" i="9"/>
  <c r="F46" i="9"/>
  <c r="E46" i="9"/>
  <c r="D46" i="9"/>
  <c r="M45" i="9"/>
  <c r="L45" i="9"/>
  <c r="K45" i="9"/>
  <c r="J45" i="9"/>
  <c r="I45" i="9"/>
  <c r="H45" i="9"/>
  <c r="G45" i="9"/>
  <c r="F45" i="9"/>
  <c r="E45" i="9"/>
  <c r="D45" i="9"/>
  <c r="M41" i="9"/>
  <c r="L41" i="9"/>
  <c r="K41" i="9"/>
  <c r="J41" i="9"/>
  <c r="I41" i="9"/>
  <c r="H41" i="9"/>
  <c r="G41" i="9"/>
  <c r="F41" i="9"/>
  <c r="E41" i="9"/>
  <c r="D41" i="9"/>
  <c r="M40" i="9"/>
  <c r="L40" i="9"/>
  <c r="K40" i="9"/>
  <c r="J40" i="9"/>
  <c r="I40" i="9"/>
  <c r="H40" i="9"/>
  <c r="G40" i="9"/>
  <c r="F40" i="9"/>
  <c r="E40" i="9"/>
  <c r="D40" i="9"/>
  <c r="M39" i="9"/>
  <c r="L39" i="9"/>
  <c r="K39" i="9"/>
  <c r="J39" i="9"/>
  <c r="I39" i="9"/>
  <c r="H39" i="9"/>
  <c r="G39" i="9"/>
  <c r="F39" i="9"/>
  <c r="E39" i="9"/>
  <c r="D39" i="9"/>
  <c r="M35" i="9"/>
  <c r="L35" i="9"/>
  <c r="K35" i="9"/>
  <c r="J35" i="9"/>
  <c r="I35" i="9"/>
  <c r="H35" i="9"/>
  <c r="G35" i="9"/>
  <c r="F35" i="9"/>
  <c r="E35" i="9"/>
  <c r="D35" i="9"/>
  <c r="N35" i="9" s="1"/>
  <c r="M34" i="9"/>
  <c r="L34" i="9"/>
  <c r="K34" i="9"/>
  <c r="J34" i="9"/>
  <c r="I34" i="9"/>
  <c r="H34" i="9"/>
  <c r="G34" i="9"/>
  <c r="F34" i="9"/>
  <c r="N34" i="9" s="1"/>
  <c r="E34" i="9"/>
  <c r="D34" i="9"/>
  <c r="M33" i="9"/>
  <c r="L33" i="9"/>
  <c r="K33" i="9"/>
  <c r="J33" i="9"/>
  <c r="I33" i="9"/>
  <c r="H33" i="9"/>
  <c r="G33" i="9"/>
  <c r="F33" i="9"/>
  <c r="E33" i="9"/>
  <c r="D33" i="9"/>
  <c r="N33" i="9" s="1"/>
  <c r="M29" i="9"/>
  <c r="L29" i="9"/>
  <c r="K29" i="9"/>
  <c r="J29" i="9"/>
  <c r="I29" i="9"/>
  <c r="H29" i="9"/>
  <c r="G29" i="9"/>
  <c r="F29" i="9"/>
  <c r="E29" i="9"/>
  <c r="D29" i="9"/>
  <c r="N29" i="9" s="1"/>
  <c r="M28" i="9"/>
  <c r="L28" i="9"/>
  <c r="K28" i="9"/>
  <c r="J28" i="9"/>
  <c r="I28" i="9"/>
  <c r="H28" i="9"/>
  <c r="G28" i="9"/>
  <c r="F28" i="9"/>
  <c r="E28" i="9"/>
  <c r="D28" i="9"/>
  <c r="M27" i="9"/>
  <c r="L27" i="9"/>
  <c r="K27" i="9"/>
  <c r="J27" i="9"/>
  <c r="I27" i="9"/>
  <c r="H27" i="9"/>
  <c r="G27" i="9"/>
  <c r="F27" i="9"/>
  <c r="E27" i="9"/>
  <c r="D27" i="9"/>
  <c r="M59" i="15"/>
  <c r="L59" i="15"/>
  <c r="K59" i="15"/>
  <c r="J59" i="15"/>
  <c r="I59" i="15"/>
  <c r="H59" i="15"/>
  <c r="G59" i="15"/>
  <c r="F59" i="15"/>
  <c r="E59" i="15"/>
  <c r="D59" i="15"/>
  <c r="N59" i="15" s="1"/>
  <c r="M58" i="15"/>
  <c r="L58" i="15"/>
  <c r="K58" i="15"/>
  <c r="J58" i="15"/>
  <c r="I58" i="15"/>
  <c r="H58" i="15"/>
  <c r="G58" i="15"/>
  <c r="F58" i="15"/>
  <c r="E58" i="15"/>
  <c r="D58" i="15"/>
  <c r="M57" i="15"/>
  <c r="L57" i="15"/>
  <c r="K57" i="15"/>
  <c r="J57" i="15"/>
  <c r="I57" i="15"/>
  <c r="H57" i="15"/>
  <c r="G57" i="15"/>
  <c r="F57" i="15"/>
  <c r="E57" i="15"/>
  <c r="D57" i="15"/>
  <c r="M53" i="15"/>
  <c r="L53" i="15"/>
  <c r="K53" i="15"/>
  <c r="J53" i="15"/>
  <c r="I53" i="15"/>
  <c r="H53" i="15"/>
  <c r="G53" i="15"/>
  <c r="F53" i="15"/>
  <c r="E53" i="15"/>
  <c r="D53" i="15"/>
  <c r="M52" i="15"/>
  <c r="L52" i="15"/>
  <c r="K52" i="15"/>
  <c r="J52" i="15"/>
  <c r="I52" i="15"/>
  <c r="H52" i="15"/>
  <c r="G52" i="15"/>
  <c r="F52" i="15"/>
  <c r="E52" i="15"/>
  <c r="D52" i="15"/>
  <c r="M51" i="15"/>
  <c r="L51" i="15"/>
  <c r="K51" i="15"/>
  <c r="J51" i="15"/>
  <c r="I51" i="15"/>
  <c r="H51" i="15"/>
  <c r="G51" i="15"/>
  <c r="F51" i="15"/>
  <c r="E51" i="15"/>
  <c r="D51" i="15"/>
  <c r="M47" i="15"/>
  <c r="L47" i="15"/>
  <c r="K47" i="15"/>
  <c r="J47" i="15"/>
  <c r="I47" i="15"/>
  <c r="H47" i="15"/>
  <c r="G47" i="15"/>
  <c r="F47" i="15"/>
  <c r="E47" i="15"/>
  <c r="D47" i="15"/>
  <c r="M46" i="15"/>
  <c r="L46" i="15"/>
  <c r="K46" i="15"/>
  <c r="J46" i="15"/>
  <c r="I46" i="15"/>
  <c r="H46" i="15"/>
  <c r="G46" i="15"/>
  <c r="F46" i="15"/>
  <c r="E46" i="15"/>
  <c r="D46" i="15"/>
  <c r="M45" i="15"/>
  <c r="L45" i="15"/>
  <c r="K45" i="15"/>
  <c r="J45" i="15"/>
  <c r="I45" i="15"/>
  <c r="H45" i="15"/>
  <c r="G45" i="15"/>
  <c r="F45" i="15"/>
  <c r="E45" i="15"/>
  <c r="D45" i="15"/>
  <c r="M41" i="15"/>
  <c r="L41" i="15"/>
  <c r="K41" i="15"/>
  <c r="J41" i="15"/>
  <c r="I41" i="15"/>
  <c r="H41" i="15"/>
  <c r="G41" i="15"/>
  <c r="F41" i="15"/>
  <c r="E41" i="15"/>
  <c r="D41" i="15"/>
  <c r="M40" i="15"/>
  <c r="L40" i="15"/>
  <c r="K40" i="15"/>
  <c r="J40" i="15"/>
  <c r="I40" i="15"/>
  <c r="H40" i="15"/>
  <c r="G40" i="15"/>
  <c r="F40" i="15"/>
  <c r="E40" i="15"/>
  <c r="D40" i="15"/>
  <c r="M39" i="15"/>
  <c r="L39" i="15"/>
  <c r="K39" i="15"/>
  <c r="J39" i="15"/>
  <c r="I39" i="15"/>
  <c r="H39" i="15"/>
  <c r="G39" i="15"/>
  <c r="F39" i="15"/>
  <c r="E39" i="15"/>
  <c r="D39" i="15"/>
  <c r="M35" i="15"/>
  <c r="L35" i="15"/>
  <c r="K35" i="15"/>
  <c r="J35" i="15"/>
  <c r="I35" i="15"/>
  <c r="H35" i="15"/>
  <c r="G35" i="15"/>
  <c r="F35" i="15"/>
  <c r="E35" i="15"/>
  <c r="D35" i="15"/>
  <c r="N35" i="15" s="1"/>
  <c r="M34" i="15"/>
  <c r="L34" i="15"/>
  <c r="K34" i="15"/>
  <c r="J34" i="15"/>
  <c r="I34" i="15"/>
  <c r="H34" i="15"/>
  <c r="G34" i="15"/>
  <c r="F34" i="15"/>
  <c r="N34" i="15" s="1"/>
  <c r="E34" i="15"/>
  <c r="D34" i="15"/>
  <c r="M33" i="15"/>
  <c r="L33" i="15"/>
  <c r="K33" i="15"/>
  <c r="J33" i="15"/>
  <c r="I33" i="15"/>
  <c r="H33" i="15"/>
  <c r="G33" i="15"/>
  <c r="F33" i="15"/>
  <c r="E33" i="15"/>
  <c r="D33" i="15"/>
  <c r="N33" i="15" s="1"/>
  <c r="M29" i="15"/>
  <c r="L29" i="15"/>
  <c r="K29" i="15"/>
  <c r="J29" i="15"/>
  <c r="I29" i="15"/>
  <c r="H29" i="15"/>
  <c r="G29" i="15"/>
  <c r="F29" i="15"/>
  <c r="E29" i="15"/>
  <c r="D29" i="15"/>
  <c r="N29" i="15" s="1"/>
  <c r="M28" i="15"/>
  <c r="L28" i="15"/>
  <c r="K28" i="15"/>
  <c r="J28" i="15"/>
  <c r="I28" i="15"/>
  <c r="H28" i="15"/>
  <c r="G28" i="15"/>
  <c r="F28" i="15"/>
  <c r="E28" i="15"/>
  <c r="D28" i="15"/>
  <c r="M27" i="15"/>
  <c r="L27" i="15"/>
  <c r="K27" i="15"/>
  <c r="J27" i="15"/>
  <c r="I27" i="15"/>
  <c r="H27" i="15"/>
  <c r="G27" i="15"/>
  <c r="F27" i="15"/>
  <c r="E27" i="15"/>
  <c r="N27" i="15" s="1"/>
  <c r="D27" i="15"/>
  <c r="M59" i="10"/>
  <c r="L59" i="10"/>
  <c r="K59" i="10"/>
  <c r="J59" i="10"/>
  <c r="I59" i="10"/>
  <c r="H59" i="10"/>
  <c r="G59" i="10"/>
  <c r="F59" i="10"/>
  <c r="E59" i="10"/>
  <c r="D59" i="10"/>
  <c r="M58" i="10"/>
  <c r="L58" i="10"/>
  <c r="K58" i="10"/>
  <c r="J58" i="10"/>
  <c r="I58" i="10"/>
  <c r="H58" i="10"/>
  <c r="G58" i="10"/>
  <c r="F58" i="10"/>
  <c r="E58" i="10"/>
  <c r="D58" i="10"/>
  <c r="M57" i="10"/>
  <c r="L57" i="10"/>
  <c r="K57" i="10"/>
  <c r="J57" i="10"/>
  <c r="I57" i="10"/>
  <c r="H57" i="10"/>
  <c r="G57" i="10"/>
  <c r="F57" i="10"/>
  <c r="E57" i="10"/>
  <c r="D57" i="10"/>
  <c r="M53" i="10"/>
  <c r="L53" i="10"/>
  <c r="K53" i="10"/>
  <c r="J53" i="10"/>
  <c r="I53" i="10"/>
  <c r="H53" i="10"/>
  <c r="G53" i="10"/>
  <c r="F53" i="10"/>
  <c r="E53" i="10"/>
  <c r="D53" i="10"/>
  <c r="M52" i="10"/>
  <c r="L52" i="10"/>
  <c r="K52" i="10"/>
  <c r="J52" i="10"/>
  <c r="I52" i="10"/>
  <c r="H52" i="10"/>
  <c r="G52" i="10"/>
  <c r="F52" i="10"/>
  <c r="E52" i="10"/>
  <c r="D52" i="10"/>
  <c r="M51" i="10"/>
  <c r="L51" i="10"/>
  <c r="K51" i="10"/>
  <c r="J51" i="10"/>
  <c r="I51" i="10"/>
  <c r="H51" i="10"/>
  <c r="G51" i="10"/>
  <c r="F51" i="10"/>
  <c r="E51" i="10"/>
  <c r="D51" i="10"/>
  <c r="M47" i="10"/>
  <c r="L47" i="10"/>
  <c r="K47" i="10"/>
  <c r="J47" i="10"/>
  <c r="I47" i="10"/>
  <c r="H47" i="10"/>
  <c r="G47" i="10"/>
  <c r="F47" i="10"/>
  <c r="E47" i="10"/>
  <c r="D47" i="10"/>
  <c r="M46" i="10"/>
  <c r="L46" i="10"/>
  <c r="K46" i="10"/>
  <c r="J46" i="10"/>
  <c r="I46" i="10"/>
  <c r="H46" i="10"/>
  <c r="G46" i="10"/>
  <c r="F46" i="10"/>
  <c r="E46" i="10"/>
  <c r="D46" i="10"/>
  <c r="M45" i="10"/>
  <c r="L45" i="10"/>
  <c r="K45" i="10"/>
  <c r="J45" i="10"/>
  <c r="I45" i="10"/>
  <c r="H45" i="10"/>
  <c r="G45" i="10"/>
  <c r="F45" i="10"/>
  <c r="E45" i="10"/>
  <c r="D45" i="10"/>
  <c r="M41" i="10"/>
  <c r="L41" i="10"/>
  <c r="K41" i="10"/>
  <c r="J41" i="10"/>
  <c r="I41" i="10"/>
  <c r="H41" i="10"/>
  <c r="G41" i="10"/>
  <c r="F41" i="10"/>
  <c r="E41" i="10"/>
  <c r="D41" i="10"/>
  <c r="M40" i="10"/>
  <c r="L40" i="10"/>
  <c r="K40" i="10"/>
  <c r="J40" i="10"/>
  <c r="I40" i="10"/>
  <c r="H40" i="10"/>
  <c r="G40" i="10"/>
  <c r="F40" i="10"/>
  <c r="E40" i="10"/>
  <c r="D40" i="10"/>
  <c r="M39" i="10"/>
  <c r="L39" i="10"/>
  <c r="K39" i="10"/>
  <c r="J39" i="10"/>
  <c r="I39" i="10"/>
  <c r="H39" i="10"/>
  <c r="G39" i="10"/>
  <c r="F39" i="10"/>
  <c r="E39" i="10"/>
  <c r="D39" i="10"/>
  <c r="M35" i="10"/>
  <c r="L35" i="10"/>
  <c r="K35" i="10"/>
  <c r="J35" i="10"/>
  <c r="I35" i="10"/>
  <c r="H35" i="10"/>
  <c r="G35" i="10"/>
  <c r="F35" i="10"/>
  <c r="E35" i="10"/>
  <c r="D35" i="10"/>
  <c r="N35" i="10" s="1"/>
  <c r="M34" i="10"/>
  <c r="L34" i="10"/>
  <c r="K34" i="10"/>
  <c r="J34" i="10"/>
  <c r="I34" i="10"/>
  <c r="H34" i="10"/>
  <c r="G34" i="10"/>
  <c r="F34" i="10"/>
  <c r="N34" i="10" s="1"/>
  <c r="E34" i="10"/>
  <c r="D34" i="10"/>
  <c r="M33" i="10"/>
  <c r="L33" i="10"/>
  <c r="K33" i="10"/>
  <c r="J33" i="10"/>
  <c r="I33" i="10"/>
  <c r="H33" i="10"/>
  <c r="G33" i="10"/>
  <c r="F33" i="10"/>
  <c r="E33" i="10"/>
  <c r="D33" i="10"/>
  <c r="M29" i="10"/>
  <c r="L29" i="10"/>
  <c r="K29" i="10"/>
  <c r="J29" i="10"/>
  <c r="I29" i="10"/>
  <c r="H29" i="10"/>
  <c r="G29" i="10"/>
  <c r="F29" i="10"/>
  <c r="E29" i="10"/>
  <c r="D29" i="10"/>
  <c r="N29" i="10" s="1"/>
  <c r="M28" i="10"/>
  <c r="L28" i="10"/>
  <c r="K28" i="10"/>
  <c r="J28" i="10"/>
  <c r="I28" i="10"/>
  <c r="H28" i="10"/>
  <c r="G28" i="10"/>
  <c r="F28" i="10"/>
  <c r="E28" i="10"/>
  <c r="D28" i="10"/>
  <c r="M27" i="10"/>
  <c r="L27" i="10"/>
  <c r="K27" i="10"/>
  <c r="J27" i="10"/>
  <c r="I27" i="10"/>
  <c r="H27" i="10"/>
  <c r="G27" i="10"/>
  <c r="F27" i="10"/>
  <c r="N27" i="10" s="1"/>
  <c r="E27" i="10"/>
  <c r="D27" i="10"/>
  <c r="M59" i="14"/>
  <c r="L59" i="14"/>
  <c r="K59" i="14"/>
  <c r="J59" i="14"/>
  <c r="I59" i="14"/>
  <c r="H59" i="14"/>
  <c r="G59" i="14"/>
  <c r="F59" i="14"/>
  <c r="E59" i="14"/>
  <c r="D59" i="14"/>
  <c r="M58" i="14"/>
  <c r="L58" i="14"/>
  <c r="K58" i="14"/>
  <c r="J58" i="14"/>
  <c r="I58" i="14"/>
  <c r="H58" i="14"/>
  <c r="G58" i="14"/>
  <c r="F58" i="14"/>
  <c r="E58" i="14"/>
  <c r="D58" i="14"/>
  <c r="M57" i="14"/>
  <c r="L57" i="14"/>
  <c r="K57" i="14"/>
  <c r="J57" i="14"/>
  <c r="I57" i="14"/>
  <c r="H57" i="14"/>
  <c r="G57" i="14"/>
  <c r="F57" i="14"/>
  <c r="E57" i="14"/>
  <c r="D57" i="14"/>
  <c r="M53" i="14"/>
  <c r="L53" i="14"/>
  <c r="K53" i="14"/>
  <c r="J53" i="14"/>
  <c r="I53" i="14"/>
  <c r="H53" i="14"/>
  <c r="G53" i="14"/>
  <c r="F53" i="14"/>
  <c r="E53" i="14"/>
  <c r="D53" i="14"/>
  <c r="M52" i="14"/>
  <c r="L52" i="14"/>
  <c r="K52" i="14"/>
  <c r="J52" i="14"/>
  <c r="I52" i="14"/>
  <c r="H52" i="14"/>
  <c r="G52" i="14"/>
  <c r="F52" i="14"/>
  <c r="E52" i="14"/>
  <c r="D52" i="14"/>
  <c r="M51" i="14"/>
  <c r="L51" i="14"/>
  <c r="K51" i="14"/>
  <c r="J51" i="14"/>
  <c r="I51" i="14"/>
  <c r="H51" i="14"/>
  <c r="G51" i="14"/>
  <c r="F51" i="14"/>
  <c r="E51" i="14"/>
  <c r="D51" i="14"/>
  <c r="M47" i="14"/>
  <c r="L47" i="14"/>
  <c r="K47" i="14"/>
  <c r="J47" i="14"/>
  <c r="I47" i="14"/>
  <c r="H47" i="14"/>
  <c r="G47" i="14"/>
  <c r="F47" i="14"/>
  <c r="E47" i="14"/>
  <c r="D47" i="14"/>
  <c r="M46" i="14"/>
  <c r="L46" i="14"/>
  <c r="K46" i="14"/>
  <c r="J46" i="14"/>
  <c r="I46" i="14"/>
  <c r="H46" i="14"/>
  <c r="G46" i="14"/>
  <c r="F46" i="14"/>
  <c r="E46" i="14"/>
  <c r="D46" i="14"/>
  <c r="M45" i="14"/>
  <c r="L45" i="14"/>
  <c r="K45" i="14"/>
  <c r="J45" i="14"/>
  <c r="I45" i="14"/>
  <c r="H45" i="14"/>
  <c r="G45" i="14"/>
  <c r="F45" i="14"/>
  <c r="E45" i="14"/>
  <c r="D45" i="14"/>
  <c r="M41" i="14"/>
  <c r="L41" i="14"/>
  <c r="K41" i="14"/>
  <c r="J41" i="14"/>
  <c r="I41" i="14"/>
  <c r="H41" i="14"/>
  <c r="G41" i="14"/>
  <c r="F41" i="14"/>
  <c r="E41" i="14"/>
  <c r="D41" i="14"/>
  <c r="M40" i="14"/>
  <c r="L40" i="14"/>
  <c r="K40" i="14"/>
  <c r="J40" i="14"/>
  <c r="I40" i="14"/>
  <c r="H40" i="14"/>
  <c r="G40" i="14"/>
  <c r="F40" i="14"/>
  <c r="E40" i="14"/>
  <c r="D40" i="14"/>
  <c r="M39" i="14"/>
  <c r="L39" i="14"/>
  <c r="K39" i="14"/>
  <c r="J39" i="14"/>
  <c r="I39" i="14"/>
  <c r="H39" i="14"/>
  <c r="G39" i="14"/>
  <c r="F39" i="14"/>
  <c r="E39" i="14"/>
  <c r="D39" i="14"/>
  <c r="M35" i="14"/>
  <c r="L35" i="14"/>
  <c r="K35" i="14"/>
  <c r="J35" i="14"/>
  <c r="I35" i="14"/>
  <c r="H35" i="14"/>
  <c r="G35" i="14"/>
  <c r="F35" i="14"/>
  <c r="E35" i="14"/>
  <c r="D35" i="14"/>
  <c r="M34" i="14"/>
  <c r="L34" i="14"/>
  <c r="K34" i="14"/>
  <c r="J34" i="14"/>
  <c r="I34" i="14"/>
  <c r="H34" i="14"/>
  <c r="G34" i="14"/>
  <c r="F34" i="14"/>
  <c r="E34" i="14"/>
  <c r="D34" i="14"/>
  <c r="M33" i="14"/>
  <c r="L33" i="14"/>
  <c r="K33" i="14"/>
  <c r="J33" i="14"/>
  <c r="I33" i="14"/>
  <c r="H33" i="14"/>
  <c r="G33" i="14"/>
  <c r="F33" i="14"/>
  <c r="E33" i="14"/>
  <c r="D33" i="14"/>
  <c r="M29" i="14"/>
  <c r="L29" i="14"/>
  <c r="K29" i="14"/>
  <c r="J29" i="14"/>
  <c r="I29" i="14"/>
  <c r="H29" i="14"/>
  <c r="G29" i="14"/>
  <c r="F29" i="14"/>
  <c r="E29" i="14"/>
  <c r="D29" i="14"/>
  <c r="M28" i="14"/>
  <c r="L28" i="14"/>
  <c r="K28" i="14"/>
  <c r="J28" i="14"/>
  <c r="I28" i="14"/>
  <c r="H28" i="14"/>
  <c r="G28" i="14"/>
  <c r="F28" i="14"/>
  <c r="E28" i="14"/>
  <c r="D28" i="14"/>
  <c r="N28" i="14" s="1"/>
  <c r="M27" i="14"/>
  <c r="L27" i="14"/>
  <c r="K27" i="14"/>
  <c r="J27" i="14"/>
  <c r="I27" i="14"/>
  <c r="H27" i="14"/>
  <c r="G27" i="14"/>
  <c r="F27" i="14"/>
  <c r="N27" i="14" s="1"/>
  <c r="E27" i="14"/>
  <c r="D27" i="14"/>
  <c r="M59" i="1"/>
  <c r="L59" i="1"/>
  <c r="K59" i="1"/>
  <c r="J59" i="1"/>
  <c r="I59" i="1"/>
  <c r="H59" i="1"/>
  <c r="G59" i="1"/>
  <c r="F59" i="1"/>
  <c r="E59" i="1"/>
  <c r="D59" i="1"/>
  <c r="M58" i="1"/>
  <c r="L58" i="1"/>
  <c r="K58" i="1"/>
  <c r="J58" i="1"/>
  <c r="I58" i="1"/>
  <c r="H58" i="1"/>
  <c r="G58" i="1"/>
  <c r="F58" i="1"/>
  <c r="E58" i="1"/>
  <c r="D58" i="1"/>
  <c r="M57" i="1"/>
  <c r="L57" i="1"/>
  <c r="K57" i="1"/>
  <c r="J57" i="1"/>
  <c r="I57" i="1"/>
  <c r="H57" i="1"/>
  <c r="G57" i="1"/>
  <c r="F57" i="1"/>
  <c r="E57" i="1"/>
  <c r="D57" i="1"/>
  <c r="M53" i="1"/>
  <c r="L53" i="1"/>
  <c r="K53" i="1"/>
  <c r="J53" i="1"/>
  <c r="I53" i="1"/>
  <c r="H53" i="1"/>
  <c r="G53" i="1"/>
  <c r="F53" i="1"/>
  <c r="E53" i="1"/>
  <c r="D53" i="1"/>
  <c r="M52" i="1"/>
  <c r="L52" i="1"/>
  <c r="K52" i="1"/>
  <c r="J52" i="1"/>
  <c r="I52" i="1"/>
  <c r="H52" i="1"/>
  <c r="G52" i="1"/>
  <c r="F52" i="1"/>
  <c r="E52" i="1"/>
  <c r="D52" i="1"/>
  <c r="M51" i="1"/>
  <c r="L51" i="1"/>
  <c r="K51" i="1"/>
  <c r="J51" i="1"/>
  <c r="I51" i="1"/>
  <c r="H51" i="1"/>
  <c r="G51" i="1"/>
  <c r="F51" i="1"/>
  <c r="E51" i="1"/>
  <c r="D51" i="1"/>
  <c r="M47" i="1"/>
  <c r="L47" i="1"/>
  <c r="K47" i="1"/>
  <c r="J47" i="1"/>
  <c r="I47" i="1"/>
  <c r="H47" i="1"/>
  <c r="G47" i="1"/>
  <c r="F47" i="1"/>
  <c r="E47" i="1"/>
  <c r="D47" i="1"/>
  <c r="M46" i="1"/>
  <c r="L46" i="1"/>
  <c r="K46" i="1"/>
  <c r="J46" i="1"/>
  <c r="I46" i="1"/>
  <c r="H46" i="1"/>
  <c r="G46" i="1"/>
  <c r="F46" i="1"/>
  <c r="E46" i="1"/>
  <c r="D46" i="1"/>
  <c r="M45" i="1"/>
  <c r="L45" i="1"/>
  <c r="K45" i="1"/>
  <c r="J45" i="1"/>
  <c r="I45" i="1"/>
  <c r="H45" i="1"/>
  <c r="G45" i="1"/>
  <c r="F45" i="1"/>
  <c r="E45" i="1"/>
  <c r="D45" i="1"/>
  <c r="M41" i="1"/>
  <c r="L41" i="1"/>
  <c r="K41" i="1"/>
  <c r="J41" i="1"/>
  <c r="I41" i="1"/>
  <c r="H41" i="1"/>
  <c r="G41" i="1"/>
  <c r="F41" i="1"/>
  <c r="E41" i="1"/>
  <c r="D41" i="1"/>
  <c r="M40" i="1"/>
  <c r="L40" i="1"/>
  <c r="K40" i="1"/>
  <c r="J40" i="1"/>
  <c r="I40" i="1"/>
  <c r="H40" i="1"/>
  <c r="G40" i="1"/>
  <c r="F40" i="1"/>
  <c r="E40" i="1"/>
  <c r="D40" i="1"/>
  <c r="M39" i="1"/>
  <c r="L39" i="1"/>
  <c r="K39" i="1"/>
  <c r="J39" i="1"/>
  <c r="I39" i="1"/>
  <c r="H39" i="1"/>
  <c r="G39" i="1"/>
  <c r="F39" i="1"/>
  <c r="E39" i="1"/>
  <c r="D39" i="1"/>
  <c r="M35" i="1"/>
  <c r="L35" i="1"/>
  <c r="K35" i="1"/>
  <c r="J35" i="1"/>
  <c r="I35" i="1"/>
  <c r="H35" i="1"/>
  <c r="G35" i="1"/>
  <c r="F35" i="1"/>
  <c r="E35" i="1"/>
  <c r="D35" i="1"/>
  <c r="N35" i="1" s="1"/>
  <c r="M34" i="1"/>
  <c r="L34" i="1"/>
  <c r="K34" i="1"/>
  <c r="J34" i="1"/>
  <c r="I34" i="1"/>
  <c r="H34" i="1"/>
  <c r="G34" i="1"/>
  <c r="F34" i="1"/>
  <c r="N34" i="1" s="1"/>
  <c r="E34" i="1"/>
  <c r="D34" i="1"/>
  <c r="M33" i="1"/>
  <c r="L33" i="1"/>
  <c r="K33" i="1"/>
  <c r="J33" i="1"/>
  <c r="I33" i="1"/>
  <c r="H33" i="1"/>
  <c r="G33" i="1"/>
  <c r="F33" i="1"/>
  <c r="E33" i="1"/>
  <c r="D33" i="1"/>
  <c r="M29" i="1"/>
  <c r="L29" i="1"/>
  <c r="K29" i="1"/>
  <c r="J29" i="1"/>
  <c r="I29" i="1"/>
  <c r="H29" i="1"/>
  <c r="G29" i="1"/>
  <c r="F29" i="1"/>
  <c r="E29" i="1"/>
  <c r="D29" i="1"/>
  <c r="N29" i="1" s="1"/>
  <c r="M28" i="1"/>
  <c r="L28" i="1"/>
  <c r="K28" i="1"/>
  <c r="J28" i="1"/>
  <c r="I28" i="1"/>
  <c r="H28" i="1"/>
  <c r="G28" i="1"/>
  <c r="F28" i="1"/>
  <c r="E28" i="1"/>
  <c r="D28" i="1"/>
  <c r="M27" i="1"/>
  <c r="L27" i="1"/>
  <c r="K27" i="1"/>
  <c r="J27" i="1"/>
  <c r="I27" i="1"/>
  <c r="H27" i="1"/>
  <c r="G27" i="1"/>
  <c r="F27" i="1"/>
  <c r="E27" i="1"/>
  <c r="D27" i="1"/>
  <c r="M59" i="24"/>
  <c r="L59" i="24"/>
  <c r="K59" i="24"/>
  <c r="J59" i="24"/>
  <c r="I59" i="24"/>
  <c r="H59" i="24"/>
  <c r="G59" i="24"/>
  <c r="F59" i="24"/>
  <c r="E59" i="24"/>
  <c r="D59" i="24"/>
  <c r="N59" i="24" s="1"/>
  <c r="M58" i="24"/>
  <c r="L58" i="24"/>
  <c r="K58" i="24"/>
  <c r="J58" i="24"/>
  <c r="I58" i="24"/>
  <c r="H58" i="24"/>
  <c r="G58" i="24"/>
  <c r="F58" i="24"/>
  <c r="E58" i="24"/>
  <c r="D58" i="24"/>
  <c r="M57" i="24"/>
  <c r="L57" i="24"/>
  <c r="K57" i="24"/>
  <c r="J57" i="24"/>
  <c r="I57" i="24"/>
  <c r="H57" i="24"/>
  <c r="G57" i="24"/>
  <c r="F57" i="24"/>
  <c r="E57" i="24"/>
  <c r="D57" i="24"/>
  <c r="M53" i="24"/>
  <c r="L53" i="24"/>
  <c r="K53" i="24"/>
  <c r="J53" i="24"/>
  <c r="I53" i="24"/>
  <c r="H53" i="24"/>
  <c r="G53" i="24"/>
  <c r="F53" i="24"/>
  <c r="E53" i="24"/>
  <c r="D53" i="24"/>
  <c r="M52" i="24"/>
  <c r="L52" i="24"/>
  <c r="K52" i="24"/>
  <c r="J52" i="24"/>
  <c r="I52" i="24"/>
  <c r="H52" i="24"/>
  <c r="G52" i="24"/>
  <c r="F52" i="24"/>
  <c r="E52" i="24"/>
  <c r="D52" i="24"/>
  <c r="M51" i="24"/>
  <c r="L51" i="24"/>
  <c r="K51" i="24"/>
  <c r="J51" i="24"/>
  <c r="I51" i="24"/>
  <c r="H51" i="24"/>
  <c r="G51" i="24"/>
  <c r="F51" i="24"/>
  <c r="E51" i="24"/>
  <c r="D51" i="24"/>
  <c r="M47" i="24"/>
  <c r="L47" i="24"/>
  <c r="K47" i="24"/>
  <c r="J47" i="24"/>
  <c r="I47" i="24"/>
  <c r="H47" i="24"/>
  <c r="G47" i="24"/>
  <c r="F47" i="24"/>
  <c r="E47" i="24"/>
  <c r="D47" i="24"/>
  <c r="M46" i="24"/>
  <c r="L46" i="24"/>
  <c r="K46" i="24"/>
  <c r="J46" i="24"/>
  <c r="I46" i="24"/>
  <c r="H46" i="24"/>
  <c r="G46" i="24"/>
  <c r="F46" i="24"/>
  <c r="E46" i="24"/>
  <c r="D46" i="24"/>
  <c r="M45" i="24"/>
  <c r="L45" i="24"/>
  <c r="K45" i="24"/>
  <c r="J45" i="24"/>
  <c r="I45" i="24"/>
  <c r="H45" i="24"/>
  <c r="G45" i="24"/>
  <c r="F45" i="24"/>
  <c r="E45" i="24"/>
  <c r="D45" i="24"/>
  <c r="M41" i="24"/>
  <c r="L41" i="24"/>
  <c r="K41" i="24"/>
  <c r="J41" i="24"/>
  <c r="I41" i="24"/>
  <c r="H41" i="24"/>
  <c r="G41" i="24"/>
  <c r="F41" i="24"/>
  <c r="E41" i="24"/>
  <c r="D41" i="24"/>
  <c r="N41" i="24" s="1"/>
  <c r="M40" i="24"/>
  <c r="L40" i="24"/>
  <c r="K40" i="24"/>
  <c r="J40" i="24"/>
  <c r="I40" i="24"/>
  <c r="H40" i="24"/>
  <c r="G40" i="24"/>
  <c r="F40" i="24"/>
  <c r="E40" i="24"/>
  <c r="D40" i="24"/>
  <c r="M39" i="24"/>
  <c r="L39" i="24"/>
  <c r="K39" i="24"/>
  <c r="J39" i="24"/>
  <c r="I39" i="24"/>
  <c r="H39" i="24"/>
  <c r="G39" i="24"/>
  <c r="F39" i="24"/>
  <c r="E39" i="24"/>
  <c r="D39" i="24"/>
  <c r="M35" i="24"/>
  <c r="L35" i="24"/>
  <c r="K35" i="24"/>
  <c r="J35" i="24"/>
  <c r="I35" i="24"/>
  <c r="H35" i="24"/>
  <c r="G35" i="24"/>
  <c r="F35" i="24"/>
  <c r="E35" i="24"/>
  <c r="D35" i="24"/>
  <c r="N35" i="24" s="1"/>
  <c r="M34" i="24"/>
  <c r="L34" i="24"/>
  <c r="K34" i="24"/>
  <c r="J34" i="24"/>
  <c r="I34" i="24"/>
  <c r="H34" i="24"/>
  <c r="G34" i="24"/>
  <c r="F34" i="24"/>
  <c r="N34" i="24" s="1"/>
  <c r="E34" i="24"/>
  <c r="D34" i="24"/>
  <c r="M33" i="24"/>
  <c r="L33" i="24"/>
  <c r="K33" i="24"/>
  <c r="J33" i="24"/>
  <c r="I33" i="24"/>
  <c r="H33" i="24"/>
  <c r="G33" i="24"/>
  <c r="F33" i="24"/>
  <c r="E33" i="24"/>
  <c r="D33" i="24"/>
  <c r="N33" i="24" s="1"/>
  <c r="M29" i="24"/>
  <c r="L29" i="24"/>
  <c r="K29" i="24"/>
  <c r="J29" i="24"/>
  <c r="I29" i="24"/>
  <c r="H29" i="24"/>
  <c r="G29" i="24"/>
  <c r="F29" i="24"/>
  <c r="E29" i="24"/>
  <c r="D29" i="24"/>
  <c r="N29" i="24" s="1"/>
  <c r="M28" i="24"/>
  <c r="L28" i="24"/>
  <c r="K28" i="24"/>
  <c r="J28" i="24"/>
  <c r="I28" i="24"/>
  <c r="H28" i="24"/>
  <c r="G28" i="24"/>
  <c r="F28" i="24"/>
  <c r="E28" i="24"/>
  <c r="D28" i="24"/>
  <c r="M27" i="24"/>
  <c r="L27" i="24"/>
  <c r="K27" i="24"/>
  <c r="J27" i="24"/>
  <c r="I27" i="24"/>
  <c r="H27" i="24"/>
  <c r="G27" i="24"/>
  <c r="F27" i="24"/>
  <c r="E27" i="24"/>
  <c r="D27" i="24"/>
  <c r="M59" i="23"/>
  <c r="L59" i="23"/>
  <c r="K59" i="23"/>
  <c r="J59" i="23"/>
  <c r="I59" i="23"/>
  <c r="H59" i="23"/>
  <c r="G59" i="23"/>
  <c r="F59" i="23"/>
  <c r="E59" i="23"/>
  <c r="D59" i="23"/>
  <c r="M58" i="23"/>
  <c r="L58" i="23"/>
  <c r="K58" i="23"/>
  <c r="J58" i="23"/>
  <c r="I58" i="23"/>
  <c r="H58" i="23"/>
  <c r="G58" i="23"/>
  <c r="F58" i="23"/>
  <c r="E58" i="23"/>
  <c r="D58" i="23"/>
  <c r="M57" i="23"/>
  <c r="L57" i="23"/>
  <c r="K57" i="23"/>
  <c r="J57" i="23"/>
  <c r="I57" i="23"/>
  <c r="H57" i="23"/>
  <c r="G57" i="23"/>
  <c r="F57" i="23"/>
  <c r="E57" i="23"/>
  <c r="D57" i="23"/>
  <c r="M53" i="23"/>
  <c r="L53" i="23"/>
  <c r="K53" i="23"/>
  <c r="J53" i="23"/>
  <c r="I53" i="23"/>
  <c r="H53" i="23"/>
  <c r="G53" i="23"/>
  <c r="F53" i="23"/>
  <c r="E53" i="23"/>
  <c r="D53" i="23"/>
  <c r="M52" i="23"/>
  <c r="L52" i="23"/>
  <c r="K52" i="23"/>
  <c r="J52" i="23"/>
  <c r="I52" i="23"/>
  <c r="H52" i="23"/>
  <c r="G52" i="23"/>
  <c r="F52" i="23"/>
  <c r="E52" i="23"/>
  <c r="D52" i="23"/>
  <c r="M51" i="23"/>
  <c r="L51" i="23"/>
  <c r="K51" i="23"/>
  <c r="J51" i="23"/>
  <c r="I51" i="23"/>
  <c r="H51" i="23"/>
  <c r="G51" i="23"/>
  <c r="F51" i="23"/>
  <c r="E51" i="23"/>
  <c r="D51" i="23"/>
  <c r="M47" i="23"/>
  <c r="L47" i="23"/>
  <c r="K47" i="23"/>
  <c r="J47" i="23"/>
  <c r="I47" i="23"/>
  <c r="H47" i="23"/>
  <c r="G47" i="23"/>
  <c r="F47" i="23"/>
  <c r="E47" i="23"/>
  <c r="D47" i="23"/>
  <c r="M46" i="23"/>
  <c r="L46" i="23"/>
  <c r="K46" i="23"/>
  <c r="J46" i="23"/>
  <c r="I46" i="23"/>
  <c r="H46" i="23"/>
  <c r="G46" i="23"/>
  <c r="F46" i="23"/>
  <c r="E46" i="23"/>
  <c r="D46" i="23"/>
  <c r="M45" i="23"/>
  <c r="L45" i="23"/>
  <c r="K45" i="23"/>
  <c r="J45" i="23"/>
  <c r="I45" i="23"/>
  <c r="H45" i="23"/>
  <c r="G45" i="23"/>
  <c r="F45" i="23"/>
  <c r="E45" i="23"/>
  <c r="D45" i="23"/>
  <c r="M41" i="23"/>
  <c r="L41" i="23"/>
  <c r="K41" i="23"/>
  <c r="J41" i="23"/>
  <c r="I41" i="23"/>
  <c r="H41" i="23"/>
  <c r="G41" i="23"/>
  <c r="F41" i="23"/>
  <c r="E41" i="23"/>
  <c r="D41" i="23"/>
  <c r="M40" i="23"/>
  <c r="L40" i="23"/>
  <c r="K40" i="23"/>
  <c r="J40" i="23"/>
  <c r="I40" i="23"/>
  <c r="H40" i="23"/>
  <c r="G40" i="23"/>
  <c r="F40" i="23"/>
  <c r="E40" i="23"/>
  <c r="D40" i="23"/>
  <c r="M39" i="23"/>
  <c r="L39" i="23"/>
  <c r="K39" i="23"/>
  <c r="J39" i="23"/>
  <c r="I39" i="23"/>
  <c r="H39" i="23"/>
  <c r="G39" i="23"/>
  <c r="F39" i="23"/>
  <c r="E39" i="23"/>
  <c r="D39" i="23"/>
  <c r="M35" i="23"/>
  <c r="L35" i="23"/>
  <c r="K35" i="23"/>
  <c r="J35" i="23"/>
  <c r="I35" i="23"/>
  <c r="H35" i="23"/>
  <c r="G35" i="23"/>
  <c r="F35" i="23"/>
  <c r="E35" i="23"/>
  <c r="D35" i="23"/>
  <c r="N35" i="23" s="1"/>
  <c r="M34" i="23"/>
  <c r="L34" i="23"/>
  <c r="K34" i="23"/>
  <c r="J34" i="23"/>
  <c r="I34" i="23"/>
  <c r="H34" i="23"/>
  <c r="G34" i="23"/>
  <c r="F34" i="23"/>
  <c r="N34" i="23" s="1"/>
  <c r="E34" i="23"/>
  <c r="D34" i="23"/>
  <c r="M33" i="23"/>
  <c r="L33" i="23"/>
  <c r="K33" i="23"/>
  <c r="J33" i="23"/>
  <c r="I33" i="23"/>
  <c r="H33" i="23"/>
  <c r="G33" i="23"/>
  <c r="F33" i="23"/>
  <c r="E33" i="23"/>
  <c r="D33" i="23"/>
  <c r="M29" i="23"/>
  <c r="L29" i="23"/>
  <c r="K29" i="23"/>
  <c r="J29" i="23"/>
  <c r="I29" i="23"/>
  <c r="H29" i="23"/>
  <c r="G29" i="23"/>
  <c r="F29" i="23"/>
  <c r="E29" i="23"/>
  <c r="D29" i="23"/>
  <c r="N29" i="23" s="1"/>
  <c r="M28" i="23"/>
  <c r="L28" i="23"/>
  <c r="K28" i="23"/>
  <c r="J28" i="23"/>
  <c r="I28" i="23"/>
  <c r="H28" i="23"/>
  <c r="G28" i="23"/>
  <c r="F28" i="23"/>
  <c r="E28" i="23"/>
  <c r="D28" i="23"/>
  <c r="M27" i="23"/>
  <c r="L27" i="23"/>
  <c r="K27" i="23"/>
  <c r="J27" i="23"/>
  <c r="I27" i="23"/>
  <c r="H27" i="23"/>
  <c r="G27" i="23"/>
  <c r="F27" i="23"/>
  <c r="N27" i="23" s="1"/>
  <c r="E27" i="23"/>
  <c r="D27" i="23"/>
  <c r="M59" i="22"/>
  <c r="L59" i="22"/>
  <c r="K59" i="22"/>
  <c r="J59" i="22"/>
  <c r="I59" i="22"/>
  <c r="H59" i="22"/>
  <c r="G59" i="22"/>
  <c r="F59" i="22"/>
  <c r="E59" i="22"/>
  <c r="D59" i="22"/>
  <c r="M58" i="22"/>
  <c r="L58" i="22"/>
  <c r="K58" i="22"/>
  <c r="J58" i="22"/>
  <c r="I58" i="22"/>
  <c r="H58" i="22"/>
  <c r="G58" i="22"/>
  <c r="F58" i="22"/>
  <c r="E58" i="22"/>
  <c r="D58" i="22"/>
  <c r="M57" i="22"/>
  <c r="L57" i="22"/>
  <c r="K57" i="22"/>
  <c r="J57" i="22"/>
  <c r="I57" i="22"/>
  <c r="H57" i="22"/>
  <c r="G57" i="22"/>
  <c r="F57" i="22"/>
  <c r="E57" i="22"/>
  <c r="D57" i="22"/>
  <c r="M53" i="22"/>
  <c r="L53" i="22"/>
  <c r="K53" i="22"/>
  <c r="J53" i="22"/>
  <c r="I53" i="22"/>
  <c r="H53" i="22"/>
  <c r="G53" i="22"/>
  <c r="F53" i="22"/>
  <c r="E53" i="22"/>
  <c r="D53" i="22"/>
  <c r="N53" i="22" s="1"/>
  <c r="M52" i="22"/>
  <c r="L52" i="22"/>
  <c r="K52" i="22"/>
  <c r="J52" i="22"/>
  <c r="I52" i="22"/>
  <c r="H52" i="22"/>
  <c r="G52" i="22"/>
  <c r="F52" i="22"/>
  <c r="E52" i="22"/>
  <c r="D52" i="22"/>
  <c r="M51" i="22"/>
  <c r="L51" i="22"/>
  <c r="K51" i="22"/>
  <c r="J51" i="22"/>
  <c r="I51" i="22"/>
  <c r="H51" i="22"/>
  <c r="G51" i="22"/>
  <c r="F51" i="22"/>
  <c r="E51" i="22"/>
  <c r="D51" i="22"/>
  <c r="M47" i="22"/>
  <c r="L47" i="22"/>
  <c r="K47" i="22"/>
  <c r="J47" i="22"/>
  <c r="I47" i="22"/>
  <c r="H47" i="22"/>
  <c r="G47" i="22"/>
  <c r="F47" i="22"/>
  <c r="E47" i="22"/>
  <c r="D47" i="22"/>
  <c r="M46" i="22"/>
  <c r="L46" i="22"/>
  <c r="K46" i="22"/>
  <c r="J46" i="22"/>
  <c r="I46" i="22"/>
  <c r="H46" i="22"/>
  <c r="G46" i="22"/>
  <c r="F46" i="22"/>
  <c r="E46" i="22"/>
  <c r="D46" i="22"/>
  <c r="M45" i="22"/>
  <c r="L45" i="22"/>
  <c r="K45" i="22"/>
  <c r="J45" i="22"/>
  <c r="I45" i="22"/>
  <c r="H45" i="22"/>
  <c r="G45" i="22"/>
  <c r="F45" i="22"/>
  <c r="E45" i="22"/>
  <c r="D45" i="22"/>
  <c r="M41" i="22"/>
  <c r="L41" i="22"/>
  <c r="K41" i="22"/>
  <c r="J41" i="22"/>
  <c r="I41" i="22"/>
  <c r="H41" i="22"/>
  <c r="G41" i="22"/>
  <c r="F41" i="22"/>
  <c r="E41" i="22"/>
  <c r="D41" i="22"/>
  <c r="M40" i="22"/>
  <c r="L40" i="22"/>
  <c r="K40" i="22"/>
  <c r="J40" i="22"/>
  <c r="I40" i="22"/>
  <c r="H40" i="22"/>
  <c r="G40" i="22"/>
  <c r="F40" i="22"/>
  <c r="E40" i="22"/>
  <c r="D40" i="22"/>
  <c r="M39" i="22"/>
  <c r="L39" i="22"/>
  <c r="K39" i="22"/>
  <c r="J39" i="22"/>
  <c r="I39" i="22"/>
  <c r="H39" i="22"/>
  <c r="G39" i="22"/>
  <c r="F39" i="22"/>
  <c r="E39" i="22"/>
  <c r="D39" i="22"/>
  <c r="M35" i="22"/>
  <c r="L35" i="22"/>
  <c r="K35" i="22"/>
  <c r="J35" i="22"/>
  <c r="I35" i="22"/>
  <c r="H35" i="22"/>
  <c r="G35" i="22"/>
  <c r="F35" i="22"/>
  <c r="E35" i="22"/>
  <c r="D35" i="22"/>
  <c r="N35" i="22" s="1"/>
  <c r="M34" i="22"/>
  <c r="L34" i="22"/>
  <c r="K34" i="22"/>
  <c r="J34" i="22"/>
  <c r="I34" i="22"/>
  <c r="H34" i="22"/>
  <c r="G34" i="22"/>
  <c r="F34" i="22"/>
  <c r="N34" i="22" s="1"/>
  <c r="E34" i="22"/>
  <c r="D34" i="22"/>
  <c r="M33" i="22"/>
  <c r="L33" i="22"/>
  <c r="K33" i="22"/>
  <c r="J33" i="22"/>
  <c r="I33" i="22"/>
  <c r="H33" i="22"/>
  <c r="G33" i="22"/>
  <c r="F33" i="22"/>
  <c r="E33" i="22"/>
  <c r="D33" i="22"/>
  <c r="M29" i="22"/>
  <c r="L29" i="22"/>
  <c r="K29" i="22"/>
  <c r="J29" i="22"/>
  <c r="I29" i="22"/>
  <c r="H29" i="22"/>
  <c r="G29" i="22"/>
  <c r="F29" i="22"/>
  <c r="E29" i="22"/>
  <c r="D29" i="22"/>
  <c r="N29" i="22" s="1"/>
  <c r="M28" i="22"/>
  <c r="L28" i="22"/>
  <c r="K28" i="22"/>
  <c r="J28" i="22"/>
  <c r="I28" i="22"/>
  <c r="H28" i="22"/>
  <c r="G28" i="22"/>
  <c r="F28" i="22"/>
  <c r="E28" i="22"/>
  <c r="D28" i="22"/>
  <c r="M27" i="22"/>
  <c r="L27" i="22"/>
  <c r="K27" i="22"/>
  <c r="J27" i="22"/>
  <c r="I27" i="22"/>
  <c r="H27" i="22"/>
  <c r="G27" i="22"/>
  <c r="F27" i="22"/>
  <c r="E27" i="22"/>
  <c r="D27" i="22"/>
  <c r="M59" i="21"/>
  <c r="L59" i="21"/>
  <c r="K59" i="21"/>
  <c r="J59" i="21"/>
  <c r="I59" i="21"/>
  <c r="H59" i="21"/>
  <c r="G59" i="21"/>
  <c r="F59" i="21"/>
  <c r="E59" i="21"/>
  <c r="D59" i="21"/>
  <c r="M58" i="21"/>
  <c r="L58" i="21"/>
  <c r="K58" i="21"/>
  <c r="J58" i="21"/>
  <c r="I58" i="21"/>
  <c r="H58" i="21"/>
  <c r="G58" i="21"/>
  <c r="F58" i="21"/>
  <c r="E58" i="21"/>
  <c r="D58" i="21"/>
  <c r="M57" i="21"/>
  <c r="L57" i="21"/>
  <c r="K57" i="21"/>
  <c r="J57" i="21"/>
  <c r="I57" i="21"/>
  <c r="H57" i="21"/>
  <c r="G57" i="21"/>
  <c r="F57" i="21"/>
  <c r="E57" i="21"/>
  <c r="D57" i="21"/>
  <c r="M53" i="21"/>
  <c r="L53" i="21"/>
  <c r="K53" i="21"/>
  <c r="J53" i="21"/>
  <c r="I53" i="21"/>
  <c r="H53" i="21"/>
  <c r="G53" i="21"/>
  <c r="F53" i="21"/>
  <c r="E53" i="21"/>
  <c r="D53" i="21"/>
  <c r="M52" i="21"/>
  <c r="L52" i="21"/>
  <c r="K52" i="21"/>
  <c r="J52" i="21"/>
  <c r="I52" i="21"/>
  <c r="H52" i="21"/>
  <c r="G52" i="21"/>
  <c r="F52" i="21"/>
  <c r="E52" i="21"/>
  <c r="D52" i="21"/>
  <c r="M51" i="21"/>
  <c r="L51" i="21"/>
  <c r="K51" i="21"/>
  <c r="J51" i="21"/>
  <c r="I51" i="21"/>
  <c r="H51" i="21"/>
  <c r="G51" i="21"/>
  <c r="F51" i="21"/>
  <c r="E51" i="21"/>
  <c r="D51" i="21"/>
  <c r="M47" i="21"/>
  <c r="L47" i="21"/>
  <c r="K47" i="21"/>
  <c r="J47" i="21"/>
  <c r="I47" i="21"/>
  <c r="H47" i="21"/>
  <c r="G47" i="21"/>
  <c r="F47" i="21"/>
  <c r="E47" i="21"/>
  <c r="D47" i="21"/>
  <c r="M46" i="21"/>
  <c r="L46" i="21"/>
  <c r="K46" i="21"/>
  <c r="J46" i="21"/>
  <c r="I46" i="21"/>
  <c r="H46" i="21"/>
  <c r="G46" i="21"/>
  <c r="F46" i="21"/>
  <c r="E46" i="21"/>
  <c r="D46" i="21"/>
  <c r="M45" i="21"/>
  <c r="L45" i="21"/>
  <c r="K45" i="21"/>
  <c r="J45" i="21"/>
  <c r="I45" i="21"/>
  <c r="H45" i="21"/>
  <c r="G45" i="21"/>
  <c r="F45" i="21"/>
  <c r="E45" i="21"/>
  <c r="D45" i="21"/>
  <c r="M41" i="21"/>
  <c r="L41" i="21"/>
  <c r="K41" i="21"/>
  <c r="J41" i="21"/>
  <c r="I41" i="21"/>
  <c r="H41" i="21"/>
  <c r="G41" i="21"/>
  <c r="F41" i="21"/>
  <c r="E41" i="21"/>
  <c r="D41" i="21"/>
  <c r="M40" i="21"/>
  <c r="L40" i="21"/>
  <c r="K40" i="21"/>
  <c r="J40" i="21"/>
  <c r="I40" i="21"/>
  <c r="H40" i="21"/>
  <c r="G40" i="21"/>
  <c r="F40" i="21"/>
  <c r="E40" i="21"/>
  <c r="D40" i="21"/>
  <c r="M39" i="21"/>
  <c r="L39" i="21"/>
  <c r="K39" i="21"/>
  <c r="J39" i="21"/>
  <c r="I39" i="21"/>
  <c r="H39" i="21"/>
  <c r="G39" i="21"/>
  <c r="F39" i="21"/>
  <c r="E39" i="21"/>
  <c r="D39" i="21"/>
  <c r="M35" i="21"/>
  <c r="L35" i="21"/>
  <c r="K35" i="21"/>
  <c r="J35" i="21"/>
  <c r="I35" i="21"/>
  <c r="H35" i="21"/>
  <c r="G35" i="21"/>
  <c r="F35" i="21"/>
  <c r="E35" i="21"/>
  <c r="D35" i="21"/>
  <c r="N35" i="21" s="1"/>
  <c r="M34" i="21"/>
  <c r="L34" i="21"/>
  <c r="K34" i="21"/>
  <c r="J34" i="21"/>
  <c r="I34" i="21"/>
  <c r="H34" i="21"/>
  <c r="G34" i="21"/>
  <c r="F34" i="21"/>
  <c r="N34" i="21" s="1"/>
  <c r="E34" i="21"/>
  <c r="D34" i="21"/>
  <c r="M33" i="21"/>
  <c r="L33" i="21"/>
  <c r="K33" i="21"/>
  <c r="J33" i="21"/>
  <c r="I33" i="21"/>
  <c r="H33" i="21"/>
  <c r="G33" i="21"/>
  <c r="F33" i="21"/>
  <c r="E33" i="21"/>
  <c r="D33" i="21"/>
  <c r="N33" i="21" s="1"/>
  <c r="M29" i="21"/>
  <c r="L29" i="21"/>
  <c r="K29" i="21"/>
  <c r="J29" i="21"/>
  <c r="I29" i="21"/>
  <c r="H29" i="21"/>
  <c r="G29" i="21"/>
  <c r="F29" i="21"/>
  <c r="E29" i="21"/>
  <c r="D29" i="21"/>
  <c r="N29" i="21" s="1"/>
  <c r="M28" i="21"/>
  <c r="L28" i="21"/>
  <c r="K28" i="21"/>
  <c r="J28" i="21"/>
  <c r="I28" i="21"/>
  <c r="H28" i="21"/>
  <c r="G28" i="21"/>
  <c r="F28" i="21"/>
  <c r="E28" i="21"/>
  <c r="D28" i="21"/>
  <c r="M27" i="21"/>
  <c r="L27" i="21"/>
  <c r="K27" i="21"/>
  <c r="J27" i="21"/>
  <c r="I27" i="21"/>
  <c r="H27" i="21"/>
  <c r="G27" i="21"/>
  <c r="F27" i="21"/>
  <c r="E27" i="21"/>
  <c r="D27" i="21"/>
  <c r="M59" i="20"/>
  <c r="L59" i="20"/>
  <c r="K59" i="20"/>
  <c r="J59" i="20"/>
  <c r="I59" i="20"/>
  <c r="H59" i="20"/>
  <c r="G59" i="20"/>
  <c r="F59" i="20"/>
  <c r="E59" i="20"/>
  <c r="D59" i="20"/>
  <c r="M58" i="20"/>
  <c r="L58" i="20"/>
  <c r="K58" i="20"/>
  <c r="J58" i="20"/>
  <c r="I58" i="20"/>
  <c r="H58" i="20"/>
  <c r="G58" i="20"/>
  <c r="F58" i="20"/>
  <c r="E58" i="20"/>
  <c r="D58" i="20"/>
  <c r="M57" i="20"/>
  <c r="L57" i="20"/>
  <c r="K57" i="20"/>
  <c r="J57" i="20"/>
  <c r="I57" i="20"/>
  <c r="H57" i="20"/>
  <c r="G57" i="20"/>
  <c r="F57" i="20"/>
  <c r="E57" i="20"/>
  <c r="D57" i="20"/>
  <c r="M53" i="20"/>
  <c r="L53" i="20"/>
  <c r="K53" i="20"/>
  <c r="J53" i="20"/>
  <c r="I53" i="20"/>
  <c r="H53" i="20"/>
  <c r="G53" i="20"/>
  <c r="F53" i="20"/>
  <c r="E53" i="20"/>
  <c r="D53" i="20"/>
  <c r="M52" i="20"/>
  <c r="L52" i="20"/>
  <c r="K52" i="20"/>
  <c r="J52" i="20"/>
  <c r="I52" i="20"/>
  <c r="H52" i="20"/>
  <c r="G52" i="20"/>
  <c r="F52" i="20"/>
  <c r="E52" i="20"/>
  <c r="D52" i="20"/>
  <c r="M51" i="20"/>
  <c r="L51" i="20"/>
  <c r="K51" i="20"/>
  <c r="J51" i="20"/>
  <c r="I51" i="20"/>
  <c r="H51" i="20"/>
  <c r="G51" i="20"/>
  <c r="F51" i="20"/>
  <c r="E51" i="20"/>
  <c r="D51" i="20"/>
  <c r="M47" i="20"/>
  <c r="L47" i="20"/>
  <c r="K47" i="20"/>
  <c r="J47" i="20"/>
  <c r="I47" i="20"/>
  <c r="H47" i="20"/>
  <c r="G47" i="20"/>
  <c r="F47" i="20"/>
  <c r="E47" i="20"/>
  <c r="D47" i="20"/>
  <c r="M46" i="20"/>
  <c r="L46" i="20"/>
  <c r="K46" i="20"/>
  <c r="J46" i="20"/>
  <c r="I46" i="20"/>
  <c r="H46" i="20"/>
  <c r="G46" i="20"/>
  <c r="F46" i="20"/>
  <c r="E46" i="20"/>
  <c r="D46" i="20"/>
  <c r="M45" i="20"/>
  <c r="L45" i="20"/>
  <c r="K45" i="20"/>
  <c r="J45" i="20"/>
  <c r="I45" i="20"/>
  <c r="H45" i="20"/>
  <c r="G45" i="20"/>
  <c r="F45" i="20"/>
  <c r="E45" i="20"/>
  <c r="D45" i="20"/>
  <c r="M41" i="20"/>
  <c r="L41" i="20"/>
  <c r="K41" i="20"/>
  <c r="J41" i="20"/>
  <c r="I41" i="20"/>
  <c r="H41" i="20"/>
  <c r="G41" i="20"/>
  <c r="F41" i="20"/>
  <c r="E41" i="20"/>
  <c r="D41" i="20"/>
  <c r="M40" i="20"/>
  <c r="L40" i="20"/>
  <c r="K40" i="20"/>
  <c r="J40" i="20"/>
  <c r="I40" i="20"/>
  <c r="H40" i="20"/>
  <c r="G40" i="20"/>
  <c r="F40" i="20"/>
  <c r="E40" i="20"/>
  <c r="D40" i="20"/>
  <c r="M39" i="20"/>
  <c r="L39" i="20"/>
  <c r="K39" i="20"/>
  <c r="J39" i="20"/>
  <c r="I39" i="20"/>
  <c r="H39" i="20"/>
  <c r="G39" i="20"/>
  <c r="F39" i="20"/>
  <c r="E39" i="20"/>
  <c r="D39" i="20"/>
  <c r="M35" i="20"/>
  <c r="L35" i="20"/>
  <c r="K35" i="20"/>
  <c r="J35" i="20"/>
  <c r="I35" i="20"/>
  <c r="H35" i="20"/>
  <c r="G35" i="20"/>
  <c r="F35" i="20"/>
  <c r="E35" i="20"/>
  <c r="D35" i="20"/>
  <c r="M34" i="20"/>
  <c r="L34" i="20"/>
  <c r="K34" i="20"/>
  <c r="J34" i="20"/>
  <c r="I34" i="20"/>
  <c r="H34" i="20"/>
  <c r="G34" i="20"/>
  <c r="F34" i="20"/>
  <c r="E34" i="20"/>
  <c r="D34" i="20"/>
  <c r="M33" i="20"/>
  <c r="L33" i="20"/>
  <c r="K33" i="20"/>
  <c r="J33" i="20"/>
  <c r="I33" i="20"/>
  <c r="H33" i="20"/>
  <c r="G33" i="20"/>
  <c r="F33" i="20"/>
  <c r="E33" i="20"/>
  <c r="D33" i="20"/>
  <c r="N17" i="20"/>
  <c r="N16" i="20"/>
  <c r="N15" i="20"/>
  <c r="N53" i="20" l="1"/>
  <c r="N33" i="20"/>
  <c r="N34" i="20"/>
  <c r="N35" i="20"/>
  <c r="N52" i="20"/>
  <c r="N57" i="1"/>
  <c r="N59" i="1"/>
  <c r="N58" i="1"/>
  <c r="N57" i="20"/>
  <c r="N59" i="20"/>
  <c r="N58" i="20"/>
  <c r="N59" i="11"/>
  <c r="N58" i="11"/>
  <c r="N57" i="11"/>
  <c r="N59" i="17"/>
  <c r="N58" i="17"/>
  <c r="N57" i="17"/>
  <c r="N59" i="13"/>
  <c r="N58" i="13"/>
  <c r="N57" i="13"/>
  <c r="N59" i="16"/>
  <c r="N58" i="16"/>
  <c r="N57" i="16"/>
  <c r="N59" i="9"/>
  <c r="N58" i="9"/>
  <c r="N57" i="9"/>
  <c r="N57" i="15"/>
  <c r="N58" i="15"/>
  <c r="N59" i="10"/>
  <c r="N58" i="10"/>
  <c r="N57" i="10"/>
  <c r="N59" i="14"/>
  <c r="N58" i="14"/>
  <c r="N57" i="14"/>
  <c r="N57" i="24"/>
  <c r="N58" i="24"/>
  <c r="N59" i="23"/>
  <c r="N58" i="23"/>
  <c r="N57" i="23"/>
  <c r="N59" i="22"/>
  <c r="N58" i="22"/>
  <c r="N57" i="22"/>
  <c r="N59" i="21"/>
  <c r="N58" i="21"/>
  <c r="N57" i="21"/>
  <c r="N46" i="11"/>
  <c r="N45" i="11"/>
  <c r="N47" i="17"/>
  <c r="N46" i="17"/>
  <c r="N45" i="17"/>
  <c r="N47" i="13"/>
  <c r="N46" i="13"/>
  <c r="N45" i="13"/>
  <c r="N46" i="16"/>
  <c r="N45" i="16"/>
  <c r="N47" i="9"/>
  <c r="N46" i="9"/>
  <c r="N45" i="9"/>
  <c r="N47" i="15"/>
  <c r="N45" i="15"/>
  <c r="N46" i="15"/>
  <c r="N47" i="10"/>
  <c r="N46" i="10"/>
  <c r="N45" i="10"/>
  <c r="N47" i="14"/>
  <c r="N46" i="14"/>
  <c r="N45" i="14"/>
  <c r="N47" i="24"/>
  <c r="N46" i="24"/>
  <c r="N45" i="24"/>
  <c r="N47" i="23"/>
  <c r="N46" i="23"/>
  <c r="N45" i="23"/>
  <c r="N46" i="22"/>
  <c r="N47" i="22"/>
  <c r="N45" i="22"/>
  <c r="N47" i="21"/>
  <c r="N46" i="21"/>
  <c r="N45" i="21"/>
  <c r="N46" i="1"/>
  <c r="N45" i="1"/>
  <c r="N47" i="1"/>
  <c r="N47" i="20"/>
  <c r="N45" i="20"/>
  <c r="N46" i="20"/>
  <c r="N39" i="1"/>
  <c r="N41" i="1"/>
  <c r="N40" i="1"/>
  <c r="N40" i="11"/>
  <c r="N39" i="11"/>
  <c r="N41" i="17"/>
  <c r="N40" i="17"/>
  <c r="N39" i="17"/>
  <c r="N40" i="13"/>
  <c r="N41" i="13"/>
  <c r="N39" i="13"/>
  <c r="N41" i="16"/>
  <c r="N40" i="16"/>
  <c r="N39" i="16"/>
  <c r="N41" i="9"/>
  <c r="N40" i="9"/>
  <c r="N39" i="9"/>
  <c r="N41" i="15"/>
  <c r="N40" i="15"/>
  <c r="N39" i="15"/>
  <c r="N41" i="10"/>
  <c r="N40" i="10"/>
  <c r="N39" i="10"/>
  <c r="N41" i="14"/>
  <c r="N40" i="14"/>
  <c r="N39" i="14"/>
  <c r="N40" i="24"/>
  <c r="N39" i="24"/>
  <c r="N41" i="23"/>
  <c r="N40" i="23"/>
  <c r="N39" i="23"/>
  <c r="N41" i="22"/>
  <c r="N40" i="22"/>
  <c r="N39" i="22"/>
  <c r="N40" i="21"/>
  <c r="N41" i="21"/>
  <c r="N39" i="21"/>
  <c r="N53" i="15"/>
  <c r="N52" i="15"/>
  <c r="N51" i="15"/>
  <c r="N53" i="10"/>
  <c r="N52" i="10"/>
  <c r="N51" i="10"/>
  <c r="N53" i="14"/>
  <c r="N52" i="14"/>
  <c r="N51" i="14"/>
  <c r="N53" i="24"/>
  <c r="N52" i="24"/>
  <c r="N51" i="24"/>
  <c r="N53" i="23"/>
  <c r="N52" i="23"/>
  <c r="N51" i="23"/>
  <c r="N52" i="22"/>
  <c r="N51" i="22"/>
  <c r="N53" i="21"/>
  <c r="N52" i="21"/>
  <c r="N51" i="21"/>
  <c r="N53" i="9"/>
  <c r="N52" i="9"/>
  <c r="N51" i="9"/>
  <c r="N53" i="11"/>
  <c r="N52" i="11"/>
  <c r="N51" i="11"/>
  <c r="N53" i="17"/>
  <c r="N52" i="17"/>
  <c r="N51" i="17"/>
  <c r="N52" i="13"/>
  <c r="N53" i="16"/>
  <c r="N52" i="16"/>
  <c r="N51" i="16"/>
  <c r="N53" i="1"/>
  <c r="N52" i="1"/>
  <c r="N51" i="1"/>
  <c r="N51" i="20"/>
  <c r="N41" i="20"/>
  <c r="N39" i="20"/>
  <c r="N40" i="20"/>
  <c r="N33" i="11"/>
  <c r="N33" i="10"/>
  <c r="N33" i="14"/>
  <c r="N34" i="14"/>
  <c r="N35" i="14"/>
  <c r="N33" i="1"/>
  <c r="N33" i="23"/>
  <c r="N33" i="22"/>
  <c r="N27" i="11"/>
  <c r="N28" i="11"/>
  <c r="N27" i="17"/>
  <c r="N28" i="17"/>
  <c r="N27" i="13"/>
  <c r="N28" i="13"/>
  <c r="N28" i="16"/>
  <c r="N27" i="9"/>
  <c r="N28" i="9"/>
  <c r="N28" i="15"/>
  <c r="N28" i="10"/>
  <c r="N29" i="14"/>
  <c r="N27" i="1"/>
  <c r="N28" i="1"/>
  <c r="N27" i="24"/>
  <c r="N28" i="24"/>
  <c r="N28" i="23"/>
  <c r="N27" i="22"/>
  <c r="N28" i="22"/>
  <c r="N27" i="21"/>
  <c r="N28" i="21"/>
  <c r="L55" i="26"/>
  <c r="U31" i="26"/>
  <c r="T31" i="26"/>
  <c r="S31" i="26"/>
  <c r="R31" i="26"/>
  <c r="N31" i="26"/>
  <c r="M31" i="26"/>
  <c r="L31" i="26"/>
  <c r="K31" i="26"/>
  <c r="G31" i="26"/>
  <c r="F31" i="26"/>
  <c r="E31" i="26"/>
  <c r="D31" i="26"/>
  <c r="N7" i="26"/>
  <c r="R55" i="26"/>
  <c r="S7" i="26"/>
  <c r="S55" i="26"/>
  <c r="T7" i="26"/>
  <c r="T55" i="26"/>
  <c r="U7" i="26"/>
  <c r="U55" i="26"/>
  <c r="R7" i="26"/>
  <c r="D7" i="26"/>
  <c r="D55" i="26"/>
  <c r="E7" i="26"/>
  <c r="E55" i="26"/>
  <c r="F7" i="26"/>
  <c r="F55" i="26"/>
  <c r="G7" i="26"/>
  <c r="G55" i="26"/>
  <c r="J7" i="26"/>
  <c r="J55" i="26"/>
  <c r="K7" i="26"/>
  <c r="K55" i="26"/>
  <c r="L7" i="26"/>
  <c r="M7" i="26"/>
  <c r="M55" i="26"/>
  <c r="N55" i="26"/>
  <c r="C55" i="26"/>
  <c r="C7" i="26"/>
  <c r="U30" i="26"/>
  <c r="T30" i="26"/>
  <c r="S30" i="26"/>
  <c r="R30" i="26"/>
  <c r="N30" i="26"/>
  <c r="M30" i="26"/>
  <c r="L30" i="26"/>
  <c r="K30" i="26"/>
  <c r="G30" i="26"/>
  <c r="F30" i="26"/>
  <c r="E30" i="26"/>
  <c r="D30" i="26"/>
  <c r="U29" i="26"/>
  <c r="T29" i="26"/>
  <c r="S29" i="26"/>
  <c r="R29" i="26"/>
  <c r="N29" i="26"/>
  <c r="M29" i="26"/>
  <c r="L29" i="26"/>
  <c r="K29" i="26"/>
  <c r="G29" i="26"/>
  <c r="F29" i="26"/>
  <c r="E29" i="26"/>
  <c r="D29" i="26"/>
  <c r="U28" i="26"/>
  <c r="T28" i="26"/>
  <c r="S28" i="26"/>
  <c r="R28" i="26"/>
  <c r="N28" i="26"/>
  <c r="M28" i="26"/>
  <c r="L28" i="26"/>
  <c r="K28" i="26"/>
  <c r="G28" i="26"/>
  <c r="F28" i="26"/>
  <c r="E28" i="26"/>
  <c r="D28" i="26"/>
  <c r="U54" i="26"/>
  <c r="U53" i="26"/>
  <c r="U52" i="26"/>
  <c r="U6" i="26"/>
  <c r="U5" i="26"/>
  <c r="U4" i="26"/>
  <c r="T54" i="26"/>
  <c r="T53" i="26"/>
  <c r="T52" i="26"/>
  <c r="T6" i="26"/>
  <c r="T5" i="26"/>
  <c r="T4" i="26"/>
  <c r="S54" i="26"/>
  <c r="S53" i="26"/>
  <c r="S52" i="26"/>
  <c r="S6" i="26"/>
  <c r="S5" i="26"/>
  <c r="S4" i="26"/>
  <c r="R54" i="26"/>
  <c r="R53" i="26"/>
  <c r="R52" i="26"/>
  <c r="R6" i="26"/>
  <c r="R5" i="26"/>
  <c r="R4" i="26"/>
  <c r="N54" i="26"/>
  <c r="N53" i="26"/>
  <c r="N52" i="26"/>
  <c r="N6" i="26"/>
  <c r="N5" i="26"/>
  <c r="N4" i="26"/>
  <c r="M54" i="26"/>
  <c r="M53" i="26"/>
  <c r="M52" i="26"/>
  <c r="M6" i="26"/>
  <c r="M5" i="26"/>
  <c r="M4" i="26"/>
  <c r="L54" i="26"/>
  <c r="L53" i="26"/>
  <c r="L52" i="26"/>
  <c r="L6" i="26"/>
  <c r="L5" i="26"/>
  <c r="L4" i="26"/>
  <c r="K54" i="26"/>
  <c r="K53" i="26"/>
  <c r="K52" i="26"/>
  <c r="K6" i="26"/>
  <c r="K5" i="26"/>
  <c r="K4" i="26"/>
  <c r="J54" i="26"/>
  <c r="J53" i="26"/>
  <c r="J52" i="26"/>
  <c r="J30" i="26"/>
  <c r="J29" i="26"/>
  <c r="J28" i="26"/>
  <c r="J6" i="26"/>
  <c r="J5" i="26"/>
  <c r="J4" i="26"/>
  <c r="G54" i="26"/>
  <c r="G53" i="26"/>
  <c r="G52" i="26"/>
  <c r="G6" i="26"/>
  <c r="G5" i="26"/>
  <c r="G4" i="26"/>
  <c r="F54" i="26"/>
  <c r="F53" i="26"/>
  <c r="F52" i="26"/>
  <c r="F6" i="26"/>
  <c r="F5" i="26"/>
  <c r="F4" i="26"/>
  <c r="E54" i="26"/>
  <c r="E53" i="26"/>
  <c r="E52" i="26"/>
  <c r="E6" i="26"/>
  <c r="E5" i="26"/>
  <c r="E4" i="26"/>
  <c r="D54" i="26"/>
  <c r="D53" i="26"/>
  <c r="D52" i="26"/>
  <c r="D6" i="26"/>
  <c r="D5" i="26"/>
  <c r="D4" i="26"/>
  <c r="C54" i="26"/>
  <c r="C53" i="26"/>
  <c r="C52" i="26"/>
  <c r="C30" i="26"/>
  <c r="C29" i="26"/>
  <c r="C28" i="26"/>
  <c r="C6" i="26"/>
  <c r="C5" i="26"/>
  <c r="C4" i="26"/>
  <c r="C31" i="26" l="1"/>
  <c r="J31" i="26"/>
  <c r="N11" i="20"/>
  <c r="N10" i="20"/>
  <c r="N9" i="20"/>
</calcChain>
</file>

<file path=xl/sharedStrings.xml><?xml version="1.0" encoding="utf-8"?>
<sst xmlns="http://schemas.openxmlformats.org/spreadsheetml/2006/main" count="1622" uniqueCount="73">
  <si>
    <t>轮次</t>
    <phoneticPr fontId="1" type="noConversion"/>
  </si>
  <si>
    <t>提交的任务总数</t>
  </si>
  <si>
    <t>剩余的任务总数</t>
  </si>
  <si>
    <t>总时长</t>
  </si>
  <si>
    <t>思考时间（毫秒）</t>
    <phoneticPr fontId="1" type="noConversion"/>
  </si>
  <si>
    <t>吞吐量1</t>
    <phoneticPr fontId="1" type="noConversion"/>
  </si>
  <si>
    <t>吞吐量2</t>
    <phoneticPr fontId="1" type="noConversion"/>
  </si>
  <si>
    <t>吞吐量3</t>
    <phoneticPr fontId="1" type="noConversion"/>
  </si>
  <si>
    <t>提交周期（分钟）</t>
    <phoneticPr fontId="1" type="noConversion"/>
  </si>
  <si>
    <t>0~1024</t>
    <phoneticPr fontId="1" type="noConversion"/>
  </si>
  <si>
    <t>0~32</t>
    <phoneticPr fontId="1" type="noConversion"/>
  </si>
  <si>
    <t>0~8</t>
    <phoneticPr fontId="1" type="noConversion"/>
  </si>
  <si>
    <t>0~128</t>
    <phoneticPr fontId="1" type="noConversion"/>
  </si>
  <si>
    <t>吞吐量</t>
    <phoneticPr fontId="1" type="noConversion"/>
  </si>
  <si>
    <t>lockwise_shared
(LS)</t>
    <phoneticPr fontId="1" type="noConversion"/>
  </si>
  <si>
    <t>blocking_shared
(BS)</t>
    <phoneticPr fontId="1" type="noConversion"/>
  </si>
  <si>
    <t>lockwise_unique
(LU)</t>
    <phoneticPr fontId="1" type="noConversion"/>
  </si>
  <si>
    <t>blocking_unique
(BU)</t>
    <phoneticPr fontId="1" type="noConversion"/>
  </si>
  <si>
    <t>吞吐量差异
(BS vs LS)</t>
    <phoneticPr fontId="1" type="noConversion"/>
  </si>
  <si>
    <t>吞吐量差异
(LU vs LS)</t>
    <phoneticPr fontId="1" type="noConversion"/>
  </si>
  <si>
    <t>吞吐量差异
(BU vs LS)</t>
    <phoneticPr fontId="1" type="noConversion"/>
  </si>
  <si>
    <t>吞吐量2</t>
  </si>
  <si>
    <t>吞吐量3</t>
  </si>
  <si>
    <t>-</t>
    <phoneticPr fontId="1" type="noConversion"/>
  </si>
  <si>
    <t>吞吐量1的差异在提交周期为 0.5 分钟的对比</t>
    <phoneticPr fontId="1" type="noConversion"/>
  </si>
  <si>
    <t>吞吐量1的差异在提交周期为 1 分钟的对比</t>
    <phoneticPr fontId="1" type="noConversion"/>
  </si>
  <si>
    <t>吞吐量1的差异在提交周期为 3 分钟的对比</t>
    <phoneticPr fontId="1" type="noConversion"/>
  </si>
  <si>
    <t>吞吐量差异</t>
    <phoneticPr fontId="1" type="noConversion"/>
  </si>
  <si>
    <t>BS vs LS</t>
  </si>
  <si>
    <t>LU vs LS</t>
  </si>
  <si>
    <t>BU vs LS</t>
  </si>
  <si>
    <t>吞吐量2的差异在提交周期为 0.5 分钟的对比</t>
    <phoneticPr fontId="1" type="noConversion"/>
  </si>
  <si>
    <t>吞吐量2的差异在提交周期为 1 分钟的对比</t>
    <phoneticPr fontId="1" type="noConversion"/>
  </si>
  <si>
    <t>吞吐量2的差异在提交周期为 3 分钟的对比</t>
    <phoneticPr fontId="1" type="noConversion"/>
  </si>
  <si>
    <t>吞吐量3的差异在提交周期为 0.5 分钟的对比</t>
    <phoneticPr fontId="1" type="noConversion"/>
  </si>
  <si>
    <t>吞吐量3的差异在提交周期为 1 分钟的对比</t>
    <phoneticPr fontId="1" type="noConversion"/>
  </si>
  <si>
    <t>吞吐量3的差异在提交周期为 3 分钟的对比</t>
    <phoneticPr fontId="1" type="noConversion"/>
  </si>
  <si>
    <t>lockwise_mutual
(LM)</t>
    <phoneticPr fontId="1" type="noConversion"/>
  </si>
  <si>
    <t>LM vs LS</t>
    <phoneticPr fontId="1" type="noConversion"/>
  </si>
  <si>
    <t>非阻塞共享式</t>
    <phoneticPr fontId="1" type="noConversion"/>
  </si>
  <si>
    <t>阻塞共享式</t>
    <phoneticPr fontId="1" type="noConversion"/>
  </si>
  <si>
    <t>非阻塞独占式</t>
    <phoneticPr fontId="1" type="noConversion"/>
  </si>
  <si>
    <t>阻塞独占式</t>
    <phoneticPr fontId="1" type="noConversion"/>
  </si>
  <si>
    <t>非阻塞互助式</t>
    <phoneticPr fontId="1" type="noConversion"/>
  </si>
  <si>
    <t>非阻塞互助式2A</t>
    <phoneticPr fontId="1" type="noConversion"/>
  </si>
  <si>
    <t>非阻塞互助式2B</t>
    <phoneticPr fontId="1" type="noConversion"/>
  </si>
  <si>
    <t>非阻塞互助式2C</t>
    <phoneticPr fontId="1" type="noConversion"/>
  </si>
  <si>
    <t>非阻塞互助式2D</t>
    <phoneticPr fontId="1" type="noConversion"/>
  </si>
  <si>
    <t>lockwise_mutual_2d
(LM2D)</t>
    <phoneticPr fontId="1" type="noConversion"/>
  </si>
  <si>
    <t>lockwise_mutual_2c
(LM2C)</t>
    <phoneticPr fontId="1" type="noConversion"/>
  </si>
  <si>
    <t>lockwise_mutual_2b
(LM2B)</t>
    <phoneticPr fontId="1" type="noConversion"/>
  </si>
  <si>
    <t>lockwise_mutual_2a
(LM2A)</t>
    <phoneticPr fontId="1" type="noConversion"/>
  </si>
  <si>
    <t>LM2A vs LS</t>
    <phoneticPr fontId="1" type="noConversion"/>
  </si>
  <si>
    <t>吞吐量差异
(LM vs LS)</t>
    <phoneticPr fontId="1" type="noConversion"/>
  </si>
  <si>
    <t>吞吐量差异
(LM2A vs LS)</t>
    <phoneticPr fontId="1" type="noConversion"/>
  </si>
  <si>
    <t>吞吐量差异
(LM2D vs LS)</t>
    <phoneticPr fontId="1" type="noConversion"/>
  </si>
  <si>
    <t>吞吐量差异
(LM2C vs LS)</t>
    <phoneticPr fontId="1" type="noConversion"/>
  </si>
  <si>
    <t>吞吐量差异
(LM2B vs LS)</t>
    <phoneticPr fontId="1" type="noConversion"/>
  </si>
  <si>
    <t>LM2B vs LS</t>
    <phoneticPr fontId="1" type="noConversion"/>
  </si>
  <si>
    <t>LM2C vs LS</t>
    <phoneticPr fontId="1" type="noConversion"/>
  </si>
  <si>
    <t>LM2D vs LS</t>
    <phoneticPr fontId="1" type="noConversion"/>
  </si>
  <si>
    <t>阻塞共享阻塞独占式</t>
    <phoneticPr fontId="1" type="noConversion"/>
  </si>
  <si>
    <t>阻塞共享非阻塞互助式</t>
    <phoneticPr fontId="1" type="noConversion"/>
  </si>
  <si>
    <t>blocking_shared_lockwise_mutual
(BSLM)</t>
    <phoneticPr fontId="1" type="noConversion"/>
  </si>
  <si>
    <t>吞吐量差异
(BSBU vs LS)</t>
    <phoneticPr fontId="1" type="noConversion"/>
  </si>
  <si>
    <t>吞吐量差异
(BSLM vs LS)</t>
    <phoneticPr fontId="1" type="noConversion"/>
  </si>
  <si>
    <t>吞吐量差异
(BSLM2B vs LS)</t>
    <phoneticPr fontId="1" type="noConversion"/>
  </si>
  <si>
    <t>blocking_shared_blocking_unique
(BSBU)</t>
    <phoneticPr fontId="1" type="noConversion"/>
  </si>
  <si>
    <t>blocking_shared_lockwise_mutual_2b
(BSLM2B)</t>
    <phoneticPr fontId="1" type="noConversion"/>
  </si>
  <si>
    <t>BSBU vs LS</t>
    <phoneticPr fontId="1" type="noConversion"/>
  </si>
  <si>
    <t>BSLM vs LS</t>
    <phoneticPr fontId="1" type="noConversion"/>
  </si>
  <si>
    <t>BSLM2B vs LS</t>
    <phoneticPr fontId="1" type="noConversion"/>
  </si>
  <si>
    <t>阻塞共享非阻塞互助式
2B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</si>
</sst>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"/>
    <numFmt numFmtId="177" formatCode="0.0000"/>
  </numFmts>
  <fonts count="5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2"/>
      <color theme="0"/>
      <name val="等线"/>
      <family val="2"/>
      <charset val="134"/>
      <scheme val="minor"/>
    </font>
    <font>
      <sz val="12"/>
      <color theme="1"/>
      <name val="等线"/>
      <family val="2"/>
      <charset val="134"/>
      <scheme val="minor"/>
    </font>
    <font>
      <sz val="12"/>
      <color theme="0"/>
      <name val="等线"/>
      <family val="4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5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176" fontId="0" fillId="0" borderId="9" xfId="0" applyNumberFormat="1" applyBorder="1">
      <alignment vertical="center"/>
    </xf>
    <xf numFmtId="176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0" xfId="0" applyBorder="1">
      <alignment vertical="center"/>
    </xf>
    <xf numFmtId="0" fontId="0" fillId="0" borderId="18" xfId="0" applyBorder="1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 applyAlignment="1">
      <alignment vertical="center"/>
    </xf>
    <xf numFmtId="1" fontId="0" fillId="2" borderId="20" xfId="0" applyNumberFormat="1" applyFill="1" applyBorder="1">
      <alignment vertical="center"/>
    </xf>
    <xf numFmtId="1" fontId="0" fillId="2" borderId="8" xfId="0" applyNumberFormat="1" applyFill="1" applyBorder="1">
      <alignment vertical="center"/>
    </xf>
    <xf numFmtId="1" fontId="0" fillId="2" borderId="19" xfId="0" applyNumberFormat="1" applyFill="1" applyBorder="1">
      <alignment vertical="center"/>
    </xf>
    <xf numFmtId="1" fontId="0" fillId="2" borderId="0" xfId="0" applyNumberFormat="1" applyFill="1" applyBorder="1">
      <alignment vertical="center"/>
    </xf>
    <xf numFmtId="1" fontId="0" fillId="2" borderId="12" xfId="0" applyNumberFormat="1" applyFill="1" applyBorder="1">
      <alignment vertical="center"/>
    </xf>
    <xf numFmtId="1" fontId="0" fillId="2" borderId="7" xfId="0" applyNumberFormat="1" applyFill="1" applyBorder="1">
      <alignment vertical="center"/>
    </xf>
    <xf numFmtId="1" fontId="2" fillId="3" borderId="1" xfId="0" applyNumberFormat="1" applyFont="1" applyFill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 wrapText="1"/>
    </xf>
    <xf numFmtId="0" fontId="2" fillId="3" borderId="26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10" fontId="2" fillId="3" borderId="26" xfId="1" applyNumberFormat="1" applyFont="1" applyFill="1" applyBorder="1" applyAlignment="1">
      <alignment horizontal="center" vertical="center"/>
    </xf>
    <xf numFmtId="10" fontId="4" fillId="3" borderId="26" xfId="1" quotePrefix="1" applyNumberFormat="1" applyFont="1" applyFill="1" applyBorder="1" applyAlignment="1">
      <alignment horizontal="center" vertical="center"/>
    </xf>
    <xf numFmtId="10" fontId="0" fillId="0" borderId="26" xfId="1" applyNumberFormat="1" applyFont="1" applyBorder="1" applyAlignment="1">
      <alignment horizontal="center" vertical="center"/>
    </xf>
    <xf numFmtId="10" fontId="0" fillId="4" borderId="26" xfId="1" applyNumberFormat="1" applyFont="1" applyFill="1" applyBorder="1" applyAlignment="1">
      <alignment horizontal="center" vertical="center"/>
    </xf>
    <xf numFmtId="10" fontId="0" fillId="0" borderId="19" xfId="1" applyNumberFormat="1" applyFont="1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" fontId="0" fillId="2" borderId="0" xfId="0" applyNumberFormat="1" applyFill="1">
      <alignment vertical="center"/>
    </xf>
    <xf numFmtId="177" fontId="0" fillId="0" borderId="9" xfId="0" applyNumberFormat="1" applyBorder="1">
      <alignment vertical="center"/>
    </xf>
    <xf numFmtId="0" fontId="0" fillId="0" borderId="26" xfId="0" applyFill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 textRotation="255" wrapText="1"/>
    </xf>
    <xf numFmtId="0" fontId="0" fillId="0" borderId="24" xfId="0" applyBorder="1" applyAlignment="1">
      <alignment horizontal="center" vertical="center" textRotation="255" wrapText="1"/>
    </xf>
    <xf numFmtId="0" fontId="0" fillId="0" borderId="25" xfId="0" applyBorder="1" applyAlignment="1">
      <alignment horizontal="center" vertical="center" textRotation="255" wrapText="1"/>
    </xf>
    <xf numFmtId="0" fontId="0" fillId="0" borderId="23" xfId="0" applyBorder="1" applyAlignment="1">
      <alignment horizontal="center" vertical="center" textRotation="255"/>
    </xf>
    <xf numFmtId="0" fontId="0" fillId="0" borderId="24" xfId="0" applyBorder="1" applyAlignment="1">
      <alignment horizontal="center" vertical="center" textRotation="255"/>
    </xf>
    <xf numFmtId="0" fontId="0" fillId="0" borderId="25" xfId="0" applyBorder="1" applyAlignment="1">
      <alignment horizontal="center" vertical="center" textRotation="255"/>
    </xf>
    <xf numFmtId="0" fontId="0" fillId="0" borderId="26" xfId="0" applyBorder="1" applyAlignment="1">
      <alignment horizontal="center" vertical="center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summary2!$C$4:$G$4</c:f>
              <c:numCache>
                <c:formatCode>0.00%</c:formatCode>
                <c:ptCount val="5"/>
                <c:pt idx="0">
                  <c:v>1.0214817478391732E-2</c:v>
                </c:pt>
                <c:pt idx="1">
                  <c:v>2.7850340136054421</c:v>
                </c:pt>
                <c:pt idx="2">
                  <c:v>0.70291777188328908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13-444A-84E5-EBAA5F2C9994}"/>
            </c:ext>
          </c:extLst>
        </c:ser>
        <c:ser>
          <c:idx val="1"/>
          <c:order val="1"/>
          <c:tx>
            <c:strRef>
              <c:f>summary2!$B$5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summary2!$C$5:$G$5</c:f>
              <c:numCache>
                <c:formatCode>0.00%</c:formatCode>
                <c:ptCount val="5"/>
                <c:pt idx="0">
                  <c:v>0.15267622890780028</c:v>
                </c:pt>
                <c:pt idx="1">
                  <c:v>-0.26938775510204083</c:v>
                </c:pt>
                <c:pt idx="2">
                  <c:v>-3.7135278514588858E-2</c:v>
                </c:pt>
                <c:pt idx="3">
                  <c:v>-2.0408163265306121E-2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13-444A-84E5-EBAA5F2C9994}"/>
            </c:ext>
          </c:extLst>
        </c:ser>
        <c:ser>
          <c:idx val="2"/>
          <c:order val="2"/>
          <c:tx>
            <c:strRef>
              <c:f>summary2!$B$6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summary2!$C$6:$G$6</c:f>
              <c:numCache>
                <c:formatCode>0.00%</c:formatCode>
                <c:ptCount val="5"/>
                <c:pt idx="0">
                  <c:v>0.12934329511100456</c:v>
                </c:pt>
                <c:pt idx="1">
                  <c:v>2.7931972789115647</c:v>
                </c:pt>
                <c:pt idx="2">
                  <c:v>0.70026525198938994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13-444A-84E5-EBAA5F2C9994}"/>
            </c:ext>
          </c:extLst>
        </c:ser>
        <c:ser>
          <c:idx val="3"/>
          <c:order val="3"/>
          <c:tx>
            <c:strRef>
              <c:f>summary2!$B$7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summary2!$C$7:$G$7</c:f>
              <c:numCache>
                <c:formatCode>0.00%</c:formatCode>
                <c:ptCount val="5"/>
                <c:pt idx="0">
                  <c:v>0.15704449505240586</c:v>
                </c:pt>
                <c:pt idx="1">
                  <c:v>0.56462585034013602</c:v>
                </c:pt>
                <c:pt idx="2">
                  <c:v>0.32360742705570295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13-444A-84E5-EBAA5F2C9994}"/>
            </c:ext>
          </c:extLst>
        </c:ser>
        <c:ser>
          <c:idx val="4"/>
          <c:order val="4"/>
          <c:tx>
            <c:strRef>
              <c:f>summary2!$B$8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summary2!$C$8:$G$8</c:f>
              <c:numCache>
                <c:formatCode>0.00%</c:formatCode>
                <c:ptCount val="5"/>
                <c:pt idx="0">
                  <c:v>0.16666000772437306</c:v>
                </c:pt>
                <c:pt idx="1">
                  <c:v>0.57959183673469383</c:v>
                </c:pt>
                <c:pt idx="2">
                  <c:v>0.32891246684350134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6-314C-BFFF-6201D6ED6B44}"/>
            </c:ext>
          </c:extLst>
        </c:ser>
        <c:ser>
          <c:idx val="5"/>
          <c:order val="5"/>
          <c:tx>
            <c:strRef>
              <c:f>summary2!$B$9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summary2!$C$9:$G$9</c:f>
              <c:numCache>
                <c:formatCode>0.00%</c:formatCode>
                <c:ptCount val="5"/>
                <c:pt idx="0">
                  <c:v>0.18638379479803427</c:v>
                </c:pt>
                <c:pt idx="1">
                  <c:v>0.57823129251700678</c:v>
                </c:pt>
                <c:pt idx="2">
                  <c:v>0.32360742705570295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6-314C-BFFF-6201D6ED6B44}"/>
            </c:ext>
          </c:extLst>
        </c:ser>
        <c:ser>
          <c:idx val="6"/>
          <c:order val="6"/>
          <c:tx>
            <c:strRef>
              <c:f>summary2!$B$10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summary2!$C$10:$G$10</c:f>
              <c:numCache>
                <c:formatCode>0.00%</c:formatCode>
                <c:ptCount val="5"/>
                <c:pt idx="0">
                  <c:v>0.15568607082451025</c:v>
                </c:pt>
                <c:pt idx="1">
                  <c:v>0.580952380952381</c:v>
                </c:pt>
                <c:pt idx="2">
                  <c:v>0.32625994694960214</c:v>
                </c:pt>
                <c:pt idx="3">
                  <c:v>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6-314C-BFFF-6201D6ED6B44}"/>
            </c:ext>
          </c:extLst>
        </c:ser>
        <c:ser>
          <c:idx val="7"/>
          <c:order val="7"/>
          <c:tx>
            <c:strRef>
              <c:f>summary2!$B$11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summary2!$C$11:$G$11</c:f>
              <c:numCache>
                <c:formatCode>0.00%</c:formatCode>
                <c:ptCount val="5"/>
                <c:pt idx="0">
                  <c:v>0.20488233648967197</c:v>
                </c:pt>
                <c:pt idx="1">
                  <c:v>0.57414965986394562</c:v>
                </c:pt>
                <c:pt idx="2">
                  <c:v>0.33421750663129973</c:v>
                </c:pt>
                <c:pt idx="3">
                  <c:v>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6-314C-BFFF-6201D6ED6B44}"/>
            </c:ext>
          </c:extLst>
        </c:ser>
        <c:ser>
          <c:idx val="8"/>
          <c:order val="8"/>
          <c:tx>
            <c:strRef>
              <c:f>summary2!$B$12</c:f>
              <c:strCache>
                <c:ptCount val="1"/>
                <c:pt idx="0">
                  <c:v>BSBU vs 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summary2!$C$12:$G$12</c:f>
              <c:numCache>
                <c:formatCode>0.00%</c:formatCode>
                <c:ptCount val="5"/>
                <c:pt idx="0">
                  <c:v>-0.49065750396207064</c:v>
                </c:pt>
                <c:pt idx="1">
                  <c:v>2.7945578231292516</c:v>
                </c:pt>
                <c:pt idx="2">
                  <c:v>0.69761273209549068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9E-0641-AF3C-84A12C0CC207}"/>
            </c:ext>
          </c:extLst>
        </c:ser>
        <c:ser>
          <c:idx val="9"/>
          <c:order val="9"/>
          <c:tx>
            <c:strRef>
              <c:f>summary2!$B$13</c:f>
              <c:strCache>
                <c:ptCount val="1"/>
                <c:pt idx="0">
                  <c:v>BSLM vs 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summary2!$C$13:$G$13</c:f>
              <c:numCache>
                <c:formatCode>0.00%</c:formatCode>
                <c:ptCount val="5"/>
                <c:pt idx="0">
                  <c:v>-0.48369225032295871</c:v>
                </c:pt>
                <c:pt idx="1">
                  <c:v>2.759183673469388</c:v>
                </c:pt>
                <c:pt idx="2">
                  <c:v>0.69496021220159154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9E-0641-AF3C-84A12C0CC207}"/>
            </c:ext>
          </c:extLst>
        </c:ser>
        <c:ser>
          <c:idx val="10"/>
          <c:order val="10"/>
          <c:tx>
            <c:strRef>
              <c:f>summary2!$B$14</c:f>
              <c:strCache>
                <c:ptCount val="1"/>
                <c:pt idx="0">
                  <c:v>BSLM2B vs 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summary2!$C$3:$G$3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summary2!$C$14:$G$14</c:f>
              <c:numCache>
                <c:formatCode>0.00%</c:formatCode>
                <c:ptCount val="5"/>
                <c:pt idx="0">
                  <c:v>-0.41563786008230452</c:v>
                </c:pt>
                <c:pt idx="1">
                  <c:v>2.7659863945578231</c:v>
                </c:pt>
                <c:pt idx="2">
                  <c:v>0.69496021220159154</c:v>
                </c:pt>
                <c:pt idx="3">
                  <c:v>7.4829931972789115E-2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29E-0641-AF3C-84A12C0CC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0.5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summary2!$B$28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summary2!$C$28:$G$28</c:f>
              <c:numCache>
                <c:formatCode>0.00%</c:formatCode>
                <c:ptCount val="5"/>
                <c:pt idx="0">
                  <c:v>-0.10483790471287253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0C-7443-BA14-60BD71728F0A}"/>
            </c:ext>
          </c:extLst>
        </c:ser>
        <c:ser>
          <c:idx val="1"/>
          <c:order val="1"/>
          <c:tx>
            <c:strRef>
              <c:f>summary2!$B$29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summary2!$C$29:$G$29</c:f>
              <c:numCache>
                <c:formatCode>0.00%</c:formatCode>
                <c:ptCount val="5"/>
                <c:pt idx="0">
                  <c:v>2.0677590346255076E-2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0C-7443-BA14-60BD71728F0A}"/>
            </c:ext>
          </c:extLst>
        </c:ser>
        <c:ser>
          <c:idx val="2"/>
          <c:order val="2"/>
          <c:tx>
            <c:strRef>
              <c:f>summary2!$B$30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summary2!$C$30:$G$30</c:f>
              <c:numCache>
                <c:formatCode>0.00%</c:formatCode>
                <c:ptCount val="5"/>
                <c:pt idx="0">
                  <c:v>-4.4433704051988168E-2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40C-7443-BA14-60BD71728F0A}"/>
            </c:ext>
          </c:extLst>
        </c:ser>
        <c:ser>
          <c:idx val="3"/>
          <c:order val="3"/>
          <c:tx>
            <c:strRef>
              <c:f>summary2!$B$31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summary2!$C$31:$G$31</c:f>
              <c:numCache>
                <c:formatCode>0.00%</c:formatCode>
                <c:ptCount val="5"/>
                <c:pt idx="0">
                  <c:v>6.5925579587183675E-2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40C-7443-BA14-60BD71728F0A}"/>
            </c:ext>
          </c:extLst>
        </c:ser>
        <c:ser>
          <c:idx val="4"/>
          <c:order val="4"/>
          <c:tx>
            <c:strRef>
              <c:f>summary2!$B$32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summary2!$C$32:$G$32</c:f>
              <c:numCache>
                <c:formatCode>0.00%</c:formatCode>
                <c:ptCount val="5"/>
                <c:pt idx="0">
                  <c:v>9.2691921765580429E-2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DE-6142-86F7-93C0F05400A4}"/>
            </c:ext>
          </c:extLst>
        </c:ser>
        <c:ser>
          <c:idx val="5"/>
          <c:order val="5"/>
          <c:tx>
            <c:strRef>
              <c:f>summary2!$B$33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summary2!$C$33:$G$33</c:f>
              <c:numCache>
                <c:formatCode>0.00%</c:formatCode>
                <c:ptCount val="5"/>
                <c:pt idx="0">
                  <c:v>7.9752667440675384E-2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DE-6142-86F7-93C0F05400A4}"/>
            </c:ext>
          </c:extLst>
        </c:ser>
        <c:ser>
          <c:idx val="6"/>
          <c:order val="6"/>
          <c:tx>
            <c:strRef>
              <c:f>summary2!$B$34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summary2!$C$34:$G$34</c:f>
              <c:numCache>
                <c:formatCode>0.00%</c:formatCode>
                <c:ptCount val="5"/>
                <c:pt idx="0">
                  <c:v>8.6025290121932635E-2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DE-6142-86F7-93C0F05400A4}"/>
            </c:ext>
          </c:extLst>
        </c:ser>
        <c:ser>
          <c:idx val="7"/>
          <c:order val="7"/>
          <c:tx>
            <c:strRef>
              <c:f>summary2!$B$35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summary2!$C$35:$G$35</c:f>
              <c:numCache>
                <c:formatCode>0.00%</c:formatCode>
                <c:ptCount val="5"/>
                <c:pt idx="0">
                  <c:v>8.8741325236011373E-2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DE-6142-86F7-93C0F05400A4}"/>
            </c:ext>
          </c:extLst>
        </c:ser>
        <c:ser>
          <c:idx val="8"/>
          <c:order val="8"/>
          <c:tx>
            <c:strRef>
              <c:f>summary2!$B$36</c:f>
              <c:strCache>
                <c:ptCount val="1"/>
                <c:pt idx="0">
                  <c:v>BSBU vs 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summary2!$C$36:$G$36</c:f>
              <c:numCache>
                <c:formatCode>0.00%</c:formatCode>
                <c:ptCount val="5"/>
                <c:pt idx="0">
                  <c:v>-0.12743300534276153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7-8148-99B6-5B993D7D2D88}"/>
            </c:ext>
          </c:extLst>
        </c:ser>
        <c:ser>
          <c:idx val="9"/>
          <c:order val="9"/>
          <c:tx>
            <c:strRef>
              <c:f>summary2!$B$37</c:f>
              <c:strCache>
                <c:ptCount val="1"/>
                <c:pt idx="0">
                  <c:v>BSLM vs 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summary2!$C$37:$G$37</c:f>
              <c:numCache>
                <c:formatCode>0.00%</c:formatCode>
                <c:ptCount val="5"/>
                <c:pt idx="0">
                  <c:v>-7.1299861834190528E-2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7-8148-99B6-5B993D7D2D88}"/>
            </c:ext>
          </c:extLst>
        </c:ser>
        <c:ser>
          <c:idx val="10"/>
          <c:order val="10"/>
          <c:tx>
            <c:strRef>
              <c:f>summary2!$B$38</c:f>
              <c:strCache>
                <c:ptCount val="1"/>
                <c:pt idx="0">
                  <c:v>BSLM2B vs 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summary2!$C$27:$G$27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summary2!$C$38:$G$38</c:f>
              <c:numCache>
                <c:formatCode>0.00%</c:formatCode>
                <c:ptCount val="5"/>
                <c:pt idx="0">
                  <c:v>-6.9655531097814041E-2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C77-8148-99B6-5B993D7D2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0.5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summary2!$B$52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summary2!$C$52:$G$52</c:f>
              <c:numCache>
                <c:formatCode>0.00%</c:formatCode>
                <c:ptCount val="5"/>
                <c:pt idx="0">
                  <c:v>2.1072896074189842E-2</c:v>
                </c:pt>
                <c:pt idx="1">
                  <c:v>2.7823129251700682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9B-354A-B90B-EB7BA3663277}"/>
            </c:ext>
          </c:extLst>
        </c:ser>
        <c:ser>
          <c:idx val="1"/>
          <c:order val="1"/>
          <c:tx>
            <c:strRef>
              <c:f>summary2!$B$53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summary2!$C$53:$G$53</c:f>
              <c:numCache>
                <c:formatCode>0.00%</c:formatCode>
                <c:ptCount val="5"/>
                <c:pt idx="0">
                  <c:v>4.1555833859465728E-2</c:v>
                </c:pt>
                <c:pt idx="1">
                  <c:v>-0.27074829931972788</c:v>
                </c:pt>
                <c:pt idx="2">
                  <c:v>-3.7234042553191488E-2</c:v>
                </c:pt>
                <c:pt idx="3">
                  <c:v>-2.0547945205479451E-2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9B-354A-B90B-EB7BA3663277}"/>
            </c:ext>
          </c:extLst>
        </c:ser>
        <c:ser>
          <c:idx val="2"/>
          <c:order val="2"/>
          <c:tx>
            <c:strRef>
              <c:f>summary2!$B$54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summary2!$C$54:$G$54</c:f>
              <c:numCache>
                <c:formatCode>0.00%</c:formatCode>
                <c:ptCount val="5"/>
                <c:pt idx="0">
                  <c:v>9.2230145833548965E-2</c:v>
                </c:pt>
                <c:pt idx="1">
                  <c:v>2.7918367346938777</c:v>
                </c:pt>
                <c:pt idx="2">
                  <c:v>0.70478723404255317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9B-354A-B90B-EB7BA3663277}"/>
            </c:ext>
          </c:extLst>
        </c:ser>
        <c:ser>
          <c:idx val="3"/>
          <c:order val="3"/>
          <c:tx>
            <c:strRef>
              <c:f>summary2!$B$55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summary2!$C$55:$G$55</c:f>
              <c:numCache>
                <c:formatCode>0.00%</c:formatCode>
                <c:ptCount val="5"/>
                <c:pt idx="0">
                  <c:v>4.3543061780018009E-2</c:v>
                </c:pt>
                <c:pt idx="1">
                  <c:v>0.42585034013605444</c:v>
                </c:pt>
                <c:pt idx="2">
                  <c:v>0.32446808510638298</c:v>
                </c:pt>
                <c:pt idx="3">
                  <c:v>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9B-354A-B90B-EB7BA3663277}"/>
            </c:ext>
          </c:extLst>
        </c:ser>
        <c:ser>
          <c:idx val="4"/>
          <c:order val="4"/>
          <c:tx>
            <c:strRef>
              <c:f>summary2!$B$56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summary2!$C$56:$G$56</c:f>
              <c:numCache>
                <c:formatCode>0.00%</c:formatCode>
                <c:ptCount val="5"/>
                <c:pt idx="0">
                  <c:v>5.6232340064377904E-2</c:v>
                </c:pt>
                <c:pt idx="1">
                  <c:v>0.57823129251700678</c:v>
                </c:pt>
                <c:pt idx="2">
                  <c:v>0.32978723404255317</c:v>
                </c:pt>
                <c:pt idx="3">
                  <c:v>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59-E64C-AC4A-E5843BCC5AE8}"/>
            </c:ext>
          </c:extLst>
        </c:ser>
        <c:ser>
          <c:idx val="5"/>
          <c:order val="5"/>
          <c:tx>
            <c:strRef>
              <c:f>summary2!$B$57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summary2!$C$57:$G$57</c:f>
              <c:numCache>
                <c:formatCode>0.00%</c:formatCode>
                <c:ptCount val="5"/>
                <c:pt idx="0">
                  <c:v>7.048449030708881E-2</c:v>
                </c:pt>
                <c:pt idx="1">
                  <c:v>0.57687074829931972</c:v>
                </c:pt>
                <c:pt idx="2">
                  <c:v>0.32446808510638298</c:v>
                </c:pt>
                <c:pt idx="3">
                  <c:v>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59-E64C-AC4A-E5843BCC5AE8}"/>
            </c:ext>
          </c:extLst>
        </c:ser>
        <c:ser>
          <c:idx val="6"/>
          <c:order val="6"/>
          <c:tx>
            <c:strRef>
              <c:f>summary2!$B$58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summary2!$C$58:$G$58</c:f>
              <c:numCache>
                <c:formatCode>0.00%</c:formatCode>
                <c:ptCount val="5"/>
                <c:pt idx="0">
                  <c:v>4.8956187834439072E-2</c:v>
                </c:pt>
                <c:pt idx="1">
                  <c:v>0.57823129251700678</c:v>
                </c:pt>
                <c:pt idx="2">
                  <c:v>0.32978723404255317</c:v>
                </c:pt>
                <c:pt idx="3">
                  <c:v>2.0547945205479451E-2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59-E64C-AC4A-E5843BCC5AE8}"/>
            </c:ext>
          </c:extLst>
        </c:ser>
        <c:ser>
          <c:idx val="7"/>
          <c:order val="7"/>
          <c:tx>
            <c:strRef>
              <c:f>summary2!$B$59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summary2!$C$59:$G$59</c:f>
              <c:numCache>
                <c:formatCode>0.00%</c:formatCode>
                <c:ptCount val="5"/>
                <c:pt idx="0">
                  <c:v>8.0679383545338809E-2</c:v>
                </c:pt>
                <c:pt idx="1">
                  <c:v>0.57278911564625845</c:v>
                </c:pt>
                <c:pt idx="2">
                  <c:v>0.33510638297872342</c:v>
                </c:pt>
                <c:pt idx="3">
                  <c:v>2.7397260273972601E-2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59-E64C-AC4A-E5843BCC5AE8}"/>
            </c:ext>
          </c:extLst>
        </c:ser>
        <c:ser>
          <c:idx val="8"/>
          <c:order val="8"/>
          <c:tx>
            <c:strRef>
              <c:f>summary2!$B$60</c:f>
              <c:strCache>
                <c:ptCount val="1"/>
                <c:pt idx="0">
                  <c:v>BSBU vs 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summary2!$C$60:$G$60</c:f>
              <c:numCache>
                <c:formatCode>0.00%</c:formatCode>
                <c:ptCount val="5"/>
                <c:pt idx="0">
                  <c:v>-0.12882826003705353</c:v>
                </c:pt>
                <c:pt idx="1">
                  <c:v>2.7931972789115647</c:v>
                </c:pt>
                <c:pt idx="2">
                  <c:v>0.7021276595744681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D8-A34A-A464-74BC2666887D}"/>
            </c:ext>
          </c:extLst>
        </c:ser>
        <c:ser>
          <c:idx val="9"/>
          <c:order val="9"/>
          <c:tx>
            <c:strRef>
              <c:f>summary2!$B$61</c:f>
              <c:strCache>
                <c:ptCount val="1"/>
                <c:pt idx="0">
                  <c:v>BSLM vs 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summary2!$C$61:$G$61</c:f>
              <c:numCache>
                <c:formatCode>0.00%</c:formatCode>
                <c:ptCount val="5"/>
                <c:pt idx="0">
                  <c:v>-0.14286305722595402</c:v>
                </c:pt>
                <c:pt idx="1">
                  <c:v>2.7564625850340136</c:v>
                </c:pt>
                <c:pt idx="2">
                  <c:v>0.69680851063829785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D8-A34A-A464-74BC2666887D}"/>
            </c:ext>
          </c:extLst>
        </c:ser>
        <c:ser>
          <c:idx val="10"/>
          <c:order val="10"/>
          <c:tx>
            <c:strRef>
              <c:f>summary2!$B$62</c:f>
              <c:strCache>
                <c:ptCount val="1"/>
                <c:pt idx="0">
                  <c:v>BSLM2B vs 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summary2!$C$51:$G$51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summary2!$C$62:$G$62</c:f>
              <c:numCache>
                <c:formatCode>0.00%</c:formatCode>
                <c:ptCount val="5"/>
                <c:pt idx="0">
                  <c:v>-0.12897316207292711</c:v>
                </c:pt>
                <c:pt idx="1">
                  <c:v>2.7632653061224488</c:v>
                </c:pt>
                <c:pt idx="2">
                  <c:v>0.69680851063829785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D8-A34A-A464-74BC26668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1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summary2!$J$4:$N$4</c:f>
              <c:numCache>
                <c:formatCode>0.00%</c:formatCode>
                <c:ptCount val="5"/>
                <c:pt idx="0">
                  <c:v>0.17756856547270325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C3-EE4F-8CE3-7731E4F6D42B}"/>
            </c:ext>
          </c:extLst>
        </c:ser>
        <c:ser>
          <c:idx val="1"/>
          <c:order val="1"/>
          <c:tx>
            <c:strRef>
              <c:f>summary2!$I$5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summary2!$J$5:$N$5</c:f>
              <c:numCache>
                <c:formatCode>0.00%</c:formatCode>
                <c:ptCount val="5"/>
                <c:pt idx="0">
                  <c:v>0.18421733858332084</c:v>
                </c:pt>
                <c:pt idx="1">
                  <c:v>-0.2496570644718793</c:v>
                </c:pt>
                <c:pt idx="2">
                  <c:v>-2.6737967914438502E-2</c:v>
                </c:pt>
                <c:pt idx="3">
                  <c:v>-2.0408163265306121E-2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C3-EE4F-8CE3-7731E4F6D42B}"/>
            </c:ext>
          </c:extLst>
        </c:ser>
        <c:ser>
          <c:idx val="2"/>
          <c:order val="2"/>
          <c:tx>
            <c:strRef>
              <c:f>summary2!$I$6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summary2!$J$6:$N$6</c:f>
              <c:numCache>
                <c:formatCode>0.00%</c:formatCode>
                <c:ptCount val="5"/>
                <c:pt idx="0">
                  <c:v>0.15245854735207162</c:v>
                </c:pt>
                <c:pt idx="1">
                  <c:v>2.8175582990397805</c:v>
                </c:pt>
                <c:pt idx="2">
                  <c:v>0.71390374331550799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C3-EE4F-8CE3-7731E4F6D42B}"/>
            </c:ext>
          </c:extLst>
        </c:ser>
        <c:ser>
          <c:idx val="3"/>
          <c:order val="3"/>
          <c:tx>
            <c:strRef>
              <c:f>summary2!$I$7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summary2!$J$7:$N$7</c:f>
              <c:numCache>
                <c:formatCode>0.00%</c:formatCode>
                <c:ptCount val="5"/>
                <c:pt idx="0">
                  <c:v>0.18782784037494721</c:v>
                </c:pt>
                <c:pt idx="1">
                  <c:v>0.57338820301783266</c:v>
                </c:pt>
                <c:pt idx="2">
                  <c:v>0.33155080213903743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2C3-EE4F-8CE3-7731E4F6D42B}"/>
            </c:ext>
          </c:extLst>
        </c:ser>
        <c:ser>
          <c:idx val="4"/>
          <c:order val="4"/>
          <c:tx>
            <c:strRef>
              <c:f>summary2!$I$8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summary2!$J$8:$N$8</c:f>
              <c:numCache>
                <c:formatCode>0.00%</c:formatCode>
                <c:ptCount val="5"/>
                <c:pt idx="0">
                  <c:v>0.18408109323269342</c:v>
                </c:pt>
                <c:pt idx="1">
                  <c:v>0.58984910836762694</c:v>
                </c:pt>
                <c:pt idx="2">
                  <c:v>0.34224598930481281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9B-CA42-8B45-76032FF26F55}"/>
            </c:ext>
          </c:extLst>
        </c:ser>
        <c:ser>
          <c:idx val="5"/>
          <c:order val="5"/>
          <c:tx>
            <c:strRef>
              <c:f>summary2!$I$9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summary2!$J$9:$N$9</c:f>
              <c:numCache>
                <c:formatCode>0.00%</c:formatCode>
                <c:ptCount val="5"/>
                <c:pt idx="0">
                  <c:v>0.21041731950897175</c:v>
                </c:pt>
                <c:pt idx="1">
                  <c:v>0.58984910836762694</c:v>
                </c:pt>
                <c:pt idx="2">
                  <c:v>0.33422459893048129</c:v>
                </c:pt>
                <c:pt idx="3">
                  <c:v>2.0408163265306121E-2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9B-CA42-8B45-76032FF26F55}"/>
            </c:ext>
          </c:extLst>
        </c:ser>
        <c:ser>
          <c:idx val="6"/>
          <c:order val="6"/>
          <c:tx>
            <c:strRef>
              <c:f>summary2!$I$10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summary2!$J$10:$N$10</c:f>
              <c:numCache>
                <c:formatCode>0.00%</c:formatCode>
                <c:ptCount val="5"/>
                <c:pt idx="0">
                  <c:v>0.17857678106734606</c:v>
                </c:pt>
                <c:pt idx="1">
                  <c:v>0.59396433470507548</c:v>
                </c:pt>
                <c:pt idx="2">
                  <c:v>0.33422459893048129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99B-CA42-8B45-76032FF26F55}"/>
            </c:ext>
          </c:extLst>
        </c:ser>
        <c:ser>
          <c:idx val="7"/>
          <c:order val="7"/>
          <c:tx>
            <c:strRef>
              <c:f>summary2!$I$11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summary2!$J$11:$N$11</c:f>
              <c:numCache>
                <c:formatCode>0.00%</c:formatCode>
                <c:ptCount val="5"/>
                <c:pt idx="0">
                  <c:v>0.22187555349673693</c:v>
                </c:pt>
                <c:pt idx="1">
                  <c:v>0.5967078189300411</c:v>
                </c:pt>
                <c:pt idx="2">
                  <c:v>0.34224598930481281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9B-CA42-8B45-76032FF26F55}"/>
            </c:ext>
          </c:extLst>
        </c:ser>
        <c:ser>
          <c:idx val="8"/>
          <c:order val="8"/>
          <c:tx>
            <c:strRef>
              <c:f>summary2!$I$12</c:f>
              <c:strCache>
                <c:ptCount val="1"/>
                <c:pt idx="0">
                  <c:v>BSBU vs 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summary2!$J$12:$N$12</c:f>
              <c:numCache>
                <c:formatCode>0.00%</c:formatCode>
                <c:ptCount val="5"/>
                <c:pt idx="0">
                  <c:v>-0.43862828180988322</c:v>
                </c:pt>
                <c:pt idx="1">
                  <c:v>2.8203017832647461</c:v>
                </c:pt>
                <c:pt idx="2">
                  <c:v>0.71390374331550799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C8-7246-AAB0-F68CEA3CE16C}"/>
            </c:ext>
          </c:extLst>
        </c:ser>
        <c:ser>
          <c:idx val="9"/>
          <c:order val="9"/>
          <c:tx>
            <c:strRef>
              <c:f>summary2!$I$13</c:f>
              <c:strCache>
                <c:ptCount val="1"/>
                <c:pt idx="0">
                  <c:v>BSLM vs 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summary2!$J$13:$N$13</c:f>
              <c:numCache>
                <c:formatCode>0.00%</c:formatCode>
                <c:ptCount val="5"/>
                <c:pt idx="0">
                  <c:v>-0.45447361608785103</c:v>
                </c:pt>
                <c:pt idx="1">
                  <c:v>2.7969821673525379</c:v>
                </c:pt>
                <c:pt idx="2">
                  <c:v>0.70855614973262027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C8-7246-AAB0-F68CEA3CE16C}"/>
            </c:ext>
          </c:extLst>
        </c:ser>
        <c:ser>
          <c:idx val="10"/>
          <c:order val="10"/>
          <c:tx>
            <c:strRef>
              <c:f>summary2!$I$14</c:f>
              <c:strCache>
                <c:ptCount val="1"/>
                <c:pt idx="0">
                  <c:v>BSLM2B vs 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summary2!$J$3:$N$3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summary2!$J$14:$N$14</c:f>
              <c:numCache>
                <c:formatCode>0.00%</c:formatCode>
                <c:ptCount val="5"/>
                <c:pt idx="0">
                  <c:v>-0.40411733449596032</c:v>
                </c:pt>
                <c:pt idx="1">
                  <c:v>2.792866941015089</c:v>
                </c:pt>
                <c:pt idx="2">
                  <c:v>0.70855614973262027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C8-7246-AAB0-F68CEA3CE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1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summary2!$I$28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summary2!$J$28:$N$28</c:f>
              <c:numCache>
                <c:formatCode>0.00%</c:formatCode>
                <c:ptCount val="5"/>
                <c:pt idx="0">
                  <c:v>-0.25734219925447238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99-214F-9BAF-87981EA873AD}"/>
            </c:ext>
          </c:extLst>
        </c:ser>
        <c:ser>
          <c:idx val="1"/>
          <c:order val="1"/>
          <c:tx>
            <c:strRef>
              <c:f>summary2!$I$29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summary2!$J$29:$N$29</c:f>
              <c:numCache>
                <c:formatCode>0.00%</c:formatCode>
                <c:ptCount val="5"/>
                <c:pt idx="0">
                  <c:v>2.5786729192553041E-2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99-214F-9BAF-87981EA873AD}"/>
            </c:ext>
          </c:extLst>
        </c:ser>
        <c:ser>
          <c:idx val="2"/>
          <c:order val="2"/>
          <c:tx>
            <c:strRef>
              <c:f>summary2!$I$30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summary2!$J$30:$N$30</c:f>
              <c:numCache>
                <c:formatCode>0.00%</c:formatCode>
                <c:ptCount val="5"/>
                <c:pt idx="0">
                  <c:v>-6.1664595756627347E-2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C99-214F-9BAF-87981EA873AD}"/>
            </c:ext>
          </c:extLst>
        </c:ser>
        <c:ser>
          <c:idx val="3"/>
          <c:order val="3"/>
          <c:tx>
            <c:strRef>
              <c:f>summary2!$I$31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summary2!$J$31:$N$31</c:f>
              <c:numCache>
                <c:formatCode>0.00%</c:formatCode>
                <c:ptCount val="5"/>
                <c:pt idx="0">
                  <c:v>7.7141832209496372E-2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C99-214F-9BAF-87981EA873AD}"/>
            </c:ext>
          </c:extLst>
        </c:ser>
        <c:ser>
          <c:idx val="4"/>
          <c:order val="4"/>
          <c:tx>
            <c:strRef>
              <c:f>summary2!$I$32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summary2!$J$32:$N$32</c:f>
              <c:numCache>
                <c:formatCode>0.00%</c:formatCode>
                <c:ptCount val="5"/>
                <c:pt idx="0">
                  <c:v>6.3614197258080443E-2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1B-7D4D-AF67-A9676F753C56}"/>
            </c:ext>
          </c:extLst>
        </c:ser>
        <c:ser>
          <c:idx val="5"/>
          <c:order val="5"/>
          <c:tx>
            <c:strRef>
              <c:f>summary2!$I$33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summary2!$J$33:$N$33</c:f>
              <c:numCache>
                <c:formatCode>0.00%</c:formatCode>
                <c:ptCount val="5"/>
                <c:pt idx="0">
                  <c:v>7.5088251961299105E-2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1B-7D4D-AF67-A9676F753C56}"/>
            </c:ext>
          </c:extLst>
        </c:ser>
        <c:ser>
          <c:idx val="6"/>
          <c:order val="6"/>
          <c:tx>
            <c:strRef>
              <c:f>summary2!$I$34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summary2!$J$34:$N$34</c:f>
              <c:numCache>
                <c:formatCode>0.00%</c:formatCode>
                <c:ptCount val="5"/>
                <c:pt idx="0">
                  <c:v>7.1464592637264943E-2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1B-7D4D-AF67-A9676F753C56}"/>
            </c:ext>
          </c:extLst>
        </c:ser>
        <c:ser>
          <c:idx val="7"/>
          <c:order val="7"/>
          <c:tx>
            <c:strRef>
              <c:f>summary2!$I$35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summary2!$J$35:$N$35</c:f>
              <c:numCache>
                <c:formatCode>0.00%</c:formatCode>
                <c:ptCount val="5"/>
                <c:pt idx="0">
                  <c:v>7.2005282120334607E-2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1B-7D4D-AF67-A9676F753C56}"/>
            </c:ext>
          </c:extLst>
        </c:ser>
        <c:ser>
          <c:idx val="8"/>
          <c:order val="8"/>
          <c:tx>
            <c:strRef>
              <c:f>summary2!$I$36</c:f>
              <c:strCache>
                <c:ptCount val="1"/>
                <c:pt idx="0">
                  <c:v>BSBU vs 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summary2!$J$36:$N$36</c:f>
              <c:numCache>
                <c:formatCode>0.00%</c:formatCode>
                <c:ptCount val="5"/>
                <c:pt idx="0">
                  <c:v>-0.17118540970225685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43-7749-BDE2-980647E1A5B8}"/>
            </c:ext>
          </c:extLst>
        </c:ser>
        <c:ser>
          <c:idx val="9"/>
          <c:order val="9"/>
          <c:tx>
            <c:strRef>
              <c:f>summary2!$I$37</c:f>
              <c:strCache>
                <c:ptCount val="1"/>
                <c:pt idx="0">
                  <c:v>BSLM vs 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summary2!$J$37:$N$37</c:f>
              <c:numCache>
                <c:formatCode>0.00%</c:formatCode>
                <c:ptCount val="5"/>
                <c:pt idx="0">
                  <c:v>-8.4924641403297169E-2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43-7749-BDE2-980647E1A5B8}"/>
            </c:ext>
          </c:extLst>
        </c:ser>
        <c:ser>
          <c:idx val="10"/>
          <c:order val="10"/>
          <c:tx>
            <c:strRef>
              <c:f>summary2!$I$38</c:f>
              <c:strCache>
                <c:ptCount val="1"/>
                <c:pt idx="0">
                  <c:v>BSLM2B vs 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summary2!$J$27:$N$27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summary2!$J$38:$N$38</c:f>
              <c:numCache>
                <c:formatCode>0.00%</c:formatCode>
                <c:ptCount val="5"/>
                <c:pt idx="0">
                  <c:v>-7.1402205389218446E-2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43-7749-BDE2-980647E1A5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1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summary2!$I$52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summary2!$J$52:$N$52</c:f>
              <c:numCache>
                <c:formatCode>0.00%</c:formatCode>
                <c:ptCount val="5"/>
                <c:pt idx="0">
                  <c:v>2.9315434070599652E-2</c:v>
                </c:pt>
                <c:pt idx="1">
                  <c:v>2.8216735253772289</c:v>
                </c:pt>
                <c:pt idx="2">
                  <c:v>0.71122994652406413</c:v>
                </c:pt>
                <c:pt idx="3">
                  <c:v>7.5342465753424653E-2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72-E740-BB54-A05DB00C209E}"/>
            </c:ext>
          </c:extLst>
        </c:ser>
        <c:ser>
          <c:idx val="1"/>
          <c:order val="1"/>
          <c:tx>
            <c:strRef>
              <c:f>summary2!$I$53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summary2!$J$53:$N$53</c:f>
              <c:numCache>
                <c:formatCode>0.00%</c:formatCode>
                <c:ptCount val="5"/>
                <c:pt idx="0">
                  <c:v>1.5759573005539606E-2</c:v>
                </c:pt>
                <c:pt idx="1">
                  <c:v>-0.20987654320987653</c:v>
                </c:pt>
                <c:pt idx="2">
                  <c:v>-2.6737967914438502E-2</c:v>
                </c:pt>
                <c:pt idx="3">
                  <c:v>-2.0547945205479451E-2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72-E740-BB54-A05DB00C209E}"/>
            </c:ext>
          </c:extLst>
        </c:ser>
        <c:ser>
          <c:idx val="2"/>
          <c:order val="2"/>
          <c:tx>
            <c:strRef>
              <c:f>summary2!$I$54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summary2!$J$54:$N$54</c:f>
              <c:numCache>
                <c:formatCode>0.00%</c:formatCode>
                <c:ptCount val="5"/>
                <c:pt idx="0">
                  <c:v>6.5595810925559009E-2</c:v>
                </c:pt>
                <c:pt idx="1">
                  <c:v>2.8175582990397805</c:v>
                </c:pt>
                <c:pt idx="2">
                  <c:v>0.71390374331550799</c:v>
                </c:pt>
                <c:pt idx="3">
                  <c:v>7.5342465753424653E-2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72-E740-BB54-A05DB00C209E}"/>
            </c:ext>
          </c:extLst>
        </c:ser>
        <c:ser>
          <c:idx val="3"/>
          <c:order val="3"/>
          <c:tx>
            <c:strRef>
              <c:f>summary2!$I$55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summary2!$J$55:$N$55</c:f>
              <c:numCache>
                <c:formatCode>0.00%</c:formatCode>
                <c:ptCount val="5"/>
                <c:pt idx="0">
                  <c:v>2.4200396263798472E-2</c:v>
                </c:pt>
                <c:pt idx="1">
                  <c:v>0.57338820301783266</c:v>
                </c:pt>
                <c:pt idx="2">
                  <c:v>0.32887700534759357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72-E740-BB54-A05DB00C209E}"/>
            </c:ext>
          </c:extLst>
        </c:ser>
        <c:ser>
          <c:idx val="4"/>
          <c:order val="4"/>
          <c:tx>
            <c:strRef>
              <c:f>summary2!$I$56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summary2!$J$56:$N$56</c:f>
              <c:numCache>
                <c:formatCode>0.00%</c:formatCode>
                <c:ptCount val="5"/>
                <c:pt idx="0">
                  <c:v>2.702074319679754E-2</c:v>
                </c:pt>
                <c:pt idx="1">
                  <c:v>0.58847736625514402</c:v>
                </c:pt>
                <c:pt idx="2">
                  <c:v>0.33957219251336901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A-E34E-8C69-D3D5A3523F7B}"/>
            </c:ext>
          </c:extLst>
        </c:ser>
        <c:ser>
          <c:idx val="5"/>
          <c:order val="5"/>
          <c:tx>
            <c:strRef>
              <c:f>summary2!$I$57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summary2!$J$57:$N$57</c:f>
              <c:numCache>
                <c:formatCode>0.00%</c:formatCode>
                <c:ptCount val="5"/>
                <c:pt idx="0">
                  <c:v>4.8279487283166875E-2</c:v>
                </c:pt>
                <c:pt idx="1">
                  <c:v>0.58847736625514402</c:v>
                </c:pt>
                <c:pt idx="2">
                  <c:v>0.33422459893048129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A-E34E-8C69-D3D5A3523F7B}"/>
            </c:ext>
          </c:extLst>
        </c:ser>
        <c:ser>
          <c:idx val="6"/>
          <c:order val="6"/>
          <c:tx>
            <c:strRef>
              <c:f>summary2!$I$58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summary2!$J$58:$N$58</c:f>
              <c:numCache>
                <c:formatCode>0.00%</c:formatCode>
                <c:ptCount val="5"/>
                <c:pt idx="0">
                  <c:v>2.6869111641259956E-2</c:v>
                </c:pt>
                <c:pt idx="1">
                  <c:v>0.59259259259259256</c:v>
                </c:pt>
                <c:pt idx="2">
                  <c:v>0.33422459893048129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E4A-E34E-8C69-D3D5A3523F7B}"/>
            </c:ext>
          </c:extLst>
        </c:ser>
        <c:ser>
          <c:idx val="7"/>
          <c:order val="7"/>
          <c:tx>
            <c:strRef>
              <c:f>summary2!$I$59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summary2!$J$59:$N$59</c:f>
              <c:numCache>
                <c:formatCode>0.00%</c:formatCode>
                <c:ptCount val="5"/>
                <c:pt idx="0">
                  <c:v>4.9846346690388579E-2</c:v>
                </c:pt>
                <c:pt idx="1">
                  <c:v>0.59533607681755829</c:v>
                </c:pt>
                <c:pt idx="2">
                  <c:v>0.33957219251336901</c:v>
                </c:pt>
                <c:pt idx="3">
                  <c:v>2.0547945205479451E-2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E4A-E34E-8C69-D3D5A3523F7B}"/>
            </c:ext>
          </c:extLst>
        </c:ser>
        <c:ser>
          <c:idx val="8"/>
          <c:order val="8"/>
          <c:tx>
            <c:strRef>
              <c:f>summary2!$I$60</c:f>
              <c:strCache>
                <c:ptCount val="1"/>
                <c:pt idx="0">
                  <c:v>BSBU vs 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summary2!$J$60:$N$60</c:f>
              <c:numCache>
                <c:formatCode>0.00%</c:formatCode>
                <c:ptCount val="5"/>
                <c:pt idx="0">
                  <c:v>-0.14903360155270712</c:v>
                </c:pt>
                <c:pt idx="1">
                  <c:v>2.8189300411522633</c:v>
                </c:pt>
                <c:pt idx="2">
                  <c:v>0.71390374331550799</c:v>
                </c:pt>
                <c:pt idx="3">
                  <c:v>7.5342465753424653E-2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8-5846-9F40-7B5204FBCA55}"/>
            </c:ext>
          </c:extLst>
        </c:ser>
        <c:ser>
          <c:idx val="9"/>
          <c:order val="9"/>
          <c:tx>
            <c:strRef>
              <c:f>summary2!$I$61</c:f>
              <c:strCache>
                <c:ptCount val="1"/>
                <c:pt idx="0">
                  <c:v>BSLM vs 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summary2!$J$61:$N$61</c:f>
              <c:numCache>
                <c:formatCode>0.00%</c:formatCode>
                <c:ptCount val="5"/>
                <c:pt idx="0">
                  <c:v>-0.16160891189195747</c:v>
                </c:pt>
                <c:pt idx="1">
                  <c:v>2.7956104252400547</c:v>
                </c:pt>
                <c:pt idx="2">
                  <c:v>0.70855614973262027</c:v>
                </c:pt>
                <c:pt idx="3">
                  <c:v>7.5342465753424653E-2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8-5846-9F40-7B5204FBCA55}"/>
            </c:ext>
          </c:extLst>
        </c:ser>
        <c:ser>
          <c:idx val="10"/>
          <c:order val="10"/>
          <c:tx>
            <c:strRef>
              <c:f>summary2!$I$62</c:f>
              <c:strCache>
                <c:ptCount val="1"/>
                <c:pt idx="0">
                  <c:v>BSLM2B vs 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summary2!$J$51:$N$51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summary2!$J$62:$N$62</c:f>
              <c:numCache>
                <c:formatCode>0.00%</c:formatCode>
                <c:ptCount val="5"/>
                <c:pt idx="0">
                  <c:v>-0.14373660587926085</c:v>
                </c:pt>
                <c:pt idx="1">
                  <c:v>2.792866941015089</c:v>
                </c:pt>
                <c:pt idx="2">
                  <c:v>0.70588235294117652</c:v>
                </c:pt>
                <c:pt idx="3">
                  <c:v>7.5342465753424653E-2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8-5846-9F40-7B5204FBCA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1</a:t>
            </a:r>
            <a:r>
              <a:rPr lang="zh-CN" altLang="en-US"/>
              <a:t>的差异在提交周期为 </a:t>
            </a:r>
            <a:r>
              <a:rPr lang="en-US" altLang="zh-CN"/>
              <a:t>3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summary2!$P$4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summary2!$Q$4:$U$4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0.67204301075268813</c:v>
                </c:pt>
                <c:pt idx="3">
                  <c:v>7.4829931972789115E-2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3A-AE43-993A-9D1BEC99ECD9}"/>
            </c:ext>
          </c:extLst>
        </c:ser>
        <c:ser>
          <c:idx val="1"/>
          <c:order val="1"/>
          <c:tx>
            <c:strRef>
              <c:f>summary2!$P$5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summary2!$Q$5:$U$5</c:f>
              <c:numCache>
                <c:formatCode>0.00%</c:formatCode>
                <c:ptCount val="5"/>
                <c:pt idx="0">
                  <c:v>0</c:v>
                </c:pt>
                <c:pt idx="1">
                  <c:v>-0.25511596180081858</c:v>
                </c:pt>
                <c:pt idx="2">
                  <c:v>-1.8817204301075269E-2</c:v>
                </c:pt>
                <c:pt idx="3">
                  <c:v>-2.7210884353741496E-2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3A-AE43-993A-9D1BEC99ECD9}"/>
            </c:ext>
          </c:extLst>
        </c:ser>
        <c:ser>
          <c:idx val="2"/>
          <c:order val="2"/>
          <c:tx>
            <c:strRef>
              <c:f>summary2!$P$6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summary2!$Q$6:$U$6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0.72043010752688175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3A-AE43-993A-9D1BEC99ECD9}"/>
            </c:ext>
          </c:extLst>
        </c:ser>
        <c:ser>
          <c:idx val="3"/>
          <c:order val="3"/>
          <c:tx>
            <c:strRef>
              <c:f>summary2!$P$7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summary2!$Q$7:$U$7</c:f>
              <c:numCache>
                <c:formatCode>0.00%</c:formatCode>
                <c:ptCount val="5"/>
                <c:pt idx="0">
                  <c:v>0</c:v>
                </c:pt>
                <c:pt idx="1">
                  <c:v>0.57980900409276948</c:v>
                </c:pt>
                <c:pt idx="2">
                  <c:v>0.33870967741935482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3A-AE43-993A-9D1BEC99ECD9}"/>
            </c:ext>
          </c:extLst>
        </c:ser>
        <c:ser>
          <c:idx val="4"/>
          <c:order val="4"/>
          <c:tx>
            <c:strRef>
              <c:f>summary2!$P$8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summary2!$Q$8:$U$8</c:f>
              <c:numCache>
                <c:formatCode>0.00%</c:formatCode>
                <c:ptCount val="5"/>
                <c:pt idx="0">
                  <c:v>0</c:v>
                </c:pt>
                <c:pt idx="1">
                  <c:v>0.58935879945429737</c:v>
                </c:pt>
                <c:pt idx="2">
                  <c:v>0.34677419354838712</c:v>
                </c:pt>
                <c:pt idx="3">
                  <c:v>1.3605442176870748E-2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1-2240-AE14-C61780684EC5}"/>
            </c:ext>
          </c:extLst>
        </c:ser>
        <c:ser>
          <c:idx val="5"/>
          <c:order val="5"/>
          <c:tx>
            <c:strRef>
              <c:f>summary2!$P$9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summary2!$Q$9:$U$9</c:f>
              <c:numCache>
                <c:formatCode>0.00%</c:formatCode>
                <c:ptCount val="5"/>
                <c:pt idx="0">
                  <c:v>0</c:v>
                </c:pt>
                <c:pt idx="1">
                  <c:v>0.58935879945429737</c:v>
                </c:pt>
                <c:pt idx="2">
                  <c:v>0.34408602150537637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1-2240-AE14-C61780684EC5}"/>
            </c:ext>
          </c:extLst>
        </c:ser>
        <c:ser>
          <c:idx val="6"/>
          <c:order val="6"/>
          <c:tx>
            <c:strRef>
              <c:f>summary2!$P$10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summary2!$Q$10:$U$10</c:f>
              <c:numCache>
                <c:formatCode>0.00%</c:formatCode>
                <c:ptCount val="5"/>
                <c:pt idx="0">
                  <c:v>0</c:v>
                </c:pt>
                <c:pt idx="1">
                  <c:v>0.58935879945429737</c:v>
                </c:pt>
                <c:pt idx="2">
                  <c:v>0.33064516129032256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61-2240-AE14-C61780684EC5}"/>
            </c:ext>
          </c:extLst>
        </c:ser>
        <c:ser>
          <c:idx val="7"/>
          <c:order val="7"/>
          <c:tx>
            <c:strRef>
              <c:f>summary2!$P$11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summary2!$Q$11:$U$11</c:f>
              <c:numCache>
                <c:formatCode>0.00%</c:formatCode>
                <c:ptCount val="5"/>
                <c:pt idx="0">
                  <c:v>0</c:v>
                </c:pt>
                <c:pt idx="1">
                  <c:v>0.59072305593451568</c:v>
                </c:pt>
                <c:pt idx="2">
                  <c:v>0.34408602150537637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D61-2240-AE14-C61780684EC5}"/>
            </c:ext>
          </c:extLst>
        </c:ser>
        <c:ser>
          <c:idx val="8"/>
          <c:order val="8"/>
          <c:tx>
            <c:strRef>
              <c:f>summary2!$P$12</c:f>
              <c:strCache>
                <c:ptCount val="1"/>
                <c:pt idx="0">
                  <c:v>BSBU vs 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summary2!$Q$12:$U$12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0.7231182795698925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95-394D-9BF4-78F7772E7488}"/>
            </c:ext>
          </c:extLst>
        </c:ser>
        <c:ser>
          <c:idx val="9"/>
          <c:order val="9"/>
          <c:tx>
            <c:strRef>
              <c:f>summary2!$P$13</c:f>
              <c:strCache>
                <c:ptCount val="1"/>
                <c:pt idx="0">
                  <c:v>BSLM vs 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summary2!$Q$13:$U$13</c:f>
              <c:numCache>
                <c:formatCode>0.00%</c:formatCode>
                <c:ptCount val="5"/>
                <c:pt idx="0">
                  <c:v>0</c:v>
                </c:pt>
                <c:pt idx="1">
                  <c:v>2.7776261937244202</c:v>
                </c:pt>
                <c:pt idx="2">
                  <c:v>0.717741935483871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95-394D-9BF4-78F7772E7488}"/>
            </c:ext>
          </c:extLst>
        </c:ser>
        <c:ser>
          <c:idx val="10"/>
          <c:order val="10"/>
          <c:tx>
            <c:strRef>
              <c:f>summary2!$P$14</c:f>
              <c:strCache>
                <c:ptCount val="1"/>
                <c:pt idx="0">
                  <c:v>BSLM2B vs 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summary2!$Q$3:$U$3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summary2!$Q$14:$U$14</c:f>
              <c:numCache>
                <c:formatCode>0.00%</c:formatCode>
                <c:ptCount val="5"/>
                <c:pt idx="0">
                  <c:v>0</c:v>
                </c:pt>
                <c:pt idx="1">
                  <c:v>2.7762619372442021</c:v>
                </c:pt>
                <c:pt idx="2">
                  <c:v>0.717741935483871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95-394D-9BF4-78F7772E7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4714447"/>
        <c:axId val="311725263"/>
      </c:barChart>
      <c:catAx>
        <c:axId val="284714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1725263"/>
        <c:crosses val="autoZero"/>
        <c:auto val="1"/>
        <c:lblAlgn val="ctr"/>
        <c:lblOffset val="100"/>
        <c:tickMarkSkip val="1"/>
        <c:noMultiLvlLbl val="0"/>
      </c:catAx>
      <c:valAx>
        <c:axId val="311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4714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400">
                <a:effectLst/>
              </a:rPr>
              <a:t>吞吐量</a:t>
            </a:r>
            <a:r>
              <a:rPr lang="en-US" altLang="zh-CN" sz="1400">
                <a:effectLst/>
              </a:rPr>
              <a:t>2</a:t>
            </a:r>
            <a:r>
              <a:rPr lang="zh-CN" altLang="en-US" sz="1400">
                <a:effectLst/>
              </a:rPr>
              <a:t>的差异在提交周期为 </a:t>
            </a:r>
            <a:r>
              <a:rPr lang="en-US" altLang="zh-CN" sz="1400">
                <a:effectLst/>
              </a:rPr>
              <a:t>3 </a:t>
            </a:r>
            <a:r>
              <a:rPr lang="zh-CN" altLang="en-US" sz="1400">
                <a:effectLst/>
              </a:rPr>
              <a:t>分钟的对比</a:t>
            </a:r>
            <a:endParaRPr lang="zh-CN" altLang="zh-CN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summary2!$P$28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summary2!$Q$28:$U$28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F7-5644-980D-F3B5EC8C4E1C}"/>
            </c:ext>
          </c:extLst>
        </c:ser>
        <c:ser>
          <c:idx val="1"/>
          <c:order val="1"/>
          <c:tx>
            <c:strRef>
              <c:f>summary2!$P$29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summary2!$Q$29:$U$29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0F7-5644-980D-F3B5EC8C4E1C}"/>
            </c:ext>
          </c:extLst>
        </c:ser>
        <c:ser>
          <c:idx val="2"/>
          <c:order val="2"/>
          <c:tx>
            <c:strRef>
              <c:f>summary2!$P$30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summary2!$Q$30:$U$30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0F7-5644-980D-F3B5EC8C4E1C}"/>
            </c:ext>
          </c:extLst>
        </c:ser>
        <c:ser>
          <c:idx val="3"/>
          <c:order val="3"/>
          <c:tx>
            <c:strRef>
              <c:f>summary2!$P$31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summary2!$Q$31:$U$31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0F7-5644-980D-F3B5EC8C4E1C}"/>
            </c:ext>
          </c:extLst>
        </c:ser>
        <c:ser>
          <c:idx val="4"/>
          <c:order val="4"/>
          <c:tx>
            <c:strRef>
              <c:f>summary2!$P$32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summary2!$Q$32:$U$32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46-9F45-97C3-8D782697A85D}"/>
            </c:ext>
          </c:extLst>
        </c:ser>
        <c:ser>
          <c:idx val="5"/>
          <c:order val="5"/>
          <c:tx>
            <c:strRef>
              <c:f>summary2!$P$33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summary2!$Q$33:$U$33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46-9F45-97C3-8D782697A85D}"/>
            </c:ext>
          </c:extLst>
        </c:ser>
        <c:ser>
          <c:idx val="6"/>
          <c:order val="6"/>
          <c:tx>
            <c:strRef>
              <c:f>summary2!$P$34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summary2!$Q$34:$U$34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646-9F45-97C3-8D782697A85D}"/>
            </c:ext>
          </c:extLst>
        </c:ser>
        <c:ser>
          <c:idx val="7"/>
          <c:order val="7"/>
          <c:tx>
            <c:strRef>
              <c:f>summary2!$P$35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summary2!$Q$35:$U$35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646-9F45-97C3-8D782697A85D}"/>
            </c:ext>
          </c:extLst>
        </c:ser>
        <c:ser>
          <c:idx val="8"/>
          <c:order val="8"/>
          <c:tx>
            <c:strRef>
              <c:f>summary2!$P$36</c:f>
              <c:strCache>
                <c:ptCount val="1"/>
                <c:pt idx="0">
                  <c:v>BSBU vs 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summary2!$Q$36:$U$36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E-684E-ADB8-8ED090ECDF63}"/>
            </c:ext>
          </c:extLst>
        </c:ser>
        <c:ser>
          <c:idx val="9"/>
          <c:order val="9"/>
          <c:tx>
            <c:strRef>
              <c:f>summary2!$P$37</c:f>
              <c:strCache>
                <c:ptCount val="1"/>
                <c:pt idx="0">
                  <c:v>BSLM vs 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summary2!$Q$37:$U$37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E-684E-ADB8-8ED090ECDF63}"/>
            </c:ext>
          </c:extLst>
        </c:ser>
        <c:ser>
          <c:idx val="10"/>
          <c:order val="10"/>
          <c:tx>
            <c:strRef>
              <c:f>summary2!$P$38</c:f>
              <c:strCache>
                <c:ptCount val="1"/>
                <c:pt idx="0">
                  <c:v>BSLM2B vs 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summary2!$Q$27:$U$27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summary2!$Q$38:$U$38</c:f>
              <c:numCache>
                <c:formatCode>0.00%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B8E-684E-ADB8-8ED090EC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269519"/>
        <c:axId val="316271151"/>
      </c:barChart>
      <c:catAx>
        <c:axId val="316269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71151"/>
        <c:crosses val="autoZero"/>
        <c:auto val="1"/>
        <c:lblAlgn val="ctr"/>
        <c:lblOffset val="100"/>
        <c:noMultiLvlLbl val="0"/>
      </c:catAx>
      <c:valAx>
        <c:axId val="3162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62695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吞吐量</a:t>
            </a:r>
            <a:r>
              <a:rPr lang="en-US" altLang="zh-CN"/>
              <a:t>3</a:t>
            </a:r>
            <a:r>
              <a:rPr lang="zh-CN" altLang="en-US"/>
              <a:t>的差异在提交周期为 </a:t>
            </a:r>
            <a:r>
              <a:rPr lang="en-US" altLang="zh-CN"/>
              <a:t>3 </a:t>
            </a:r>
            <a:r>
              <a:rPr lang="zh-CN" altLang="en-US"/>
              <a:t>分钟的对比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summary2!$P$52</c:f>
              <c:strCache>
                <c:ptCount val="1"/>
                <c:pt idx="0">
                  <c:v>BS vs LS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summary2!$Q$52:$U$52</c:f>
              <c:numCache>
                <c:formatCode>0.00%</c:formatCode>
                <c:ptCount val="5"/>
                <c:pt idx="0">
                  <c:v>0</c:v>
                </c:pt>
                <c:pt idx="1">
                  <c:v>2.8035470668485676</c:v>
                </c:pt>
                <c:pt idx="2">
                  <c:v>0.67654986522911054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4-BB48-93B9-9F6BD0401139}"/>
            </c:ext>
          </c:extLst>
        </c:ser>
        <c:ser>
          <c:idx val="1"/>
          <c:order val="1"/>
          <c:tx>
            <c:strRef>
              <c:f>summary2!$P$53</c:f>
              <c:strCache>
                <c:ptCount val="1"/>
                <c:pt idx="0">
                  <c:v>LU vs LS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summary2!$Q$53:$U$53</c:f>
              <c:numCache>
                <c:formatCode>0.00%</c:formatCode>
                <c:ptCount val="5"/>
                <c:pt idx="0">
                  <c:v>0</c:v>
                </c:pt>
                <c:pt idx="1">
                  <c:v>-0.25648021828103684</c:v>
                </c:pt>
                <c:pt idx="2">
                  <c:v>-1.6172506738544475E-2</c:v>
                </c:pt>
                <c:pt idx="3">
                  <c:v>-2.7210884353741496E-2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4-BB48-93B9-9F6BD0401139}"/>
            </c:ext>
          </c:extLst>
        </c:ser>
        <c:ser>
          <c:idx val="2"/>
          <c:order val="2"/>
          <c:tx>
            <c:strRef>
              <c:f>summary2!$P$54</c:f>
              <c:strCache>
                <c:ptCount val="1"/>
                <c:pt idx="0">
                  <c:v>BU vs LS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summary2!$Q$54:$U$54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0.72506738544474392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94-BB48-93B9-9F6BD0401139}"/>
            </c:ext>
          </c:extLst>
        </c:ser>
        <c:ser>
          <c:idx val="3"/>
          <c:order val="3"/>
          <c:tx>
            <c:strRef>
              <c:f>summary2!$P$55</c:f>
              <c:strCache>
                <c:ptCount val="1"/>
                <c:pt idx="0">
                  <c:v>LM vs LS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summary2!$Q$55:$U$55</c:f>
              <c:numCache>
                <c:formatCode>0.00%</c:formatCode>
                <c:ptCount val="5"/>
                <c:pt idx="0">
                  <c:v>0</c:v>
                </c:pt>
                <c:pt idx="1">
                  <c:v>0.57980900409276948</c:v>
                </c:pt>
                <c:pt idx="2">
                  <c:v>0.3423180592991914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94-BB48-93B9-9F6BD0401139}"/>
            </c:ext>
          </c:extLst>
        </c:ser>
        <c:ser>
          <c:idx val="4"/>
          <c:order val="4"/>
          <c:tx>
            <c:strRef>
              <c:f>summary2!$P$56</c:f>
              <c:strCache>
                <c:ptCount val="1"/>
                <c:pt idx="0">
                  <c:v>LM2A vs LS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summary2!$Q$56:$U$56</c:f>
              <c:numCache>
                <c:formatCode>0.00%</c:formatCode>
                <c:ptCount val="5"/>
                <c:pt idx="0">
                  <c:v>0</c:v>
                </c:pt>
                <c:pt idx="1">
                  <c:v>0.58799454297407916</c:v>
                </c:pt>
                <c:pt idx="2">
                  <c:v>0.35040431266846361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8D-1A4C-A279-4842BABE5C19}"/>
            </c:ext>
          </c:extLst>
        </c:ser>
        <c:ser>
          <c:idx val="5"/>
          <c:order val="5"/>
          <c:tx>
            <c:strRef>
              <c:f>summary2!$P$57</c:f>
              <c:strCache>
                <c:ptCount val="1"/>
                <c:pt idx="0">
                  <c:v>LM2B vs LS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summary2!$Q$57:$U$57</c:f>
              <c:numCache>
                <c:formatCode>0.00%</c:formatCode>
                <c:ptCount val="5"/>
                <c:pt idx="0">
                  <c:v>0</c:v>
                </c:pt>
                <c:pt idx="1">
                  <c:v>0.58799454297407916</c:v>
                </c:pt>
                <c:pt idx="2">
                  <c:v>0.34770889487870621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D8D-1A4C-A279-4842BABE5C19}"/>
            </c:ext>
          </c:extLst>
        </c:ser>
        <c:ser>
          <c:idx val="6"/>
          <c:order val="6"/>
          <c:tx>
            <c:strRef>
              <c:f>summary2!$P$58</c:f>
              <c:strCache>
                <c:ptCount val="1"/>
                <c:pt idx="0">
                  <c:v>LM2C vs LS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summary2!$Q$58:$U$58</c:f>
              <c:numCache>
                <c:formatCode>0.00%</c:formatCode>
                <c:ptCount val="5"/>
                <c:pt idx="0">
                  <c:v>0</c:v>
                </c:pt>
                <c:pt idx="1">
                  <c:v>0.58935879945429737</c:v>
                </c:pt>
                <c:pt idx="2">
                  <c:v>0.33423180592991913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D8D-1A4C-A279-4842BABE5C19}"/>
            </c:ext>
          </c:extLst>
        </c:ser>
        <c:ser>
          <c:idx val="7"/>
          <c:order val="7"/>
          <c:tx>
            <c:strRef>
              <c:f>summary2!$P$59</c:f>
              <c:strCache>
                <c:ptCount val="1"/>
                <c:pt idx="0">
                  <c:v>LM2D vs LS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summary2!$Q$59:$U$59</c:f>
              <c:numCache>
                <c:formatCode>0.00%</c:formatCode>
                <c:ptCount val="5"/>
                <c:pt idx="0">
                  <c:v>0</c:v>
                </c:pt>
                <c:pt idx="1">
                  <c:v>0.59072305593451568</c:v>
                </c:pt>
                <c:pt idx="2">
                  <c:v>0.34770889487870621</c:v>
                </c:pt>
                <c:pt idx="3">
                  <c:v>1.3605442176870748E-2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D8D-1A4C-A279-4842BABE5C19}"/>
            </c:ext>
          </c:extLst>
        </c:ser>
        <c:ser>
          <c:idx val="8"/>
          <c:order val="8"/>
          <c:tx>
            <c:strRef>
              <c:f>summary2!$P$60</c:f>
              <c:strCache>
                <c:ptCount val="1"/>
                <c:pt idx="0">
                  <c:v>BSBU vs LS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summary2!$Q$60:$U$60</c:f>
              <c:numCache>
                <c:formatCode>0.00%</c:formatCode>
                <c:ptCount val="5"/>
                <c:pt idx="0">
                  <c:v>0</c:v>
                </c:pt>
                <c:pt idx="1">
                  <c:v>2.802182810368349</c:v>
                </c:pt>
                <c:pt idx="2">
                  <c:v>0.72776280323450138</c:v>
                </c:pt>
                <c:pt idx="3">
                  <c:v>6.8027210884353748E-2</c:v>
                </c:pt>
                <c:pt idx="4">
                  <c:v>-0.05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D6-5246-A6F3-4E8427EDD889}"/>
            </c:ext>
          </c:extLst>
        </c:ser>
        <c:ser>
          <c:idx val="9"/>
          <c:order val="9"/>
          <c:tx>
            <c:strRef>
              <c:f>summary2!$P$61</c:f>
              <c:strCache>
                <c:ptCount val="1"/>
                <c:pt idx="0">
                  <c:v>BSLM vs LS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summary2!$Q$61:$U$61</c:f>
              <c:numCache>
                <c:formatCode>0.00%</c:formatCode>
                <c:ptCount val="5"/>
                <c:pt idx="0">
                  <c:v>0</c:v>
                </c:pt>
                <c:pt idx="1">
                  <c:v>2.7762619372442021</c:v>
                </c:pt>
                <c:pt idx="2">
                  <c:v>0.72237196765498657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D6-5246-A6F3-4E8427EDD889}"/>
            </c:ext>
          </c:extLst>
        </c:ser>
        <c:ser>
          <c:idx val="10"/>
          <c:order val="10"/>
          <c:tx>
            <c:strRef>
              <c:f>summary2!$P$62</c:f>
              <c:strCache>
                <c:ptCount val="1"/>
                <c:pt idx="0">
                  <c:v>BSLM2B vs LS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summary2!$Q$51:$U$51</c:f>
              <c:strCache>
                <c:ptCount val="5"/>
                <c:pt idx="0">
                  <c:v>0</c:v>
                </c:pt>
                <c:pt idx="1">
                  <c:v>0~8</c:v>
                </c:pt>
                <c:pt idx="2">
                  <c:v>0~32</c:v>
                </c:pt>
                <c:pt idx="3">
                  <c:v>0~128</c:v>
                </c:pt>
                <c:pt idx="4">
                  <c:v>0~1024</c:v>
                </c:pt>
              </c:strCache>
            </c:strRef>
          </c:cat>
          <c:val>
            <c:numRef>
              <c:f>summary2!$Q$62:$U$62</c:f>
              <c:numCache>
                <c:formatCode>0.00%</c:formatCode>
                <c:ptCount val="5"/>
                <c:pt idx="0">
                  <c:v>0</c:v>
                </c:pt>
                <c:pt idx="1">
                  <c:v>2.7748976807639836</c:v>
                </c:pt>
                <c:pt idx="2">
                  <c:v>0.72237196765498657</c:v>
                </c:pt>
                <c:pt idx="3">
                  <c:v>6.8027210884353748E-2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D6-5246-A6F3-4E8427EDD8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5730863"/>
        <c:axId val="315853663"/>
      </c:barChart>
      <c:catAx>
        <c:axId val="315730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853663"/>
        <c:crosses val="autoZero"/>
        <c:auto val="1"/>
        <c:lblAlgn val="ctr"/>
        <c:lblOffset val="100"/>
        <c:noMultiLvlLbl val="0"/>
      </c:catAx>
      <c:valAx>
        <c:axId val="31585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57308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126998</xdr:colOff>
      <xdr:row>5</xdr:row>
      <xdr:rowOff>224693</xdr:rowOff>
    </xdr:from>
    <xdr:to>
      <xdr:col>12</xdr:col>
      <xdr:colOff>459154</xdr:colOff>
      <xdr:row>10</xdr:row>
      <xdr:rowOff>48847</xdr:rowOff>
    </xdr:to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FA599240-62B9-6D4D-950E-C29EA478C4FA}"/>
            </a:ext>
          </a:extLst>
        </xdr:cNvPr>
        <xdr:cNvSpPr txBox="1"/>
      </xdr:nvSpPr>
      <xdr:spPr>
        <a:xfrm>
          <a:off x="1142998" y="1812193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17</xdr:row>
      <xdr:rowOff>250093</xdr:rowOff>
    </xdr:from>
    <xdr:to>
      <xdr:col>12</xdr:col>
      <xdr:colOff>459154</xdr:colOff>
      <xdr:row>22</xdr:row>
      <xdr:rowOff>74247</xdr:rowOff>
    </xdr:to>
    <xdr:sp macro="" textlink="">
      <xdr:nvSpPr>
        <xdr:cNvPr id="3" name="文本框 2">
          <a:extLst>
            <a:ext uri="{FF2B5EF4-FFF2-40B4-BE49-F238E27FC236}">
              <a16:creationId xmlns:a16="http://schemas.microsoft.com/office/drawing/2014/main" id="{6099CA7B-C124-6B4C-99D7-AAA0B91E7C9F}"/>
            </a:ext>
          </a:extLst>
        </xdr:cNvPr>
        <xdr:cNvSpPr txBox="1"/>
      </xdr:nvSpPr>
      <xdr:spPr>
        <a:xfrm>
          <a:off x="1142998" y="6409593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47</xdr:row>
      <xdr:rowOff>338993</xdr:rowOff>
    </xdr:from>
    <xdr:to>
      <xdr:col>12</xdr:col>
      <xdr:colOff>459154</xdr:colOff>
      <xdr:row>52</xdr:row>
      <xdr:rowOff>163147</xdr:rowOff>
    </xdr:to>
    <xdr:sp macro="" textlink="">
      <xdr:nvSpPr>
        <xdr:cNvPr id="4" name="文本框 3">
          <a:extLst>
            <a:ext uri="{FF2B5EF4-FFF2-40B4-BE49-F238E27FC236}">
              <a16:creationId xmlns:a16="http://schemas.microsoft.com/office/drawing/2014/main" id="{72499382-3A1C-C644-9CBC-E15401310C26}"/>
            </a:ext>
          </a:extLst>
        </xdr:cNvPr>
        <xdr:cNvSpPr txBox="1"/>
      </xdr:nvSpPr>
      <xdr:spPr>
        <a:xfrm>
          <a:off x="1142998" y="17928493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35</xdr:row>
      <xdr:rowOff>173893</xdr:rowOff>
    </xdr:from>
    <xdr:to>
      <xdr:col>12</xdr:col>
      <xdr:colOff>454269</xdr:colOff>
      <xdr:row>39</xdr:row>
      <xdr:rowOff>379047</xdr:rowOff>
    </xdr:to>
    <xdr:sp macro="" textlink="">
      <xdr:nvSpPr>
        <xdr:cNvPr id="5" name="文本框 4">
          <a:extLst>
            <a:ext uri="{FF2B5EF4-FFF2-40B4-BE49-F238E27FC236}">
              <a16:creationId xmlns:a16="http://schemas.microsoft.com/office/drawing/2014/main" id="{4BF63BED-F3C8-F84D-B4C9-F9F5E8305404}"/>
            </a:ext>
          </a:extLst>
        </xdr:cNvPr>
        <xdr:cNvSpPr txBox="1"/>
      </xdr:nvSpPr>
      <xdr:spPr>
        <a:xfrm>
          <a:off x="1142998" y="13191393"/>
          <a:ext cx="9185521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11</xdr:row>
      <xdr:rowOff>333620</xdr:rowOff>
    </xdr:from>
    <xdr:to>
      <xdr:col>12</xdr:col>
      <xdr:colOff>459154</xdr:colOff>
      <xdr:row>16</xdr:row>
      <xdr:rowOff>157774</xdr:rowOff>
    </xdr:to>
    <xdr:sp macro="" textlink="">
      <xdr:nvSpPr>
        <xdr:cNvPr id="6" name="文本框 5">
          <a:extLst>
            <a:ext uri="{FF2B5EF4-FFF2-40B4-BE49-F238E27FC236}">
              <a16:creationId xmlns:a16="http://schemas.microsoft.com/office/drawing/2014/main" id="{05909C6F-16D7-B741-BCAD-D60CFD881F02}"/>
            </a:ext>
          </a:extLst>
        </xdr:cNvPr>
        <xdr:cNvSpPr txBox="1"/>
      </xdr:nvSpPr>
      <xdr:spPr>
        <a:xfrm>
          <a:off x="1142998" y="4207120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29</xdr:row>
      <xdr:rowOff>234462</xdr:rowOff>
    </xdr:from>
    <xdr:to>
      <xdr:col>12</xdr:col>
      <xdr:colOff>459154</xdr:colOff>
      <xdr:row>34</xdr:row>
      <xdr:rowOff>58616</xdr:rowOff>
    </xdr:to>
    <xdr:sp macro="" textlink="">
      <xdr:nvSpPr>
        <xdr:cNvPr id="7" name="文本框 6">
          <a:extLst>
            <a:ext uri="{FF2B5EF4-FFF2-40B4-BE49-F238E27FC236}">
              <a16:creationId xmlns:a16="http://schemas.microsoft.com/office/drawing/2014/main" id="{471277CF-3432-0848-A3A4-00B23C395CF6}"/>
            </a:ext>
          </a:extLst>
        </xdr:cNvPr>
        <xdr:cNvSpPr txBox="1"/>
      </xdr:nvSpPr>
      <xdr:spPr>
        <a:xfrm>
          <a:off x="1142998" y="10965962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23</xdr:row>
      <xdr:rowOff>318478</xdr:rowOff>
    </xdr:from>
    <xdr:to>
      <xdr:col>12</xdr:col>
      <xdr:colOff>459154</xdr:colOff>
      <xdr:row>28</xdr:row>
      <xdr:rowOff>142632</xdr:rowOff>
    </xdr:to>
    <xdr:sp macro="" textlink="">
      <xdr:nvSpPr>
        <xdr:cNvPr id="8" name="文本框 7">
          <a:extLst>
            <a:ext uri="{FF2B5EF4-FFF2-40B4-BE49-F238E27FC236}">
              <a16:creationId xmlns:a16="http://schemas.microsoft.com/office/drawing/2014/main" id="{287762B7-A9A7-654C-ABB2-36251EEDC8EA}"/>
            </a:ext>
          </a:extLst>
        </xdr:cNvPr>
        <xdr:cNvSpPr txBox="1"/>
      </xdr:nvSpPr>
      <xdr:spPr>
        <a:xfrm>
          <a:off x="1142998" y="8763978"/>
          <a:ext cx="9190406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41</xdr:row>
      <xdr:rowOff>300893</xdr:rowOff>
    </xdr:from>
    <xdr:to>
      <xdr:col>12</xdr:col>
      <xdr:colOff>454269</xdr:colOff>
      <xdr:row>46</xdr:row>
      <xdr:rowOff>125047</xdr:rowOff>
    </xdr:to>
    <xdr:sp macro="" textlink="">
      <xdr:nvSpPr>
        <xdr:cNvPr id="9" name="文本框 8">
          <a:extLst>
            <a:ext uri="{FF2B5EF4-FFF2-40B4-BE49-F238E27FC236}">
              <a16:creationId xmlns:a16="http://schemas.microsoft.com/office/drawing/2014/main" id="{D0E70AD6-6FF3-8E4E-925C-09D3327A6DE2}"/>
            </a:ext>
          </a:extLst>
        </xdr:cNvPr>
        <xdr:cNvSpPr txBox="1"/>
      </xdr:nvSpPr>
      <xdr:spPr>
        <a:xfrm>
          <a:off x="1142998" y="15604393"/>
          <a:ext cx="9185521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53</xdr:row>
      <xdr:rowOff>269143</xdr:rowOff>
    </xdr:from>
    <xdr:to>
      <xdr:col>12</xdr:col>
      <xdr:colOff>454269</xdr:colOff>
      <xdr:row>58</xdr:row>
      <xdr:rowOff>93297</xdr:rowOff>
    </xdr:to>
    <xdr:sp macro="" textlink="">
      <xdr:nvSpPr>
        <xdr:cNvPr id="10" name="文本框 9">
          <a:extLst>
            <a:ext uri="{FF2B5EF4-FFF2-40B4-BE49-F238E27FC236}">
              <a16:creationId xmlns:a16="http://schemas.microsoft.com/office/drawing/2014/main" id="{F6C1A117-3ABC-6D4D-AE89-15310D03543A}"/>
            </a:ext>
          </a:extLst>
        </xdr:cNvPr>
        <xdr:cNvSpPr txBox="1"/>
      </xdr:nvSpPr>
      <xdr:spPr>
        <a:xfrm>
          <a:off x="1142998" y="20144643"/>
          <a:ext cx="9185521" cy="17291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59</xdr:row>
      <xdr:rowOff>208183</xdr:rowOff>
    </xdr:from>
    <xdr:to>
      <xdr:col>12</xdr:col>
      <xdr:colOff>454269</xdr:colOff>
      <xdr:row>64</xdr:row>
      <xdr:rowOff>32337</xdr:rowOff>
    </xdr:to>
    <xdr:sp macro="" textlink="">
      <xdr:nvSpPr>
        <xdr:cNvPr id="11" name="文本框 10">
          <a:extLst>
            <a:ext uri="{FF2B5EF4-FFF2-40B4-BE49-F238E27FC236}">
              <a16:creationId xmlns:a16="http://schemas.microsoft.com/office/drawing/2014/main" id="{9DC42EAA-C2D3-9B49-8A0A-D35D3EB5FE62}"/>
            </a:ext>
          </a:extLst>
        </xdr:cNvPr>
        <xdr:cNvSpPr txBox="1"/>
      </xdr:nvSpPr>
      <xdr:spPr>
        <a:xfrm>
          <a:off x="1142998" y="22641463"/>
          <a:ext cx="9156311" cy="17545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65</xdr:row>
      <xdr:rowOff>248823</xdr:rowOff>
    </xdr:from>
    <xdr:to>
      <xdr:col>12</xdr:col>
      <xdr:colOff>454269</xdr:colOff>
      <xdr:row>70</xdr:row>
      <xdr:rowOff>72977</xdr:rowOff>
    </xdr:to>
    <xdr:sp macro="" textlink="">
      <xdr:nvSpPr>
        <xdr:cNvPr id="12" name="文本框 11">
          <a:extLst>
            <a:ext uri="{FF2B5EF4-FFF2-40B4-BE49-F238E27FC236}">
              <a16:creationId xmlns:a16="http://schemas.microsoft.com/office/drawing/2014/main" id="{D709D10D-F539-944A-9046-281CF6CDD817}"/>
            </a:ext>
          </a:extLst>
        </xdr:cNvPr>
        <xdr:cNvSpPr txBox="1"/>
      </xdr:nvSpPr>
      <xdr:spPr>
        <a:xfrm>
          <a:off x="1142998" y="24998583"/>
          <a:ext cx="9156311" cy="17545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  <xdr:twoCellAnchor>
    <xdr:from>
      <xdr:col>2</xdr:col>
      <xdr:colOff>126998</xdr:colOff>
      <xdr:row>71</xdr:row>
      <xdr:rowOff>269143</xdr:rowOff>
    </xdr:from>
    <xdr:to>
      <xdr:col>12</xdr:col>
      <xdr:colOff>454269</xdr:colOff>
      <xdr:row>76</xdr:row>
      <xdr:rowOff>93297</xdr:rowOff>
    </xdr:to>
    <xdr:sp macro="" textlink="">
      <xdr:nvSpPr>
        <xdr:cNvPr id="13" name="文本框 12">
          <a:extLst>
            <a:ext uri="{FF2B5EF4-FFF2-40B4-BE49-F238E27FC236}">
              <a16:creationId xmlns:a16="http://schemas.microsoft.com/office/drawing/2014/main" id="{F8091DB1-C3FF-C545-B09E-A3B9DC3B0C19}"/>
            </a:ext>
          </a:extLst>
        </xdr:cNvPr>
        <xdr:cNvSpPr txBox="1"/>
      </xdr:nvSpPr>
      <xdr:spPr>
        <a:xfrm>
          <a:off x="1142998" y="27335383"/>
          <a:ext cx="9156311" cy="1754554"/>
        </a:xfrm>
        <a:prstGeom prst="rect">
          <a:avLst/>
        </a:prstGeom>
        <a:solidFill>
          <a:schemeClr val="tx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2800">
              <a:solidFill>
                <a:schemeClr val="bg1"/>
              </a:solidFill>
            </a:rPr>
            <a:t>terminate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called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after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throwing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an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instance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of</a:t>
          </a:r>
          <a:r>
            <a:rPr lang="zh-CN" altLang="en-US" sz="2800" baseline="0">
              <a:solidFill>
                <a:schemeClr val="bg1"/>
              </a:solidFill>
            </a:rPr>
            <a:t> </a:t>
          </a:r>
          <a:r>
            <a:rPr lang="en-US" altLang="zh-CN" sz="2800" baseline="0">
              <a:solidFill>
                <a:schemeClr val="bg1"/>
              </a:solidFill>
            </a:rPr>
            <a:t>'std::bad_alloc'</a:t>
          </a:r>
        </a:p>
        <a:p>
          <a:r>
            <a:rPr lang="zh-CN" altLang="en-US" sz="2800" baseline="0">
              <a:solidFill>
                <a:schemeClr val="bg1"/>
              </a:solidFill>
            </a:rPr>
            <a:t>        </a:t>
          </a:r>
          <a:r>
            <a:rPr lang="en-US" altLang="zh-CN" sz="2800" baseline="0">
              <a:solidFill>
                <a:schemeClr val="bg1"/>
              </a:solidFill>
            </a:rPr>
            <a:t>what():</a:t>
          </a:r>
          <a:r>
            <a:rPr lang="zh-CN" altLang="en-US" sz="2800" baseline="0">
              <a:solidFill>
                <a:schemeClr val="bg1"/>
              </a:solidFill>
            </a:rPr>
            <a:t>   </a:t>
          </a:r>
          <a:r>
            <a:rPr lang="en-US" altLang="zh-CN" sz="2800" baseline="0">
              <a:solidFill>
                <a:schemeClr val="bg1"/>
              </a:solidFill>
            </a:rPr>
            <a:t>std::bad_alloc</a:t>
          </a:r>
        </a:p>
        <a:p>
          <a:r>
            <a:rPr lang="en-US" altLang="zh-CN" sz="2800" baseline="0">
              <a:solidFill>
                <a:schemeClr val="bg1"/>
              </a:solidFill>
            </a:rPr>
            <a:t>Aborted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3839</xdr:colOff>
      <xdr:row>14</xdr:row>
      <xdr:rowOff>91503</xdr:rowOff>
    </xdr:from>
    <xdr:to>
      <xdr:col>7</xdr:col>
      <xdr:colOff>0</xdr:colOff>
      <xdr:row>24</xdr:row>
      <xdr:rowOff>194446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60C3AB86-264C-AD40-9212-14B66D812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3839</xdr:colOff>
      <xdr:row>38</xdr:row>
      <xdr:rowOff>77088</xdr:rowOff>
    </xdr:from>
    <xdr:to>
      <xdr:col>7</xdr:col>
      <xdr:colOff>2823</xdr:colOff>
      <xdr:row>48</xdr:row>
      <xdr:rowOff>186043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4AD0A5B-F121-4A49-8814-4CEC4602B1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3839</xdr:colOff>
      <xdr:row>62</xdr:row>
      <xdr:rowOff>66512</xdr:rowOff>
    </xdr:from>
    <xdr:to>
      <xdr:col>7</xdr:col>
      <xdr:colOff>2823</xdr:colOff>
      <xdr:row>72</xdr:row>
      <xdr:rowOff>175467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0CFEC87-4EFC-6B49-A2FE-002EC8DD2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3839</xdr:colOff>
      <xdr:row>14</xdr:row>
      <xdr:rowOff>91503</xdr:rowOff>
    </xdr:from>
    <xdr:to>
      <xdr:col>14</xdr:col>
      <xdr:colOff>0</xdr:colOff>
      <xdr:row>24</xdr:row>
      <xdr:rowOff>194446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11293A7E-680F-DF4E-823D-42D8C8CD9E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3839</xdr:colOff>
      <xdr:row>38</xdr:row>
      <xdr:rowOff>77088</xdr:rowOff>
    </xdr:from>
    <xdr:to>
      <xdr:col>14</xdr:col>
      <xdr:colOff>2823</xdr:colOff>
      <xdr:row>48</xdr:row>
      <xdr:rowOff>186043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A296617D-5B81-D348-8C32-7EFBD2370E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3839</xdr:colOff>
      <xdr:row>62</xdr:row>
      <xdr:rowOff>66512</xdr:rowOff>
    </xdr:from>
    <xdr:to>
      <xdr:col>14</xdr:col>
      <xdr:colOff>2823</xdr:colOff>
      <xdr:row>72</xdr:row>
      <xdr:rowOff>175467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8BF7CC2A-0037-F24B-8656-E26E4FDC2F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15</xdr:col>
      <xdr:colOff>3839</xdr:colOff>
      <xdr:row>14</xdr:row>
      <xdr:rowOff>91503</xdr:rowOff>
    </xdr:from>
    <xdr:to>
      <xdr:col>21</xdr:col>
      <xdr:colOff>0</xdr:colOff>
      <xdr:row>24</xdr:row>
      <xdr:rowOff>194446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4DBCFDA0-C37F-9042-98F0-C3D213A517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3839</xdr:colOff>
      <xdr:row>38</xdr:row>
      <xdr:rowOff>77088</xdr:rowOff>
    </xdr:from>
    <xdr:to>
      <xdr:col>21</xdr:col>
      <xdr:colOff>2823</xdr:colOff>
      <xdr:row>48</xdr:row>
      <xdr:rowOff>186043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B99D7483-3906-0043-85DF-DED0626741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3839</xdr:colOff>
      <xdr:row>62</xdr:row>
      <xdr:rowOff>66512</xdr:rowOff>
    </xdr:from>
    <xdr:to>
      <xdr:col>21</xdr:col>
      <xdr:colOff>2823</xdr:colOff>
      <xdr:row>72</xdr:row>
      <xdr:rowOff>175467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298AF8D6-C2EB-354F-83C8-CD3288C177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5B247-C621-B04A-91E1-15E2353B190B}">
  <dimension ref="B1:N77"/>
  <sheetViews>
    <sheetView showGridLines="0" tabSelected="1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3512735</v>
      </c>
      <c r="E6" s="8">
        <v>3495555</v>
      </c>
      <c r="F6" s="8">
        <v>3702666</v>
      </c>
      <c r="G6" s="8">
        <v>3635713</v>
      </c>
      <c r="H6" s="8">
        <v>3509305</v>
      </c>
      <c r="I6" s="8">
        <v>3453079</v>
      </c>
      <c r="J6" s="8">
        <v>3689105</v>
      </c>
      <c r="K6" s="8">
        <v>3558229</v>
      </c>
      <c r="L6" s="8">
        <v>3517020</v>
      </c>
      <c r="M6" s="12">
        <v>3579892</v>
      </c>
      <c r="N6" s="1"/>
    </row>
    <row r="7" spans="2:14" ht="30" customHeight="1">
      <c r="B7" s="49"/>
      <c r="C7" s="15" t="s">
        <v>2</v>
      </c>
      <c r="D7">
        <v>1264050</v>
      </c>
      <c r="E7">
        <v>1268709</v>
      </c>
      <c r="F7">
        <v>1428268</v>
      </c>
      <c r="G7">
        <v>1356039</v>
      </c>
      <c r="H7">
        <v>1279343</v>
      </c>
      <c r="I7">
        <v>1211131</v>
      </c>
      <c r="J7">
        <v>1379375</v>
      </c>
      <c r="K7">
        <v>1305424</v>
      </c>
      <c r="L7">
        <v>1293962</v>
      </c>
      <c r="M7" s="6">
        <v>1340828</v>
      </c>
      <c r="N7" s="1"/>
    </row>
    <row r="8" spans="2:14" ht="30" customHeight="1" thickBot="1">
      <c r="B8" s="49"/>
      <c r="C8" s="16" t="s">
        <v>3</v>
      </c>
      <c r="D8" s="10">
        <v>36.784999999999997</v>
      </c>
      <c r="E8" s="10">
        <v>36.646000000000001</v>
      </c>
      <c r="F8" s="9">
        <v>37.414000000000001</v>
      </c>
      <c r="G8" s="9">
        <v>36.920999999999999</v>
      </c>
      <c r="H8" s="10">
        <v>36.729999999999997</v>
      </c>
      <c r="I8" s="9">
        <v>36.249000000000002</v>
      </c>
      <c r="J8" s="10">
        <v>37.15</v>
      </c>
      <c r="K8" s="9">
        <v>37.030999999999999</v>
      </c>
      <c r="L8" s="9">
        <v>37.267000000000003</v>
      </c>
      <c r="M8" s="11">
        <v>36.799999999999997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74956.166666666672</v>
      </c>
      <c r="E9" s="24">
        <f t="shared" si="0"/>
        <v>74228.2</v>
      </c>
      <c r="F9" s="24">
        <f t="shared" si="0"/>
        <v>75813.266666666663</v>
      </c>
      <c r="G9" s="24">
        <f t="shared" si="0"/>
        <v>75989.133333333331</v>
      </c>
      <c r="H9" s="24">
        <f t="shared" si="0"/>
        <v>74332.066666666666</v>
      </c>
      <c r="I9" s="24">
        <f t="shared" si="0"/>
        <v>74731.600000000006</v>
      </c>
      <c r="J9" s="24">
        <f t="shared" si="0"/>
        <v>76991</v>
      </c>
      <c r="K9" s="24">
        <f t="shared" si="0"/>
        <v>75093.5</v>
      </c>
      <c r="L9" s="24">
        <f t="shared" si="0"/>
        <v>74101.933333333334</v>
      </c>
      <c r="M9" s="24">
        <f t="shared" si="0"/>
        <v>74635.46666666666</v>
      </c>
      <c r="N9" s="29">
        <f>AVERAGE(D9:M9)</f>
        <v>75087.233333333337</v>
      </c>
    </row>
    <row r="10" spans="2:14" ht="30" customHeight="1" thickBot="1">
      <c r="B10" s="49"/>
      <c r="C10" s="15" t="s">
        <v>6</v>
      </c>
      <c r="D10" s="25">
        <f t="shared" ref="D10:M10" si="1">D7/(D8-$D$2*60)</f>
        <v>186300.66322770828</v>
      </c>
      <c r="E10" s="40">
        <f t="shared" si="1"/>
        <v>190898.1342160698</v>
      </c>
      <c r="F10" s="40">
        <f t="shared" si="1"/>
        <v>192644.72619368759</v>
      </c>
      <c r="G10" s="40">
        <f t="shared" si="1"/>
        <v>195931.07932379717</v>
      </c>
      <c r="H10" s="40">
        <f t="shared" si="1"/>
        <v>190095.54234769696</v>
      </c>
      <c r="I10" s="40">
        <f t="shared" si="1"/>
        <v>193811.96991518635</v>
      </c>
      <c r="J10" s="40">
        <f t="shared" si="1"/>
        <v>192919.58041958045</v>
      </c>
      <c r="K10" s="40">
        <f t="shared" si="1"/>
        <v>185666.90371213201</v>
      </c>
      <c r="L10" s="40">
        <f t="shared" si="1"/>
        <v>178059.99724783259</v>
      </c>
      <c r="M10" s="40">
        <f t="shared" si="1"/>
        <v>197180.58823529421</v>
      </c>
      <c r="N10" s="29">
        <f>AVERAGE(D10:M10)</f>
        <v>190350.91848389854</v>
      </c>
    </row>
    <row r="11" spans="2:14" ht="30" customHeight="1" thickBot="1">
      <c r="B11" s="50"/>
      <c r="C11" s="17" t="s">
        <v>7</v>
      </c>
      <c r="D11" s="27">
        <f>D6/D8</f>
        <v>95493.67948892212</v>
      </c>
      <c r="E11" s="28">
        <f t="shared" ref="E11:M11" si="2">E6/E8</f>
        <v>95387.081809747309</v>
      </c>
      <c r="F11" s="28">
        <f t="shared" si="2"/>
        <v>98964.719089111022</v>
      </c>
      <c r="G11" s="28">
        <f t="shared" si="2"/>
        <v>98472.766176430756</v>
      </c>
      <c r="H11" s="28">
        <f t="shared" si="2"/>
        <v>95543.288864688278</v>
      </c>
      <c r="I11" s="28">
        <f t="shared" si="2"/>
        <v>95259.979585643741</v>
      </c>
      <c r="J11" s="28">
        <f t="shared" si="2"/>
        <v>99302.960969044419</v>
      </c>
      <c r="K11" s="28">
        <f t="shared" si="2"/>
        <v>96087.84531878696</v>
      </c>
      <c r="L11" s="28">
        <f t="shared" si="2"/>
        <v>94373.574476078022</v>
      </c>
      <c r="M11" s="28">
        <f t="shared" si="2"/>
        <v>97279.673913043487</v>
      </c>
      <c r="N11" s="29">
        <f>AVERAGE(D11:M11)</f>
        <v>96616.556969149591</v>
      </c>
    </row>
    <row r="12" spans="2:14" ht="30" customHeight="1">
      <c r="B12" s="45" t="s">
        <v>40</v>
      </c>
      <c r="C12" s="14" t="s">
        <v>1</v>
      </c>
      <c r="D12">
        <v>3928157</v>
      </c>
      <c r="E12">
        <v>3918809</v>
      </c>
      <c r="F12">
        <v>3955827</v>
      </c>
      <c r="G12">
        <v>3870398</v>
      </c>
      <c r="H12">
        <v>3893272</v>
      </c>
      <c r="I12">
        <v>3895163</v>
      </c>
      <c r="J12">
        <v>3867218</v>
      </c>
      <c r="K12">
        <v>3881061</v>
      </c>
      <c r="L12">
        <v>3907340</v>
      </c>
      <c r="M12" s="6">
        <v>3885978</v>
      </c>
      <c r="N12" s="1"/>
    </row>
    <row r="13" spans="2:14" ht="30" customHeight="1">
      <c r="B13" s="46"/>
      <c r="C13" s="15" t="s">
        <v>2</v>
      </c>
      <c r="D13">
        <v>1621021</v>
      </c>
      <c r="E13">
        <v>1624466</v>
      </c>
      <c r="F13">
        <v>1618140</v>
      </c>
      <c r="G13">
        <v>1626521</v>
      </c>
      <c r="H13">
        <v>1597983</v>
      </c>
      <c r="I13">
        <v>1632218</v>
      </c>
      <c r="J13">
        <v>1627149</v>
      </c>
      <c r="K13">
        <v>1666571</v>
      </c>
      <c r="L13">
        <v>1590332</v>
      </c>
      <c r="M13" s="6">
        <v>1642594</v>
      </c>
      <c r="N13" s="1"/>
    </row>
    <row r="14" spans="2:14" ht="30" customHeight="1" thickBot="1">
      <c r="B14" s="46"/>
      <c r="C14" s="16" t="s">
        <v>3</v>
      </c>
      <c r="D14" s="9">
        <v>39.353999999999999</v>
      </c>
      <c r="E14" s="10">
        <v>39.421999999999997</v>
      </c>
      <c r="F14" s="9">
        <v>39.332000000000001</v>
      </c>
      <c r="G14" s="9">
        <v>39.539000000000001</v>
      </c>
      <c r="H14" s="10">
        <v>39.430999999999997</v>
      </c>
      <c r="I14" s="10">
        <v>39.594999999999999</v>
      </c>
      <c r="J14" s="10">
        <v>39.518000000000001</v>
      </c>
      <c r="K14" s="10">
        <v>40.191000000000003</v>
      </c>
      <c r="L14" s="10">
        <v>39.375999999999998</v>
      </c>
      <c r="M14" s="11">
        <v>39.624000000000002</v>
      </c>
      <c r="N14" s="1"/>
    </row>
    <row r="15" spans="2:14" ht="30" customHeight="1" thickBot="1">
      <c r="B15" s="46"/>
      <c r="C15" s="15" t="s">
        <v>5</v>
      </c>
      <c r="D15" s="23">
        <f t="shared" ref="D15:M15" si="3">(D12-D13)/($D$2*60)</f>
        <v>76904.53333333334</v>
      </c>
      <c r="E15" s="24">
        <f t="shared" si="3"/>
        <v>76478.100000000006</v>
      </c>
      <c r="F15" s="24">
        <f t="shared" si="3"/>
        <v>77922.899999999994</v>
      </c>
      <c r="G15" s="24">
        <f t="shared" si="3"/>
        <v>74795.899999999994</v>
      </c>
      <c r="H15" s="24">
        <f t="shared" si="3"/>
        <v>76509.633333333331</v>
      </c>
      <c r="I15" s="24">
        <f t="shared" si="3"/>
        <v>75431.5</v>
      </c>
      <c r="J15" s="24">
        <f t="shared" si="3"/>
        <v>74668.96666666666</v>
      </c>
      <c r="K15" s="24">
        <f t="shared" si="3"/>
        <v>73816.333333333328</v>
      </c>
      <c r="L15" s="24">
        <f t="shared" si="3"/>
        <v>77233.600000000006</v>
      </c>
      <c r="M15" s="24">
        <f t="shared" si="3"/>
        <v>74779.46666666666</v>
      </c>
      <c r="N15" s="29">
        <f>AVERAGE(D15:M15)</f>
        <v>75854.093333333338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173297.09215308962</v>
      </c>
      <c r="E16" s="40">
        <f t="shared" si="4"/>
        <v>172412.01443430275</v>
      </c>
      <c r="F16" s="40">
        <f t="shared" si="4"/>
        <v>173396.91384483495</v>
      </c>
      <c r="G16" s="40">
        <f t="shared" si="4"/>
        <v>170512.73718419118</v>
      </c>
      <c r="H16" s="40">
        <f t="shared" si="4"/>
        <v>169439.40197221932</v>
      </c>
      <c r="I16" s="40">
        <f t="shared" si="4"/>
        <v>170111.30797290258</v>
      </c>
      <c r="J16" s="40">
        <f t="shared" si="4"/>
        <v>170954.92750577853</v>
      </c>
      <c r="K16" s="40">
        <f t="shared" si="4"/>
        <v>163533.60808556565</v>
      </c>
      <c r="L16" s="40">
        <f t="shared" si="4"/>
        <v>169617.32081911268</v>
      </c>
      <c r="M16" s="40">
        <f t="shared" si="4"/>
        <v>170676.84954280959</v>
      </c>
      <c r="N16" s="29">
        <f>AVERAGE(D16:M16)</f>
        <v>170395.21735148071</v>
      </c>
    </row>
    <row r="17" spans="2:14" ht="30" customHeight="1" thickBot="1">
      <c r="B17" s="47"/>
      <c r="C17" s="17" t="s">
        <v>7</v>
      </c>
      <c r="D17" s="27">
        <f>D12/D14</f>
        <v>99815.952635056165</v>
      </c>
      <c r="E17" s="28">
        <f t="shared" ref="E17:M17" si="5">E12/E14</f>
        <v>99406.651108518097</v>
      </c>
      <c r="F17" s="28">
        <f t="shared" si="5"/>
        <v>100575.28221295637</v>
      </c>
      <c r="G17" s="28">
        <f t="shared" si="5"/>
        <v>97888.110473203662</v>
      </c>
      <c r="H17" s="28">
        <f t="shared" si="5"/>
        <v>98736.324211914485</v>
      </c>
      <c r="I17" s="28">
        <f t="shared" si="5"/>
        <v>98375.123121606273</v>
      </c>
      <c r="J17" s="28">
        <f t="shared" si="5"/>
        <v>97859.658889619925</v>
      </c>
      <c r="K17" s="28">
        <f t="shared" si="5"/>
        <v>96565.425095170562</v>
      </c>
      <c r="L17" s="28">
        <f t="shared" si="5"/>
        <v>99231.511580658276</v>
      </c>
      <c r="M17" s="28">
        <f t="shared" si="5"/>
        <v>98071.32041187158</v>
      </c>
      <c r="N17" s="29">
        <f>AVERAGE(D17:M17)</f>
        <v>98652.535974057537</v>
      </c>
    </row>
    <row r="18" spans="2:14" ht="30" customHeight="1">
      <c r="B18" s="45" t="s">
        <v>41</v>
      </c>
      <c r="C18" s="14" t="s">
        <v>1</v>
      </c>
      <c r="D18" s="8">
        <v>3384555</v>
      </c>
      <c r="E18" s="8">
        <v>3390803</v>
      </c>
      <c r="F18" s="8">
        <v>3558103</v>
      </c>
      <c r="G18" s="8">
        <v>3456348</v>
      </c>
      <c r="H18" s="8">
        <v>3496261</v>
      </c>
      <c r="I18" s="8">
        <v>3627155</v>
      </c>
      <c r="J18" s="8">
        <v>3505036</v>
      </c>
      <c r="K18" s="8">
        <v>3273606</v>
      </c>
      <c r="L18" s="8">
        <v>3561923</v>
      </c>
      <c r="M18" s="12">
        <v>3497217</v>
      </c>
      <c r="N18" s="1"/>
    </row>
    <row r="19" spans="2:14" ht="30" customHeight="1">
      <c r="B19" s="46"/>
      <c r="C19" s="15" t="s">
        <v>2</v>
      </c>
      <c r="D19">
        <v>770831</v>
      </c>
      <c r="E19">
        <v>780623</v>
      </c>
      <c r="F19">
        <v>943684</v>
      </c>
      <c r="G19">
        <v>882576</v>
      </c>
      <c r="H19">
        <v>928098</v>
      </c>
      <c r="I19">
        <v>1049066</v>
      </c>
      <c r="J19">
        <v>924006</v>
      </c>
      <c r="K19">
        <v>685507</v>
      </c>
      <c r="L19">
        <v>969023</v>
      </c>
      <c r="M19" s="6">
        <v>852194</v>
      </c>
      <c r="N19" s="1"/>
    </row>
    <row r="20" spans="2:14" ht="30" customHeight="1" thickBot="1">
      <c r="B20" s="46"/>
      <c r="C20" s="16" t="s">
        <v>3</v>
      </c>
      <c r="D20" s="10">
        <v>33.851999999999997</v>
      </c>
      <c r="E20" s="10">
        <v>33.783999999999999</v>
      </c>
      <c r="F20" s="9">
        <v>34.859000000000002</v>
      </c>
      <c r="G20" s="9">
        <v>34.481000000000002</v>
      </c>
      <c r="H20" s="10">
        <v>34.83</v>
      </c>
      <c r="I20" s="9">
        <v>35.512999999999998</v>
      </c>
      <c r="J20" s="10">
        <v>34.688000000000002</v>
      </c>
      <c r="K20" s="9">
        <v>33.801000000000002</v>
      </c>
      <c r="L20" s="9">
        <v>35.115000000000002</v>
      </c>
      <c r="M20" s="11">
        <v>34.348999999999997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87124.133333333331</v>
      </c>
      <c r="E21" s="24">
        <f t="shared" si="6"/>
        <v>87006</v>
      </c>
      <c r="F21" s="24">
        <f t="shared" si="6"/>
        <v>87147.3</v>
      </c>
      <c r="G21" s="24">
        <f t="shared" si="6"/>
        <v>85792.4</v>
      </c>
      <c r="H21" s="24">
        <f t="shared" si="6"/>
        <v>85605.433333333334</v>
      </c>
      <c r="I21" s="24">
        <f t="shared" si="6"/>
        <v>85936.3</v>
      </c>
      <c r="J21" s="24">
        <f t="shared" si="6"/>
        <v>86034.333333333328</v>
      </c>
      <c r="K21" s="24">
        <f t="shared" si="6"/>
        <v>86269.96666666666</v>
      </c>
      <c r="L21" s="24">
        <f t="shared" si="6"/>
        <v>86430</v>
      </c>
      <c r="M21" s="24">
        <f t="shared" si="6"/>
        <v>88167.433333333334</v>
      </c>
      <c r="N21" s="29">
        <f>AVERAGE(D21:M21)</f>
        <v>86551.33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200111.88992731067</v>
      </c>
      <c r="E22" s="40">
        <f t="shared" si="7"/>
        <v>206295.7188160677</v>
      </c>
      <c r="F22" s="40">
        <f t="shared" si="7"/>
        <v>194213.62420251072</v>
      </c>
      <c r="G22" s="40">
        <f t="shared" si="7"/>
        <v>196959.60723052884</v>
      </c>
      <c r="H22" s="40">
        <f t="shared" si="7"/>
        <v>192152.79503105598</v>
      </c>
      <c r="I22" s="40">
        <f t="shared" si="7"/>
        <v>190289.49755124259</v>
      </c>
      <c r="J22" s="40">
        <f t="shared" si="7"/>
        <v>197100.25597269615</v>
      </c>
      <c r="K22" s="40">
        <f t="shared" si="7"/>
        <v>180349.11865298596</v>
      </c>
      <c r="L22" s="40">
        <f t="shared" si="7"/>
        <v>189447.3118279569</v>
      </c>
      <c r="M22" s="40">
        <f t="shared" si="7"/>
        <v>195951.71303748002</v>
      </c>
      <c r="N22" s="29">
        <f>AVERAGE(D22:M22)</f>
        <v>194287.15322498357</v>
      </c>
    </row>
    <row r="23" spans="2:14" ht="30" customHeight="1" thickBot="1">
      <c r="B23" s="47"/>
      <c r="C23" s="17" t="s">
        <v>7</v>
      </c>
      <c r="D23" s="27">
        <f>D18/D20</f>
        <v>99980.946472881973</v>
      </c>
      <c r="E23" s="28">
        <f t="shared" ref="E23:M23" si="8">E18/E20</f>
        <v>100367.12645039072</v>
      </c>
      <c r="F23" s="28">
        <f t="shared" si="8"/>
        <v>102071.2871855188</v>
      </c>
      <c r="G23" s="28">
        <f t="shared" si="8"/>
        <v>100239.20419941416</v>
      </c>
      <c r="H23" s="28">
        <f t="shared" si="8"/>
        <v>100380.73499856445</v>
      </c>
      <c r="I23" s="28">
        <f t="shared" si="8"/>
        <v>102135.97837411653</v>
      </c>
      <c r="J23" s="28">
        <f t="shared" si="8"/>
        <v>101044.62638376383</v>
      </c>
      <c r="K23" s="28">
        <f t="shared" si="8"/>
        <v>96849.383154344541</v>
      </c>
      <c r="L23" s="28">
        <f t="shared" si="8"/>
        <v>101435.93905738289</v>
      </c>
      <c r="M23" s="28">
        <f t="shared" si="8"/>
        <v>101814.23039972053</v>
      </c>
      <c r="N23" s="29">
        <f>AVERAGE(D23:M23)</f>
        <v>100631.94566760983</v>
      </c>
    </row>
    <row r="24" spans="2:14" ht="30" customHeight="1">
      <c r="B24" s="45" t="s">
        <v>42</v>
      </c>
      <c r="C24" s="14" t="s">
        <v>1</v>
      </c>
      <c r="D24" s="8">
        <v>4011672</v>
      </c>
      <c r="E24" s="8">
        <v>4014548</v>
      </c>
      <c r="F24" s="8">
        <v>4015514</v>
      </c>
      <c r="G24" s="8">
        <v>4026122</v>
      </c>
      <c r="H24" s="8">
        <v>4020365</v>
      </c>
      <c r="I24" s="8">
        <v>4095617</v>
      </c>
      <c r="J24" s="8">
        <v>4018210</v>
      </c>
      <c r="K24" s="8">
        <v>4054967</v>
      </c>
      <c r="L24" s="8">
        <v>3950368</v>
      </c>
      <c r="M24" s="12">
        <v>4046382</v>
      </c>
      <c r="N24" s="1"/>
    </row>
    <row r="25" spans="2:14" ht="30" customHeight="1">
      <c r="B25" s="46"/>
      <c r="C25" s="15" t="s">
        <v>2</v>
      </c>
      <c r="D25">
        <v>1443150</v>
      </c>
      <c r="E25">
        <v>1480511</v>
      </c>
      <c r="F25">
        <v>1470125</v>
      </c>
      <c r="G25">
        <v>1531695</v>
      </c>
      <c r="H25">
        <v>1495502</v>
      </c>
      <c r="I25">
        <v>1608077</v>
      </c>
      <c r="J25">
        <v>1464406</v>
      </c>
      <c r="K25">
        <v>1511968</v>
      </c>
      <c r="L25">
        <v>1310698</v>
      </c>
      <c r="M25" s="6">
        <v>1497787</v>
      </c>
      <c r="N25" s="1"/>
    </row>
    <row r="26" spans="2:14" ht="30" customHeight="1" thickBot="1">
      <c r="B26" s="46"/>
      <c r="C26" s="16" t="s">
        <v>3</v>
      </c>
      <c r="D26" s="10">
        <v>38.110999999999997</v>
      </c>
      <c r="E26" s="10">
        <v>38.116</v>
      </c>
      <c r="F26" s="9">
        <v>38.277999999999999</v>
      </c>
      <c r="G26" s="9">
        <v>38.151000000000003</v>
      </c>
      <c r="H26" s="10">
        <v>38.113</v>
      </c>
      <c r="I26" s="10">
        <v>38.74</v>
      </c>
      <c r="J26" s="10">
        <v>38.142000000000003</v>
      </c>
      <c r="K26" s="9">
        <v>38.247999999999998</v>
      </c>
      <c r="L26" s="9">
        <v>37.106000000000002</v>
      </c>
      <c r="M26" s="11">
        <v>38.456000000000003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85617.4</v>
      </c>
      <c r="E27" s="24">
        <f t="shared" si="9"/>
        <v>84467.9</v>
      </c>
      <c r="F27" s="24">
        <f t="shared" si="9"/>
        <v>84846.3</v>
      </c>
      <c r="G27" s="24">
        <f t="shared" si="9"/>
        <v>83147.566666666666</v>
      </c>
      <c r="H27" s="24">
        <f t="shared" si="9"/>
        <v>84162.1</v>
      </c>
      <c r="I27" s="24">
        <f t="shared" si="9"/>
        <v>82918</v>
      </c>
      <c r="J27" s="24">
        <f t="shared" si="9"/>
        <v>85126.8</v>
      </c>
      <c r="K27" s="24">
        <f t="shared" si="9"/>
        <v>84766.633333333331</v>
      </c>
      <c r="L27" s="24">
        <f t="shared" si="9"/>
        <v>87989</v>
      </c>
      <c r="M27" s="24">
        <f t="shared" si="9"/>
        <v>84953.166666666672</v>
      </c>
      <c r="N27" s="29">
        <f>AVERAGE(D27:M27)</f>
        <v>84799.486666666664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177925.04006904209</v>
      </c>
      <c r="E28" s="26">
        <f t="shared" si="10"/>
        <v>182418.8023656974</v>
      </c>
      <c r="F28" s="26">
        <f t="shared" si="10"/>
        <v>177594.22565837161</v>
      </c>
      <c r="G28" s="26">
        <f t="shared" si="10"/>
        <v>187914.97975708495</v>
      </c>
      <c r="H28" s="26">
        <f t="shared" si="10"/>
        <v>184334.03180081351</v>
      </c>
      <c r="I28" s="26">
        <f t="shared" si="10"/>
        <v>183990.50343249424</v>
      </c>
      <c r="J28" s="26">
        <f t="shared" si="10"/>
        <v>179858.26578236299</v>
      </c>
      <c r="K28" s="26">
        <f t="shared" si="10"/>
        <v>183313.28806983517</v>
      </c>
      <c r="L28" s="26">
        <f t="shared" si="10"/>
        <v>184449.47931325636</v>
      </c>
      <c r="M28" s="26">
        <f t="shared" si="10"/>
        <v>177127.12866603589</v>
      </c>
      <c r="N28" s="29">
        <f>AVERAGE(D28:M28)</f>
        <v>181892.57449149943</v>
      </c>
    </row>
    <row r="29" spans="2:14" ht="30" customHeight="1" thickBot="1">
      <c r="B29" s="47"/>
      <c r="C29" s="17" t="s">
        <v>7</v>
      </c>
      <c r="D29" s="27">
        <f>D24/D26</f>
        <v>105262.83750098398</v>
      </c>
      <c r="E29" s="28">
        <f t="shared" ref="E29:M29" si="11">E24/E26</f>
        <v>105324.48315667961</v>
      </c>
      <c r="F29" s="28">
        <f t="shared" si="11"/>
        <v>104903.96572443702</v>
      </c>
      <c r="G29" s="28">
        <f t="shared" si="11"/>
        <v>105531.23116038897</v>
      </c>
      <c r="H29" s="28">
        <f t="shared" si="11"/>
        <v>105485.39868286412</v>
      </c>
      <c r="I29" s="28">
        <f t="shared" si="11"/>
        <v>105720.62467733608</v>
      </c>
      <c r="J29" s="28">
        <f t="shared" si="11"/>
        <v>105348.69697446383</v>
      </c>
      <c r="K29" s="28">
        <f t="shared" si="11"/>
        <v>106017.75256222548</v>
      </c>
      <c r="L29" s="28">
        <f t="shared" si="11"/>
        <v>106461.70430658114</v>
      </c>
      <c r="M29" s="28">
        <f t="shared" si="11"/>
        <v>105221.08383607239</v>
      </c>
      <c r="N29" s="29">
        <f>AVERAGE(D29:M29)</f>
        <v>105527.77785820328</v>
      </c>
    </row>
    <row r="30" spans="2:14" ht="30" customHeight="1">
      <c r="B30" s="45" t="s">
        <v>43</v>
      </c>
      <c r="C30" s="14" t="s">
        <v>1</v>
      </c>
      <c r="D30" s="8">
        <v>3471075</v>
      </c>
      <c r="E30" s="8">
        <v>3408801</v>
      </c>
      <c r="F30" s="8">
        <v>3403479</v>
      </c>
      <c r="G30" s="8">
        <v>3388762</v>
      </c>
      <c r="H30" s="8">
        <v>3431722</v>
      </c>
      <c r="I30" s="8">
        <v>3463484</v>
      </c>
      <c r="J30" s="8">
        <v>3484509</v>
      </c>
      <c r="K30" s="8">
        <v>3412138</v>
      </c>
      <c r="L30" s="8">
        <v>3473230</v>
      </c>
      <c r="M30" s="12">
        <v>3447067</v>
      </c>
      <c r="N30" s="1"/>
    </row>
    <row r="31" spans="2:14" ht="30" customHeight="1">
      <c r="B31" s="46"/>
      <c r="C31" s="15" t="s">
        <v>2</v>
      </c>
      <c r="D31">
        <v>799426</v>
      </c>
      <c r="E31">
        <v>812290</v>
      </c>
      <c r="F31">
        <v>826926</v>
      </c>
      <c r="G31">
        <v>796240</v>
      </c>
      <c r="H31">
        <v>833917</v>
      </c>
      <c r="I31">
        <v>785098</v>
      </c>
      <c r="J31">
        <v>878936</v>
      </c>
      <c r="K31">
        <v>800841</v>
      </c>
      <c r="L31">
        <v>905438</v>
      </c>
      <c r="M31" s="6">
        <v>881439</v>
      </c>
      <c r="N31" s="1"/>
    </row>
    <row r="32" spans="2:14" ht="30" customHeight="1" thickBot="1">
      <c r="B32" s="46"/>
      <c r="C32" s="16" t="s">
        <v>3</v>
      </c>
      <c r="D32" s="10">
        <v>33.959000000000003</v>
      </c>
      <c r="E32" s="10">
        <v>33.991</v>
      </c>
      <c r="F32" s="9">
        <v>34.040999999999997</v>
      </c>
      <c r="G32" s="9">
        <v>33.838999999999999</v>
      </c>
      <c r="H32" s="10">
        <v>34.295000000000002</v>
      </c>
      <c r="I32" s="9">
        <v>33.776000000000003</v>
      </c>
      <c r="J32" s="10">
        <v>34.31</v>
      </c>
      <c r="K32" s="9">
        <v>33.905999999999999</v>
      </c>
      <c r="L32" s="9">
        <v>34.524999999999999</v>
      </c>
      <c r="M32" s="11">
        <v>34.399000000000001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89054.96666666666</v>
      </c>
      <c r="E33" s="24">
        <f t="shared" si="12"/>
        <v>86550.366666666669</v>
      </c>
      <c r="F33" s="24">
        <f t="shared" si="12"/>
        <v>85885.1</v>
      </c>
      <c r="G33" s="24">
        <f t="shared" si="12"/>
        <v>86417.4</v>
      </c>
      <c r="H33" s="24">
        <f t="shared" si="12"/>
        <v>86593.5</v>
      </c>
      <c r="I33" s="24">
        <f t="shared" si="12"/>
        <v>89279.53333333334</v>
      </c>
      <c r="J33" s="24">
        <f t="shared" si="12"/>
        <v>86852.433333333334</v>
      </c>
      <c r="K33" s="24">
        <f t="shared" si="12"/>
        <v>87043.233333333337</v>
      </c>
      <c r="L33" s="24">
        <f t="shared" si="12"/>
        <v>85593.066666666666</v>
      </c>
      <c r="M33" s="24">
        <f t="shared" si="12"/>
        <v>85520.933333333334</v>
      </c>
      <c r="N33" s="29">
        <f>AVERAGE(D33:M33)</f>
        <v>86879.053333333315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201926.2440010102</v>
      </c>
      <c r="E34" s="26">
        <f t="shared" si="13"/>
        <v>203530.44349787023</v>
      </c>
      <c r="F34" s="26">
        <f t="shared" si="13"/>
        <v>204634.00148478115</v>
      </c>
      <c r="G34" s="26">
        <f t="shared" si="13"/>
        <v>207408.17921333687</v>
      </c>
      <c r="H34" s="26">
        <f t="shared" si="13"/>
        <v>194159.95343422575</v>
      </c>
      <c r="I34" s="26">
        <f t="shared" si="13"/>
        <v>207917.9025423727</v>
      </c>
      <c r="J34" s="26">
        <f t="shared" si="13"/>
        <v>203929.46635730847</v>
      </c>
      <c r="K34" s="26">
        <f t="shared" si="13"/>
        <v>205028.41781874048</v>
      </c>
      <c r="L34" s="26">
        <f t="shared" si="13"/>
        <v>200096.79558011057</v>
      </c>
      <c r="M34" s="26">
        <f t="shared" si="13"/>
        <v>200372.58467833593</v>
      </c>
      <c r="N34" s="29">
        <f>AVERAGE(D34:M34)</f>
        <v>202900.39886080925</v>
      </c>
    </row>
    <row r="35" spans="2:14" ht="30" customHeight="1" thickBot="1">
      <c r="B35" s="47"/>
      <c r="C35" s="17" t="s">
        <v>7</v>
      </c>
      <c r="D35" s="27">
        <f>D30/D32</f>
        <v>102213.69887216938</v>
      </c>
      <c r="E35" s="28">
        <f t="shared" ref="E35:M35" si="14">E30/E32</f>
        <v>100285.39907622607</v>
      </c>
      <c r="F35" s="28">
        <f t="shared" si="14"/>
        <v>99981.757292676484</v>
      </c>
      <c r="G35" s="28">
        <f t="shared" si="14"/>
        <v>100143.68036880523</v>
      </c>
      <c r="H35" s="28">
        <f t="shared" si="14"/>
        <v>100064.79078582884</v>
      </c>
      <c r="I35" s="28">
        <f t="shared" si="14"/>
        <v>102542.75225011841</v>
      </c>
      <c r="J35" s="28">
        <f t="shared" si="14"/>
        <v>101559.57446808511</v>
      </c>
      <c r="K35" s="28">
        <f t="shared" si="14"/>
        <v>100635.2268035156</v>
      </c>
      <c r="L35" s="28">
        <f t="shared" si="14"/>
        <v>100600.43446777698</v>
      </c>
      <c r="M35" s="28">
        <f t="shared" si="14"/>
        <v>100208.3490799151</v>
      </c>
      <c r="N35" s="29">
        <f>AVERAGE(D35:M35)</f>
        <v>100823.56634651172</v>
      </c>
    </row>
    <row r="36" spans="2:14" ht="30" customHeight="1">
      <c r="B36" s="45" t="s">
        <v>44</v>
      </c>
      <c r="C36" s="14" t="s">
        <v>1</v>
      </c>
      <c r="D36" s="8">
        <v>3507189</v>
      </c>
      <c r="E36" s="8">
        <v>3478273</v>
      </c>
      <c r="F36" s="8">
        <v>3541663</v>
      </c>
      <c r="G36" s="8">
        <v>3429117</v>
      </c>
      <c r="H36" s="8">
        <v>3455538</v>
      </c>
      <c r="I36" s="8">
        <v>3478499</v>
      </c>
      <c r="J36" s="8">
        <v>3411877</v>
      </c>
      <c r="K36" s="8">
        <v>3517336</v>
      </c>
      <c r="L36" s="8">
        <v>3494841</v>
      </c>
      <c r="M36" s="12">
        <v>3488643</v>
      </c>
      <c r="N36" s="1"/>
    </row>
    <row r="37" spans="2:14" ht="30" customHeight="1">
      <c r="B37" s="46"/>
      <c r="C37" s="15" t="s">
        <v>2</v>
      </c>
      <c r="D37" s="20">
        <v>948711</v>
      </c>
      <c r="E37" s="5">
        <v>835649</v>
      </c>
      <c r="F37" s="5">
        <v>878204</v>
      </c>
      <c r="G37" s="20">
        <v>788058</v>
      </c>
      <c r="H37" s="20">
        <v>782797</v>
      </c>
      <c r="I37" s="20">
        <v>825970</v>
      </c>
      <c r="J37" s="20">
        <v>788592</v>
      </c>
      <c r="K37" s="20">
        <v>908031</v>
      </c>
      <c r="L37" s="20">
        <v>898419</v>
      </c>
      <c r="M37" s="6">
        <v>868344</v>
      </c>
      <c r="N37" s="1"/>
    </row>
    <row r="38" spans="2:14" ht="30" customHeight="1" thickBot="1">
      <c r="B38" s="46"/>
      <c r="C38" s="16" t="s">
        <v>3</v>
      </c>
      <c r="D38" s="10">
        <v>34.872999999999998</v>
      </c>
      <c r="E38" s="10">
        <v>34.1</v>
      </c>
      <c r="F38" s="9">
        <v>34.232999999999997</v>
      </c>
      <c r="G38" s="9">
        <v>33.686</v>
      </c>
      <c r="H38" s="10">
        <v>33.628999999999998</v>
      </c>
      <c r="I38" s="9">
        <v>34.005000000000003</v>
      </c>
      <c r="J38" s="10">
        <v>33.814</v>
      </c>
      <c r="K38" s="9">
        <v>34.292000000000002</v>
      </c>
      <c r="L38" s="9">
        <v>34.304000000000002</v>
      </c>
      <c r="M38" s="11">
        <v>34.112000000000002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85282.6</v>
      </c>
      <c r="E39" s="24">
        <f t="shared" si="15"/>
        <v>88087.46666666666</v>
      </c>
      <c r="F39" s="24">
        <f t="shared" si="15"/>
        <v>88781.96666666666</v>
      </c>
      <c r="G39" s="24">
        <f t="shared" si="15"/>
        <v>88035.3</v>
      </c>
      <c r="H39" s="24">
        <f t="shared" si="15"/>
        <v>89091.366666666669</v>
      </c>
      <c r="I39" s="24">
        <f t="shared" si="15"/>
        <v>88417.633333333331</v>
      </c>
      <c r="J39" s="24">
        <f t="shared" si="15"/>
        <v>87442.833333333328</v>
      </c>
      <c r="K39" s="24">
        <f t="shared" si="15"/>
        <v>86976.833333333328</v>
      </c>
      <c r="L39" s="24">
        <f t="shared" si="15"/>
        <v>86547.4</v>
      </c>
      <c r="M39" s="24">
        <f t="shared" si="15"/>
        <v>87343.3</v>
      </c>
      <c r="N39" s="29">
        <f>AVERAGE(D39:M39)</f>
        <v>87600.670000000013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194687.25631028123</v>
      </c>
      <c r="E40" s="26">
        <f t="shared" si="16"/>
        <v>203816.82926829261</v>
      </c>
      <c r="F40" s="26">
        <f t="shared" si="16"/>
        <v>207466.09969288934</v>
      </c>
      <c r="G40" s="26">
        <f t="shared" si="16"/>
        <v>213797.61258817147</v>
      </c>
      <c r="H40" s="26">
        <f t="shared" si="16"/>
        <v>215705.97960870777</v>
      </c>
      <c r="I40" s="26">
        <f t="shared" si="16"/>
        <v>206234.70661672894</v>
      </c>
      <c r="J40" s="26">
        <f t="shared" si="16"/>
        <v>206762.45411641322</v>
      </c>
      <c r="K40" s="26">
        <f t="shared" si="16"/>
        <v>211563.60671015835</v>
      </c>
      <c r="L40" s="26">
        <f t="shared" si="16"/>
        <v>208740.47397769507</v>
      </c>
      <c r="M40" s="26">
        <f t="shared" si="16"/>
        <v>211173.15175097267</v>
      </c>
      <c r="N40" s="29">
        <f>AVERAGE(D40:M40)</f>
        <v>207994.81706403109</v>
      </c>
    </row>
    <row r="41" spans="2:14" ht="30" customHeight="1" thickBot="1">
      <c r="B41" s="47"/>
      <c r="C41" s="17" t="s">
        <v>7</v>
      </c>
      <c r="D41" s="27">
        <f>D36/D38</f>
        <v>100570.32661371262</v>
      </c>
      <c r="E41" s="28">
        <f t="shared" ref="E41:M41" si="17">E36/E38</f>
        <v>102002.14076246334</v>
      </c>
      <c r="F41" s="28">
        <f t="shared" si="17"/>
        <v>103457.57018081969</v>
      </c>
      <c r="G41" s="28">
        <f t="shared" si="17"/>
        <v>101796.50299827821</v>
      </c>
      <c r="H41" s="28">
        <f t="shared" si="17"/>
        <v>102754.70575990962</v>
      </c>
      <c r="I41" s="28">
        <f t="shared" si="17"/>
        <v>102293.75091898249</v>
      </c>
      <c r="J41" s="28">
        <f t="shared" si="17"/>
        <v>100901.31306559413</v>
      </c>
      <c r="K41" s="28">
        <f t="shared" si="17"/>
        <v>102570.16213694155</v>
      </c>
      <c r="L41" s="28">
        <f t="shared" si="17"/>
        <v>101878.52728544775</v>
      </c>
      <c r="M41" s="28">
        <f t="shared" si="17"/>
        <v>102270.2568011257</v>
      </c>
      <c r="N41" s="29">
        <f>AVERAGE(D41:M41)</f>
        <v>102049.52565232752</v>
      </c>
    </row>
    <row r="42" spans="2:14" ht="30" customHeight="1">
      <c r="B42" s="45" t="s">
        <v>45</v>
      </c>
      <c r="C42" s="14" t="s">
        <v>1</v>
      </c>
      <c r="D42" s="8">
        <v>3478668</v>
      </c>
      <c r="E42" s="8">
        <v>3627555</v>
      </c>
      <c r="F42" s="8">
        <v>3695591</v>
      </c>
      <c r="G42" s="8">
        <v>3510479</v>
      </c>
      <c r="H42" s="8">
        <v>3505436</v>
      </c>
      <c r="I42" s="8">
        <v>3482941</v>
      </c>
      <c r="J42" s="8">
        <v>3528803</v>
      </c>
      <c r="K42" s="8">
        <v>3538404</v>
      </c>
      <c r="L42" s="8">
        <v>3480530</v>
      </c>
      <c r="M42" s="12">
        <v>3554924</v>
      </c>
      <c r="N42" s="1"/>
    </row>
    <row r="43" spans="2:14" ht="30" customHeight="1">
      <c r="B43" s="46"/>
      <c r="C43" s="15" t="s">
        <v>2</v>
      </c>
      <c r="D43" s="20">
        <v>827094</v>
      </c>
      <c r="E43" s="5">
        <v>985227</v>
      </c>
      <c r="F43" s="5">
        <v>1049158</v>
      </c>
      <c r="G43" s="20">
        <v>820455</v>
      </c>
      <c r="H43" s="20">
        <v>861471</v>
      </c>
      <c r="I43" s="20">
        <v>773091</v>
      </c>
      <c r="J43" s="20">
        <v>809212</v>
      </c>
      <c r="K43" s="20">
        <v>828095</v>
      </c>
      <c r="L43" s="20">
        <v>860759</v>
      </c>
      <c r="M43" s="6">
        <v>864211</v>
      </c>
      <c r="N43" s="1"/>
    </row>
    <row r="44" spans="2:14" ht="30" customHeight="1" thickBot="1">
      <c r="B44" s="46"/>
      <c r="C44" s="16" t="s">
        <v>3</v>
      </c>
      <c r="D44" s="10">
        <v>34.055</v>
      </c>
      <c r="E44" s="10">
        <v>34.869999999999997</v>
      </c>
      <c r="F44" s="9">
        <v>35.186999999999998</v>
      </c>
      <c r="G44" s="9">
        <v>33.997</v>
      </c>
      <c r="H44" s="10">
        <v>34.304000000000002</v>
      </c>
      <c r="I44" s="9">
        <v>33.597999999999999</v>
      </c>
      <c r="J44" s="10">
        <v>33.877000000000002</v>
      </c>
      <c r="K44" s="10">
        <v>33.99</v>
      </c>
      <c r="L44" s="9">
        <v>34.189</v>
      </c>
      <c r="M44" s="11">
        <v>34.220999999999997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88385.8</v>
      </c>
      <c r="E45" s="24">
        <f t="shared" si="18"/>
        <v>88077.6</v>
      </c>
      <c r="F45" s="24">
        <f t="shared" si="18"/>
        <v>88214.433333333334</v>
      </c>
      <c r="G45" s="24">
        <f t="shared" si="18"/>
        <v>89667.46666666666</v>
      </c>
      <c r="H45" s="24">
        <f t="shared" si="18"/>
        <v>88132.166666666672</v>
      </c>
      <c r="I45" s="24">
        <f t="shared" si="18"/>
        <v>90328.333333333328</v>
      </c>
      <c r="J45" s="24">
        <f t="shared" si="18"/>
        <v>90653.03333333334</v>
      </c>
      <c r="K45" s="24">
        <f t="shared" si="18"/>
        <v>90343.633333333331</v>
      </c>
      <c r="L45" s="24">
        <f t="shared" si="18"/>
        <v>87325.7</v>
      </c>
      <c r="M45" s="24">
        <f t="shared" si="18"/>
        <v>89690.433333333334</v>
      </c>
      <c r="N45" s="29">
        <f>AVERAGE(D45:M45)</f>
        <v>89081.86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203968.92725030828</v>
      </c>
      <c r="E46" s="26">
        <f t="shared" si="19"/>
        <v>202305.33880903502</v>
      </c>
      <c r="F46" s="26">
        <f t="shared" si="19"/>
        <v>202266.82089839995</v>
      </c>
      <c r="G46" s="26">
        <f t="shared" si="19"/>
        <v>205267.7007755817</v>
      </c>
      <c r="H46" s="26">
        <f t="shared" si="19"/>
        <v>200155.90148698876</v>
      </c>
      <c r="I46" s="26">
        <f t="shared" si="19"/>
        <v>214866.87048360205</v>
      </c>
      <c r="J46" s="26">
        <f t="shared" si="19"/>
        <v>208721.17616713941</v>
      </c>
      <c r="K46" s="26">
        <f t="shared" si="19"/>
        <v>207542.60651629063</v>
      </c>
      <c r="L46" s="26">
        <f t="shared" si="19"/>
        <v>205480.78300310337</v>
      </c>
      <c r="M46" s="26">
        <f t="shared" si="19"/>
        <v>204740.81971096914</v>
      </c>
      <c r="N46" s="29">
        <f>AVERAGE(D46:M46)</f>
        <v>205531.69451014185</v>
      </c>
    </row>
    <row r="47" spans="2:14" ht="30" customHeight="1" thickBot="1">
      <c r="B47" s="47"/>
      <c r="C47" s="17" t="s">
        <v>7</v>
      </c>
      <c r="D47" s="27">
        <f>D42/D44</f>
        <v>102148.52444574953</v>
      </c>
      <c r="E47" s="28">
        <f t="shared" ref="E47:M47" si="20">E42/E44</f>
        <v>104030.82879265846</v>
      </c>
      <c r="F47" s="28">
        <f t="shared" si="20"/>
        <v>105027.16912496093</v>
      </c>
      <c r="G47" s="28">
        <f t="shared" si="20"/>
        <v>103258.49339647616</v>
      </c>
      <c r="H47" s="28">
        <f t="shared" si="20"/>
        <v>102187.38339552238</v>
      </c>
      <c r="I47" s="28">
        <f t="shared" si="20"/>
        <v>103665.12887671885</v>
      </c>
      <c r="J47" s="28">
        <f t="shared" si="20"/>
        <v>104165.15630073501</v>
      </c>
      <c r="K47" s="28">
        <f t="shared" si="20"/>
        <v>104101.32391879964</v>
      </c>
      <c r="L47" s="28">
        <f t="shared" si="20"/>
        <v>101802.62657579924</v>
      </c>
      <c r="M47" s="28">
        <f t="shared" si="20"/>
        <v>103881.35939919933</v>
      </c>
      <c r="N47" s="29">
        <f>AVERAGE(D47:M47)</f>
        <v>103426.79942266193</v>
      </c>
    </row>
    <row r="48" spans="2:14" ht="30" customHeight="1">
      <c r="B48" s="45" t="s">
        <v>46</v>
      </c>
      <c r="C48" s="14" t="s">
        <v>1</v>
      </c>
      <c r="D48" s="8">
        <v>3556349</v>
      </c>
      <c r="E48" s="8">
        <v>3449675</v>
      </c>
      <c r="F48" s="8">
        <v>3418907</v>
      </c>
      <c r="G48" s="8">
        <v>3443598</v>
      </c>
      <c r="H48" s="8">
        <v>3486885</v>
      </c>
      <c r="I48" s="8">
        <v>3489485</v>
      </c>
      <c r="J48" s="8">
        <v>3442687</v>
      </c>
      <c r="K48" s="8">
        <v>3446929</v>
      </c>
      <c r="L48" s="8">
        <v>3460450</v>
      </c>
      <c r="M48" s="12">
        <v>3415161</v>
      </c>
      <c r="N48" s="1"/>
    </row>
    <row r="49" spans="2:14" ht="30" customHeight="1">
      <c r="B49" s="46"/>
      <c r="C49" s="15" t="s">
        <v>2</v>
      </c>
      <c r="D49" s="20">
        <v>948244</v>
      </c>
      <c r="E49" s="5">
        <v>853602</v>
      </c>
      <c r="F49" s="5">
        <v>819159</v>
      </c>
      <c r="G49" s="20">
        <v>818567</v>
      </c>
      <c r="H49" s="20">
        <v>924008</v>
      </c>
      <c r="I49" s="20">
        <v>840433</v>
      </c>
      <c r="J49" s="20">
        <v>879719</v>
      </c>
      <c r="K49" s="20">
        <v>811891</v>
      </c>
      <c r="L49" s="20">
        <v>868325</v>
      </c>
      <c r="M49" s="6">
        <v>813086</v>
      </c>
      <c r="N49" s="1"/>
    </row>
    <row r="50" spans="2:14" ht="30" customHeight="1" thickBot="1">
      <c r="B50" s="46"/>
      <c r="C50" s="16" t="s">
        <v>3</v>
      </c>
      <c r="D50" s="10">
        <v>34.503</v>
      </c>
      <c r="E50" s="10">
        <v>34.097000000000001</v>
      </c>
      <c r="F50" s="9">
        <v>33.982999999999997</v>
      </c>
      <c r="G50" s="9">
        <v>34.052999999999997</v>
      </c>
      <c r="H50" s="10">
        <v>34.442</v>
      </c>
      <c r="I50" s="9">
        <v>34.051000000000002</v>
      </c>
      <c r="J50" s="10">
        <v>34.369</v>
      </c>
      <c r="K50" s="9">
        <v>33.808</v>
      </c>
      <c r="L50" s="9">
        <v>34.286999999999999</v>
      </c>
      <c r="M50" s="11">
        <v>33.906999999999996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86936.833333333328</v>
      </c>
      <c r="E51" s="24">
        <f t="shared" si="21"/>
        <v>86535.766666666663</v>
      </c>
      <c r="F51" s="24">
        <f t="shared" si="21"/>
        <v>86658.266666666663</v>
      </c>
      <c r="G51" s="24">
        <f t="shared" si="21"/>
        <v>87501.03333333334</v>
      </c>
      <c r="H51" s="24">
        <f t="shared" si="21"/>
        <v>85429.233333333337</v>
      </c>
      <c r="I51" s="24">
        <f t="shared" si="21"/>
        <v>88301.733333333337</v>
      </c>
      <c r="J51" s="24">
        <f t="shared" si="21"/>
        <v>85432.266666666663</v>
      </c>
      <c r="K51" s="24">
        <f t="shared" si="21"/>
        <v>87834.6</v>
      </c>
      <c r="L51" s="24">
        <f t="shared" si="21"/>
        <v>86404.166666666672</v>
      </c>
      <c r="M51" s="24">
        <f t="shared" si="21"/>
        <v>86735.833333333328</v>
      </c>
      <c r="N51" s="29">
        <f>AVERAGE(D51:M51)</f>
        <v>86776.973333333328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210580.50188763047</v>
      </c>
      <c r="E52" s="26">
        <f t="shared" si="22"/>
        <v>208348.05955577246</v>
      </c>
      <c r="F52" s="26">
        <f t="shared" si="22"/>
        <v>205663.8212402713</v>
      </c>
      <c r="G52" s="26">
        <f t="shared" si="22"/>
        <v>201965.70441648175</v>
      </c>
      <c r="H52" s="26">
        <f t="shared" si="22"/>
        <v>208016.2089149032</v>
      </c>
      <c r="I52" s="26">
        <f t="shared" si="22"/>
        <v>207463.09553196732</v>
      </c>
      <c r="J52" s="26">
        <f t="shared" si="22"/>
        <v>201354.77225909822</v>
      </c>
      <c r="K52" s="26">
        <f t="shared" si="22"/>
        <v>213206.67016806724</v>
      </c>
      <c r="L52" s="26">
        <f t="shared" si="22"/>
        <v>202548.40214602291</v>
      </c>
      <c r="M52" s="26">
        <f t="shared" si="22"/>
        <v>208110.05886869741</v>
      </c>
      <c r="N52" s="29">
        <f>AVERAGE(D52:M52)</f>
        <v>206725.72949889125</v>
      </c>
    </row>
    <row r="53" spans="2:14" ht="30" customHeight="1" thickBot="1">
      <c r="B53" s="47"/>
      <c r="C53" s="17" t="s">
        <v>7</v>
      </c>
      <c r="D53" s="27">
        <f>D48/D50</f>
        <v>103073.61678694606</v>
      </c>
      <c r="E53" s="28">
        <f t="shared" ref="E53:M53" si="23">E48/E50</f>
        <v>101172.39053289146</v>
      </c>
      <c r="F53" s="28">
        <f t="shared" si="23"/>
        <v>100606.39143100963</v>
      </c>
      <c r="G53" s="28">
        <f t="shared" si="23"/>
        <v>101124.65862038588</v>
      </c>
      <c r="H53" s="28">
        <f t="shared" si="23"/>
        <v>101239.32988792752</v>
      </c>
      <c r="I53" s="28">
        <f t="shared" si="23"/>
        <v>102478.19447299639</v>
      </c>
      <c r="J53" s="28">
        <f t="shared" si="23"/>
        <v>100168.37848060753</v>
      </c>
      <c r="K53" s="28">
        <f t="shared" si="23"/>
        <v>101956.01632749646</v>
      </c>
      <c r="L53" s="28">
        <f t="shared" si="23"/>
        <v>100926.00694140636</v>
      </c>
      <c r="M53" s="28">
        <f t="shared" si="23"/>
        <v>100721.41445719174</v>
      </c>
      <c r="N53" s="29">
        <f>AVERAGE(D53:M53)</f>
        <v>101346.6397938859</v>
      </c>
    </row>
    <row r="54" spans="2:14" ht="30" customHeight="1">
      <c r="B54" s="45" t="s">
        <v>47</v>
      </c>
      <c r="C54" s="14" t="s">
        <v>1</v>
      </c>
      <c r="D54" s="8">
        <v>3543662</v>
      </c>
      <c r="E54" s="8">
        <v>3608460</v>
      </c>
      <c r="F54" s="8">
        <v>3523105</v>
      </c>
      <c r="G54" s="8">
        <v>3594215</v>
      </c>
      <c r="H54" s="8">
        <v>3611664</v>
      </c>
      <c r="I54" s="8">
        <v>3578345</v>
      </c>
      <c r="J54" s="8">
        <v>3493761</v>
      </c>
      <c r="K54" s="8">
        <v>3555462</v>
      </c>
      <c r="L54" s="8">
        <v>3572529</v>
      </c>
      <c r="M54" s="12">
        <v>3495101</v>
      </c>
      <c r="N54" s="1"/>
    </row>
    <row r="55" spans="2:14" ht="30" customHeight="1">
      <c r="B55" s="46"/>
      <c r="C55" s="15" t="s">
        <v>2</v>
      </c>
      <c r="D55" s="20">
        <v>837399</v>
      </c>
      <c r="E55" s="5">
        <v>899439</v>
      </c>
      <c r="F55" s="5">
        <v>790214</v>
      </c>
      <c r="G55" s="20">
        <v>843845</v>
      </c>
      <c r="H55" s="20">
        <v>964918</v>
      </c>
      <c r="I55" s="20">
        <v>844848</v>
      </c>
      <c r="J55" s="20">
        <v>748133</v>
      </c>
      <c r="K55" s="20">
        <v>857803</v>
      </c>
      <c r="L55" s="20">
        <v>870541</v>
      </c>
      <c r="M55" s="6">
        <v>778003</v>
      </c>
      <c r="N55" s="1"/>
    </row>
    <row r="56" spans="2:14" ht="30" customHeight="1" thickBot="1">
      <c r="B56" s="46"/>
      <c r="C56" s="16" t="s">
        <v>3</v>
      </c>
      <c r="D56" s="10">
        <v>33.991999999999997</v>
      </c>
      <c r="E56" s="10">
        <v>34.304000000000002</v>
      </c>
      <c r="F56" s="9">
        <v>33.784999999999997</v>
      </c>
      <c r="G56" s="9">
        <v>33.933</v>
      </c>
      <c r="H56" s="10">
        <v>34.762999999999998</v>
      </c>
      <c r="I56" s="9">
        <v>34.046999999999997</v>
      </c>
      <c r="J56" s="10">
        <v>33.640999999999998</v>
      </c>
      <c r="K56" s="9">
        <v>34.326999999999998</v>
      </c>
      <c r="L56" s="10">
        <v>34.18</v>
      </c>
      <c r="M56" s="11">
        <v>33.758000000000003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90208.766666666663</v>
      </c>
      <c r="E57" s="24">
        <f t="shared" si="24"/>
        <v>90300.7</v>
      </c>
      <c r="F57" s="24">
        <f t="shared" si="24"/>
        <v>91096.366666666669</v>
      </c>
      <c r="G57" s="24">
        <f t="shared" si="24"/>
        <v>91679</v>
      </c>
      <c r="H57" s="24">
        <f t="shared" si="24"/>
        <v>88224.866666666669</v>
      </c>
      <c r="I57" s="24">
        <f t="shared" si="24"/>
        <v>91116.566666666666</v>
      </c>
      <c r="J57" s="24">
        <f t="shared" si="24"/>
        <v>91520.933333333334</v>
      </c>
      <c r="K57" s="24">
        <f t="shared" si="24"/>
        <v>89921.96666666666</v>
      </c>
      <c r="L57" s="24">
        <f t="shared" si="24"/>
        <v>90066.266666666663</v>
      </c>
      <c r="M57" s="24">
        <f t="shared" si="24"/>
        <v>90569.933333333334</v>
      </c>
      <c r="N57" s="29">
        <f>AVERAGE(D57:M57)</f>
        <v>90470.536666666667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209769.28857715445</v>
      </c>
      <c r="E58" s="26">
        <f t="shared" si="25"/>
        <v>208977.46282527872</v>
      </c>
      <c r="F58" s="26">
        <f t="shared" si="25"/>
        <v>208775.16512549555</v>
      </c>
      <c r="G58" s="26">
        <f t="shared" si="25"/>
        <v>214555.04703788456</v>
      </c>
      <c r="H58" s="26">
        <f t="shared" si="25"/>
        <v>202586.18517740926</v>
      </c>
      <c r="I58" s="26">
        <f t="shared" si="25"/>
        <v>208759.08080059319</v>
      </c>
      <c r="J58" s="26">
        <f t="shared" si="25"/>
        <v>205474.59489151341</v>
      </c>
      <c r="K58" s="26">
        <f t="shared" si="25"/>
        <v>198244.28010168715</v>
      </c>
      <c r="L58" s="26">
        <f t="shared" si="25"/>
        <v>208263.3971291866</v>
      </c>
      <c r="M58" s="26">
        <f t="shared" si="25"/>
        <v>207025.81160191578</v>
      </c>
      <c r="N58" s="29">
        <f>AVERAGE(D58:M58)</f>
        <v>207243.03132681188</v>
      </c>
    </row>
    <row r="59" spans="2:14" ht="30" customHeight="1" thickBot="1">
      <c r="B59" s="47"/>
      <c r="C59" s="17" t="s">
        <v>7</v>
      </c>
      <c r="D59" s="27">
        <f>D54/D56</f>
        <v>104249.88232525301</v>
      </c>
      <c r="E59" s="28">
        <f t="shared" ref="E59:M59" si="26">E54/E56</f>
        <v>105190.64832089552</v>
      </c>
      <c r="F59" s="28">
        <f t="shared" si="26"/>
        <v>104280.15391445909</v>
      </c>
      <c r="G59" s="28">
        <f t="shared" si="26"/>
        <v>105920.93242566234</v>
      </c>
      <c r="H59" s="28">
        <f t="shared" si="26"/>
        <v>103893.91019187067</v>
      </c>
      <c r="I59" s="28">
        <f t="shared" si="26"/>
        <v>105100.15566716599</v>
      </c>
      <c r="J59" s="28">
        <f t="shared" si="26"/>
        <v>103854.2552242799</v>
      </c>
      <c r="K59" s="28">
        <f t="shared" si="26"/>
        <v>103576.25192996766</v>
      </c>
      <c r="L59" s="28">
        <f t="shared" si="26"/>
        <v>104521.03569338795</v>
      </c>
      <c r="M59" s="28">
        <f t="shared" si="26"/>
        <v>103534.00675395461</v>
      </c>
      <c r="N59" s="29">
        <f>AVERAGE(D59:M59)</f>
        <v>104412.12324468969</v>
      </c>
    </row>
    <row r="60" spans="2:14" ht="30" customHeight="1">
      <c r="B60" s="45" t="s">
        <v>61</v>
      </c>
      <c r="C60" s="14" t="s">
        <v>1</v>
      </c>
      <c r="D60" s="8">
        <v>3999806</v>
      </c>
      <c r="E60" s="8">
        <v>3953129</v>
      </c>
      <c r="F60" s="8">
        <v>4141141</v>
      </c>
      <c r="G60" s="8">
        <v>3860746</v>
      </c>
      <c r="H60" s="8">
        <v>3940753</v>
      </c>
      <c r="I60" s="8">
        <v>4037612</v>
      </c>
      <c r="J60" s="8">
        <v>3756232</v>
      </c>
      <c r="K60" s="8">
        <v>3963830</v>
      </c>
      <c r="L60" s="8">
        <v>3689324</v>
      </c>
      <c r="M60" s="12">
        <v>3920376</v>
      </c>
      <c r="N60" s="1"/>
    </row>
    <row r="61" spans="2:14" ht="30" customHeight="1">
      <c r="B61" s="46"/>
      <c r="C61" s="15" t="s">
        <v>2</v>
      </c>
      <c r="D61" s="20">
        <v>3085694</v>
      </c>
      <c r="E61" s="5">
        <v>2932174</v>
      </c>
      <c r="F61" s="5">
        <v>3339255</v>
      </c>
      <c r="G61" s="20">
        <v>2840755</v>
      </c>
      <c r="H61" s="20">
        <v>2957620</v>
      </c>
      <c r="I61" s="20">
        <v>3071504</v>
      </c>
      <c r="J61" s="20">
        <v>1955466</v>
      </c>
      <c r="K61" s="20">
        <v>2980115</v>
      </c>
      <c r="L61" s="20">
        <v>1802902</v>
      </c>
      <c r="M61" s="6">
        <v>2824030</v>
      </c>
      <c r="N61" s="1"/>
    </row>
    <row r="62" spans="2:14" ht="30" customHeight="1" thickBot="1">
      <c r="B62" s="46"/>
      <c r="C62" s="16" t="s">
        <v>3</v>
      </c>
      <c r="D62" s="10">
        <v>48.573999999999998</v>
      </c>
      <c r="E62" s="10">
        <v>47.814</v>
      </c>
      <c r="F62" s="9">
        <v>50.389000000000003</v>
      </c>
      <c r="G62" s="9">
        <v>47.284999999999997</v>
      </c>
      <c r="H62" s="10">
        <v>47.5</v>
      </c>
      <c r="I62" s="9">
        <v>48.677</v>
      </c>
      <c r="J62" s="10">
        <v>41.62</v>
      </c>
      <c r="K62" s="9">
        <v>48.067</v>
      </c>
      <c r="L62" s="10">
        <v>40.729999999999997</v>
      </c>
      <c r="M62" s="11">
        <v>46.872999999999998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30470.400000000001</v>
      </c>
      <c r="E63" s="24">
        <f t="shared" si="27"/>
        <v>34031.833333333336</v>
      </c>
      <c r="F63" s="24">
        <f t="shared" si="27"/>
        <v>26729.533333333333</v>
      </c>
      <c r="G63" s="24">
        <f t="shared" si="27"/>
        <v>33999.699999999997</v>
      </c>
      <c r="H63" s="24">
        <f t="shared" si="27"/>
        <v>32771.1</v>
      </c>
      <c r="I63" s="24">
        <f t="shared" si="27"/>
        <v>32203.599999999999</v>
      </c>
      <c r="J63" s="24">
        <f t="shared" si="27"/>
        <v>60025.533333333333</v>
      </c>
      <c r="K63" s="24">
        <f t="shared" si="27"/>
        <v>32790.5</v>
      </c>
      <c r="L63" s="24">
        <f t="shared" si="27"/>
        <v>62880.73333333333</v>
      </c>
      <c r="M63" s="24">
        <f t="shared" si="27"/>
        <v>36544.866666666669</v>
      </c>
      <c r="N63" s="29">
        <f>AVERAGE(D63:M63)</f>
        <v>38244.779999999992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166129.75126520946</v>
      </c>
      <c r="E64" s="26">
        <f t="shared" si="28"/>
        <v>164599.41618951387</v>
      </c>
      <c r="F64" s="26">
        <f t="shared" si="28"/>
        <v>163777.28186767371</v>
      </c>
      <c r="G64" s="26">
        <f t="shared" si="28"/>
        <v>164347.98958634658</v>
      </c>
      <c r="H64" s="26">
        <f t="shared" si="28"/>
        <v>169006.85714285713</v>
      </c>
      <c r="I64" s="26">
        <f t="shared" si="28"/>
        <v>164453.82020667131</v>
      </c>
      <c r="J64" s="26">
        <f t="shared" si="28"/>
        <v>168284.50946643722</v>
      </c>
      <c r="K64" s="26">
        <f t="shared" si="28"/>
        <v>164947.97143964135</v>
      </c>
      <c r="L64" s="26">
        <f t="shared" si="28"/>
        <v>168024.41752096929</v>
      </c>
      <c r="M64" s="26">
        <f t="shared" si="28"/>
        <v>167369.76234220355</v>
      </c>
      <c r="N64" s="29">
        <f>AVERAGE(D64:M64)</f>
        <v>166094.17770275235</v>
      </c>
    </row>
    <row r="65" spans="2:14" ht="30" customHeight="1" thickBot="1">
      <c r="B65" s="47"/>
      <c r="C65" s="17" t="s">
        <v>7</v>
      </c>
      <c r="D65" s="27">
        <f>D60/D62</f>
        <v>82344.587639477919</v>
      </c>
      <c r="E65" s="28">
        <f t="shared" ref="E65:M65" si="29">E60/E62</f>
        <v>82677.228426820599</v>
      </c>
      <c r="F65" s="28">
        <f t="shared" si="29"/>
        <v>82183.432892099459</v>
      </c>
      <c r="G65" s="28">
        <f t="shared" si="29"/>
        <v>81648.429734588135</v>
      </c>
      <c r="H65" s="28">
        <f t="shared" si="29"/>
        <v>82963.221052631576</v>
      </c>
      <c r="I65" s="28">
        <f t="shared" si="29"/>
        <v>82947.018098896806</v>
      </c>
      <c r="J65" s="28">
        <f t="shared" si="29"/>
        <v>90250.648726573767</v>
      </c>
      <c r="K65" s="28">
        <f t="shared" si="29"/>
        <v>82464.684710924339</v>
      </c>
      <c r="L65" s="28">
        <f t="shared" si="29"/>
        <v>90580.014731156407</v>
      </c>
      <c r="M65" s="28">
        <f t="shared" si="29"/>
        <v>83638.256565613468</v>
      </c>
      <c r="N65" s="29">
        <f>AVERAGE(D65:M65)</f>
        <v>84169.752257878237</v>
      </c>
    </row>
    <row r="66" spans="2:14" ht="30" customHeight="1">
      <c r="B66" s="45" t="s">
        <v>62</v>
      </c>
      <c r="C66" s="14" t="s">
        <v>1</v>
      </c>
      <c r="D66" s="8">
        <v>3620494</v>
      </c>
      <c r="E66" s="8">
        <v>3702836</v>
      </c>
      <c r="F66" s="8">
        <v>3655665</v>
      </c>
      <c r="G66" s="8">
        <v>3688020</v>
      </c>
      <c r="H66" s="8">
        <v>3640969</v>
      </c>
      <c r="I66" s="8">
        <v>3631314</v>
      </c>
      <c r="J66" s="8">
        <v>3648516</v>
      </c>
      <c r="K66" s="8">
        <v>3598482</v>
      </c>
      <c r="L66" s="8">
        <v>3666788</v>
      </c>
      <c r="M66" s="12">
        <v>3635034</v>
      </c>
      <c r="N66" s="1"/>
    </row>
    <row r="67" spans="2:14" ht="30" customHeight="1">
      <c r="B67" s="46"/>
      <c r="C67" s="15" t="s">
        <v>2</v>
      </c>
      <c r="D67" s="20">
        <v>2457002</v>
      </c>
      <c r="E67" s="5">
        <v>2591701</v>
      </c>
      <c r="F67" s="5">
        <v>2505902</v>
      </c>
      <c r="G67" s="20">
        <v>2474884</v>
      </c>
      <c r="H67" s="20">
        <v>2462842</v>
      </c>
      <c r="I67" s="20">
        <v>2361969</v>
      </c>
      <c r="J67" s="20">
        <v>2485541</v>
      </c>
      <c r="K67" s="20">
        <v>2452561</v>
      </c>
      <c r="L67" s="20">
        <v>2489772</v>
      </c>
      <c r="M67" s="6">
        <v>2575406</v>
      </c>
      <c r="N67" s="1"/>
    </row>
    <row r="68" spans="2:14" ht="30" customHeight="1" thickBot="1">
      <c r="B68" s="46"/>
      <c r="C68" s="16" t="s">
        <v>3</v>
      </c>
      <c r="D68" s="10">
        <v>43.91</v>
      </c>
      <c r="E68" s="10">
        <v>44.475000000000001</v>
      </c>
      <c r="F68" s="9">
        <v>44.142000000000003</v>
      </c>
      <c r="G68" s="9">
        <v>44.084000000000003</v>
      </c>
      <c r="H68" s="10">
        <v>43.994</v>
      </c>
      <c r="I68" s="9">
        <v>43.256</v>
      </c>
      <c r="J68" s="10">
        <v>44.234999999999999</v>
      </c>
      <c r="K68" s="9">
        <v>43.927999999999997</v>
      </c>
      <c r="L68" s="10">
        <v>43.896000000000001</v>
      </c>
      <c r="M68" s="11">
        <v>44.704000000000001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38783.066666666666</v>
      </c>
      <c r="E69" s="24">
        <f t="shared" si="30"/>
        <v>37037.833333333336</v>
      </c>
      <c r="F69" s="24">
        <f t="shared" si="30"/>
        <v>38325.433333333334</v>
      </c>
      <c r="G69" s="24">
        <f t="shared" si="30"/>
        <v>40437.866666666669</v>
      </c>
      <c r="H69" s="24">
        <f t="shared" si="30"/>
        <v>39270.9</v>
      </c>
      <c r="I69" s="24">
        <f t="shared" si="30"/>
        <v>42311.5</v>
      </c>
      <c r="J69" s="24">
        <f t="shared" si="30"/>
        <v>38765.833333333336</v>
      </c>
      <c r="K69" s="24">
        <f t="shared" si="30"/>
        <v>38197.366666666669</v>
      </c>
      <c r="L69" s="24">
        <f t="shared" si="30"/>
        <v>39233.866666666669</v>
      </c>
      <c r="M69" s="24">
        <f t="shared" si="30"/>
        <v>35320.933333333334</v>
      </c>
      <c r="N69" s="29">
        <f>AVERAGE(D69:M69)</f>
        <v>38768.460000000006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176635.65780014382</v>
      </c>
      <c r="E70" s="26">
        <f t="shared" si="31"/>
        <v>179046.70120898099</v>
      </c>
      <c r="F70" s="26">
        <f t="shared" si="31"/>
        <v>177195.72903408285</v>
      </c>
      <c r="G70" s="26">
        <f t="shared" si="31"/>
        <v>175723.0900312411</v>
      </c>
      <c r="H70" s="26">
        <f t="shared" si="31"/>
        <v>175992.71116192653</v>
      </c>
      <c r="I70" s="26">
        <f t="shared" si="31"/>
        <v>178181.12552806275</v>
      </c>
      <c r="J70" s="26">
        <f t="shared" si="31"/>
        <v>174607.72743238497</v>
      </c>
      <c r="K70" s="26">
        <f t="shared" si="31"/>
        <v>176088.52670878809</v>
      </c>
      <c r="L70" s="26">
        <f t="shared" si="31"/>
        <v>179171.84801381693</v>
      </c>
      <c r="M70" s="26">
        <f t="shared" si="31"/>
        <v>175150.02720348205</v>
      </c>
      <c r="N70" s="29">
        <f>AVERAGE(D70:M70)</f>
        <v>176779.31441229099</v>
      </c>
    </row>
    <row r="71" spans="2:14" ht="30" customHeight="1" thickBot="1">
      <c r="B71" s="47"/>
      <c r="C71" s="17" t="s">
        <v>7</v>
      </c>
      <c r="D71" s="27">
        <f>D66/D68</f>
        <v>82452.607606467776</v>
      </c>
      <c r="E71" s="28">
        <f t="shared" ref="E71:M71" si="32">E66/E68</f>
        <v>83256.571107363678</v>
      </c>
      <c r="F71" s="28">
        <f t="shared" si="32"/>
        <v>82816.025553894244</v>
      </c>
      <c r="G71" s="28">
        <f t="shared" si="32"/>
        <v>83658.923872606829</v>
      </c>
      <c r="H71" s="28">
        <f t="shared" si="32"/>
        <v>82760.580988316593</v>
      </c>
      <c r="I71" s="28">
        <f t="shared" si="32"/>
        <v>83949.371185500277</v>
      </c>
      <c r="J71" s="28">
        <f t="shared" si="32"/>
        <v>82480.29840623941</v>
      </c>
      <c r="K71" s="28">
        <f t="shared" si="32"/>
        <v>81917.729011109099</v>
      </c>
      <c r="L71" s="28">
        <f t="shared" si="32"/>
        <v>83533.533807180604</v>
      </c>
      <c r="M71" s="28">
        <f t="shared" si="32"/>
        <v>81313.394774516826</v>
      </c>
      <c r="N71" s="29">
        <f>AVERAGE(D71:M71)</f>
        <v>82813.903631319525</v>
      </c>
    </row>
    <row r="72" spans="2:14" ht="30" customHeight="1">
      <c r="B72" s="45" t="s">
        <v>72</v>
      </c>
      <c r="C72" s="14" t="s">
        <v>1</v>
      </c>
      <c r="D72" s="8">
        <v>3626432</v>
      </c>
      <c r="E72" s="8">
        <v>3613351</v>
      </c>
      <c r="F72" s="8">
        <v>3696838</v>
      </c>
      <c r="G72" s="8">
        <v>3646614</v>
      </c>
      <c r="H72" s="8">
        <v>3572356</v>
      </c>
      <c r="I72" s="8">
        <v>3597741</v>
      </c>
      <c r="J72" s="8">
        <v>3647913</v>
      </c>
      <c r="K72" s="8">
        <v>3563715</v>
      </c>
      <c r="L72" s="8">
        <v>3589397</v>
      </c>
      <c r="M72" s="12">
        <v>3615489</v>
      </c>
      <c r="N72" s="1"/>
    </row>
    <row r="73" spans="2:14" ht="30" customHeight="1">
      <c r="B73" s="46"/>
      <c r="C73" s="15" t="s">
        <v>2</v>
      </c>
      <c r="D73" s="20">
        <v>2519421</v>
      </c>
      <c r="E73" s="5">
        <v>2160768</v>
      </c>
      <c r="F73" s="5">
        <v>2243139</v>
      </c>
      <c r="G73" s="20">
        <v>2189485</v>
      </c>
      <c r="H73" s="20">
        <v>2144357</v>
      </c>
      <c r="I73" s="20">
        <v>2300908</v>
      </c>
      <c r="J73" s="20">
        <v>2394786</v>
      </c>
      <c r="K73" s="20">
        <v>2183146</v>
      </c>
      <c r="L73" s="20">
        <v>2289364</v>
      </c>
      <c r="M73" s="6">
        <v>2581163</v>
      </c>
      <c r="N73" s="1"/>
    </row>
    <row r="74" spans="2:14" ht="30" customHeight="1" thickBot="1">
      <c r="B74" s="46"/>
      <c r="C74" s="16" t="s">
        <v>3</v>
      </c>
      <c r="D74" s="10">
        <v>44.146999999999998</v>
      </c>
      <c r="E74" s="10">
        <v>42.228999999999999</v>
      </c>
      <c r="F74" s="9">
        <v>42.685000000000002</v>
      </c>
      <c r="G74" s="9">
        <v>41.997</v>
      </c>
      <c r="H74" s="10">
        <v>41.963000000000001</v>
      </c>
      <c r="I74" s="9">
        <v>43.151000000000003</v>
      </c>
      <c r="J74" s="10">
        <v>43.662999999999997</v>
      </c>
      <c r="K74" s="9">
        <v>42.453000000000003</v>
      </c>
      <c r="L74" s="10">
        <v>43.063000000000002</v>
      </c>
      <c r="M74" s="11">
        <v>44.603000000000002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36900.366666666669</v>
      </c>
      <c r="E75" s="24">
        <f t="shared" si="33"/>
        <v>48419.433333333334</v>
      </c>
      <c r="F75" s="24">
        <f t="shared" si="33"/>
        <v>48456.633333333331</v>
      </c>
      <c r="G75" s="24">
        <f t="shared" si="33"/>
        <v>48570.966666666667</v>
      </c>
      <c r="H75" s="24">
        <f t="shared" si="33"/>
        <v>47599.966666666667</v>
      </c>
      <c r="I75" s="24">
        <f t="shared" si="33"/>
        <v>43227.76666666667</v>
      </c>
      <c r="J75" s="24">
        <f t="shared" si="33"/>
        <v>41770.9</v>
      </c>
      <c r="K75" s="24">
        <f t="shared" si="33"/>
        <v>46018.966666666667</v>
      </c>
      <c r="L75" s="24">
        <f t="shared" si="33"/>
        <v>43334.433333333334</v>
      </c>
      <c r="M75" s="24">
        <f t="shared" si="33"/>
        <v>34477.533333333333</v>
      </c>
      <c r="N75" s="29">
        <f>AVERAGE(D75:M75)</f>
        <v>43877.69666666667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178088.71138757336</v>
      </c>
      <c r="E76" s="26">
        <f t="shared" si="34"/>
        <v>176692.12527598333</v>
      </c>
      <c r="F76" s="26">
        <f t="shared" si="34"/>
        <v>176833.97713835235</v>
      </c>
      <c r="G76" s="26">
        <f t="shared" si="34"/>
        <v>182502.70901058597</v>
      </c>
      <c r="H76" s="26">
        <f t="shared" si="34"/>
        <v>179249.10139597091</v>
      </c>
      <c r="I76" s="26">
        <f t="shared" si="34"/>
        <v>174960.68740019767</v>
      </c>
      <c r="J76" s="26">
        <f t="shared" si="34"/>
        <v>175275.26897460298</v>
      </c>
      <c r="K76" s="26">
        <f t="shared" si="34"/>
        <v>175310.84879145582</v>
      </c>
      <c r="L76" s="26">
        <f t="shared" si="34"/>
        <v>175255.60744086347</v>
      </c>
      <c r="M76" s="26">
        <f t="shared" si="34"/>
        <v>176755.66664384029</v>
      </c>
      <c r="N76" s="29">
        <f>AVERAGE(D76:M76)</f>
        <v>177092.47034594259</v>
      </c>
    </row>
    <row r="77" spans="2:14" ht="30" customHeight="1" thickBot="1">
      <c r="B77" s="47"/>
      <c r="C77" s="17" t="s">
        <v>7</v>
      </c>
      <c r="D77" s="27">
        <f>D72/D74</f>
        <v>82144.471878043812</v>
      </c>
      <c r="E77" s="28">
        <f t="shared" ref="E77:M77" si="35">E72/E74</f>
        <v>85565.630254090793</v>
      </c>
      <c r="F77" s="28">
        <f t="shared" si="35"/>
        <v>86607.426496427317</v>
      </c>
      <c r="G77" s="28">
        <f t="shared" si="35"/>
        <v>86830.345024644615</v>
      </c>
      <c r="H77" s="28">
        <f t="shared" si="35"/>
        <v>85131.091676000287</v>
      </c>
      <c r="I77" s="28">
        <f t="shared" si="35"/>
        <v>83375.6112256958</v>
      </c>
      <c r="J77" s="28">
        <f t="shared" si="35"/>
        <v>83547.007764010719</v>
      </c>
      <c r="K77" s="28">
        <f t="shared" si="35"/>
        <v>83944.950886863109</v>
      </c>
      <c r="L77" s="28">
        <f t="shared" si="35"/>
        <v>83352.228130878008</v>
      </c>
      <c r="M77" s="28">
        <f t="shared" si="35"/>
        <v>81059.323363899282</v>
      </c>
      <c r="N77" s="29">
        <f>AVERAGE(D77:M77)</f>
        <v>84155.808670055383</v>
      </c>
    </row>
  </sheetData>
  <mergeCells count="12">
    <mergeCell ref="B36:B41"/>
    <mergeCell ref="B6:B11"/>
    <mergeCell ref="B12:B17"/>
    <mergeCell ref="B18:B23"/>
    <mergeCell ref="B24:B29"/>
    <mergeCell ref="B30:B35"/>
    <mergeCell ref="B66:B71"/>
    <mergeCell ref="B60:B65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4226D-146A-9843-AB18-AE1FD1B04D3E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1206</v>
      </c>
      <c r="E6" s="8">
        <v>1152</v>
      </c>
      <c r="F6" s="8">
        <v>1177</v>
      </c>
      <c r="G6" s="8">
        <v>1177</v>
      </c>
      <c r="H6" s="8">
        <v>1198</v>
      </c>
      <c r="I6" s="8">
        <v>1204</v>
      </c>
      <c r="J6" s="8">
        <v>1170</v>
      </c>
      <c r="K6" s="8">
        <v>1194</v>
      </c>
      <c r="L6" s="8">
        <v>1221</v>
      </c>
      <c r="M6" s="12">
        <v>1213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60.761000000000003</v>
      </c>
      <c r="E8" s="10">
        <v>60.768999999999998</v>
      </c>
      <c r="F8" s="9">
        <v>60.512</v>
      </c>
      <c r="G8" s="9">
        <v>60.771000000000001</v>
      </c>
      <c r="H8" s="9">
        <v>60.872</v>
      </c>
      <c r="I8" s="9">
        <v>60.780999999999999</v>
      </c>
      <c r="J8" s="9">
        <v>60.567</v>
      </c>
      <c r="K8" s="9">
        <v>60.96</v>
      </c>
      <c r="L8" s="9">
        <v>60.652999999999999</v>
      </c>
      <c r="M8" s="18">
        <v>60.750999999999998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20.100000000000001</v>
      </c>
      <c r="E9" s="24">
        <f t="shared" si="0"/>
        <v>19.2</v>
      </c>
      <c r="F9" s="24">
        <f t="shared" si="0"/>
        <v>19.616666666666667</v>
      </c>
      <c r="G9" s="24">
        <f t="shared" si="0"/>
        <v>19.616666666666667</v>
      </c>
      <c r="H9" s="24">
        <f t="shared" si="0"/>
        <v>19.966666666666665</v>
      </c>
      <c r="I9" s="24">
        <f t="shared" si="0"/>
        <v>20.066666666666666</v>
      </c>
      <c r="J9" s="24">
        <f t="shared" si="0"/>
        <v>19.5</v>
      </c>
      <c r="K9" s="24">
        <f t="shared" si="0"/>
        <v>19.899999999999999</v>
      </c>
      <c r="L9" s="24">
        <f t="shared" si="0"/>
        <v>20.350000000000001</v>
      </c>
      <c r="M9" s="24">
        <f t="shared" si="0"/>
        <v>20.216666666666665</v>
      </c>
      <c r="N9" s="29">
        <f>AVERAGE(D9:M9)</f>
        <v>19.853333333333332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19.84825792860552</v>
      </c>
      <c r="E11" s="28">
        <f t="shared" ref="E11:M11" si="2">E6/E8</f>
        <v>18.957034014053217</v>
      </c>
      <c r="F11" s="28">
        <f t="shared" si="2"/>
        <v>19.450687466948704</v>
      </c>
      <c r="G11" s="28">
        <f t="shared" si="2"/>
        <v>19.367790557996411</v>
      </c>
      <c r="H11" s="28">
        <f t="shared" si="2"/>
        <v>19.680641345774742</v>
      </c>
      <c r="I11" s="28">
        <f t="shared" si="2"/>
        <v>19.808821835771049</v>
      </c>
      <c r="J11" s="28">
        <f t="shared" si="2"/>
        <v>19.317450096587251</v>
      </c>
      <c r="K11" s="28">
        <f t="shared" si="2"/>
        <v>19.586614173228345</v>
      </c>
      <c r="L11" s="28">
        <f t="shared" si="2"/>
        <v>20.130908611280564</v>
      </c>
      <c r="M11" s="28">
        <f t="shared" si="2"/>
        <v>19.966749518526445</v>
      </c>
      <c r="N11" s="29">
        <f>AVERAGE(D11:M11)</f>
        <v>19.61149555487723</v>
      </c>
    </row>
    <row r="12" spans="2:14" ht="30" customHeight="1">
      <c r="B12" s="45" t="s">
        <v>40</v>
      </c>
      <c r="C12" s="14" t="s">
        <v>1</v>
      </c>
      <c r="D12">
        <v>1217</v>
      </c>
      <c r="E12">
        <v>1194</v>
      </c>
      <c r="F12">
        <v>1175</v>
      </c>
      <c r="G12">
        <v>1205</v>
      </c>
      <c r="H12">
        <v>1215</v>
      </c>
      <c r="I12">
        <v>1213</v>
      </c>
      <c r="J12">
        <v>1206</v>
      </c>
      <c r="K12">
        <v>1220</v>
      </c>
      <c r="L12">
        <v>1204</v>
      </c>
      <c r="M12" s="6">
        <v>1226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60.720999999999997</v>
      </c>
      <c r="E14" s="10">
        <v>60.673000000000002</v>
      </c>
      <c r="F14" s="9">
        <v>60.926000000000002</v>
      </c>
      <c r="G14" s="9">
        <v>60.933999999999997</v>
      </c>
      <c r="H14" s="10">
        <v>60.670999999999999</v>
      </c>
      <c r="I14" s="10">
        <v>60.444000000000003</v>
      </c>
      <c r="J14" s="10">
        <v>60.779000000000003</v>
      </c>
      <c r="K14" s="10">
        <v>60.613999999999997</v>
      </c>
      <c r="L14" s="10">
        <v>60.832000000000001</v>
      </c>
      <c r="M14" s="11">
        <v>60.741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20.283333333333335</v>
      </c>
      <c r="E15" s="24">
        <f t="shared" si="3"/>
        <v>19.899999999999999</v>
      </c>
      <c r="F15" s="24">
        <f t="shared" si="3"/>
        <v>19.583333333333332</v>
      </c>
      <c r="G15" s="24">
        <f t="shared" si="3"/>
        <v>20.083333333333332</v>
      </c>
      <c r="H15" s="24">
        <f t="shared" si="3"/>
        <v>20.25</v>
      </c>
      <c r="I15" s="24">
        <f t="shared" si="3"/>
        <v>20.216666666666665</v>
      </c>
      <c r="J15" s="24">
        <f t="shared" si="3"/>
        <v>20.100000000000001</v>
      </c>
      <c r="K15" s="24">
        <f t="shared" si="3"/>
        <v>20.333333333333332</v>
      </c>
      <c r="L15" s="24">
        <f t="shared" si="3"/>
        <v>20.066666666666666</v>
      </c>
      <c r="M15" s="24">
        <f t="shared" si="3"/>
        <v>20.433333333333334</v>
      </c>
      <c r="N15" s="29">
        <f>AVERAGE(D15:M15)</f>
        <v>20.125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20.042489418817215</v>
      </c>
      <c r="E17" s="28">
        <f t="shared" ref="E17:M17" si="5">E12/E14</f>
        <v>19.679264252632965</v>
      </c>
      <c r="F17" s="28">
        <f t="shared" si="5"/>
        <v>19.28569083806585</v>
      </c>
      <c r="G17" s="28">
        <f t="shared" si="5"/>
        <v>19.775494797649916</v>
      </c>
      <c r="H17" s="28">
        <f t="shared" si="5"/>
        <v>20.026042095894251</v>
      </c>
      <c r="I17" s="28">
        <f t="shared" si="5"/>
        <v>20.068162265899012</v>
      </c>
      <c r="J17" s="28">
        <f t="shared" si="5"/>
        <v>19.842379769328222</v>
      </c>
      <c r="K17" s="28">
        <f t="shared" si="5"/>
        <v>20.127363315405681</v>
      </c>
      <c r="L17" s="28">
        <f t="shared" si="5"/>
        <v>19.792214623882167</v>
      </c>
      <c r="M17" s="28">
        <f t="shared" si="5"/>
        <v>20.184060189986994</v>
      </c>
      <c r="N17" s="29">
        <f>AVERAGE(D17:M17)</f>
        <v>19.882316156756229</v>
      </c>
    </row>
    <row r="18" spans="2:14" ht="30" customHeight="1">
      <c r="B18" s="45" t="s">
        <v>41</v>
      </c>
      <c r="C18" s="14" t="s">
        <v>1</v>
      </c>
      <c r="D18" s="8">
        <v>1147</v>
      </c>
      <c r="E18" s="8">
        <v>1187</v>
      </c>
      <c r="F18" s="8">
        <v>1162</v>
      </c>
      <c r="G18" s="8">
        <v>1194</v>
      </c>
      <c r="H18" s="8">
        <v>1181</v>
      </c>
      <c r="I18" s="8">
        <v>1186</v>
      </c>
      <c r="J18" s="8">
        <v>1155</v>
      </c>
      <c r="K18" s="8">
        <v>1184</v>
      </c>
      <c r="L18" s="8">
        <v>1168</v>
      </c>
      <c r="M18" s="12">
        <v>1139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60.667999999999999</v>
      </c>
      <c r="E20" s="10">
        <v>60.545000000000002</v>
      </c>
      <c r="F20" s="9">
        <v>60.698</v>
      </c>
      <c r="G20" s="9">
        <v>60.725999999999999</v>
      </c>
      <c r="H20" s="9">
        <v>60.837000000000003</v>
      </c>
      <c r="I20" s="9">
        <v>60.868000000000002</v>
      </c>
      <c r="J20" s="10">
        <v>60.42</v>
      </c>
      <c r="K20" s="9">
        <v>60.814999999999998</v>
      </c>
      <c r="L20" s="10">
        <v>60.68</v>
      </c>
      <c r="M20" s="18">
        <v>60.795999999999999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19.116666666666667</v>
      </c>
      <c r="E21" s="24">
        <f t="shared" si="6"/>
        <v>19.783333333333335</v>
      </c>
      <c r="F21" s="24">
        <f t="shared" si="6"/>
        <v>19.366666666666667</v>
      </c>
      <c r="G21" s="24">
        <f t="shared" si="6"/>
        <v>19.899999999999999</v>
      </c>
      <c r="H21" s="24">
        <f t="shared" si="6"/>
        <v>19.683333333333334</v>
      </c>
      <c r="I21" s="24">
        <f t="shared" si="6"/>
        <v>19.766666666666666</v>
      </c>
      <c r="J21" s="24">
        <f t="shared" si="6"/>
        <v>19.25</v>
      </c>
      <c r="K21" s="24">
        <f t="shared" si="6"/>
        <v>19.733333333333334</v>
      </c>
      <c r="L21" s="24">
        <f t="shared" si="6"/>
        <v>19.466666666666665</v>
      </c>
      <c r="M21" s="24">
        <f t="shared" si="6"/>
        <v>18.983333333333334</v>
      </c>
      <c r="N21" s="29">
        <f>AVERAGE(D21:M21)</f>
        <v>19.505000000000003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18.906177886200304</v>
      </c>
      <c r="E23" s="28">
        <f t="shared" ref="E23:M23" si="8">E18/E20</f>
        <v>19.605252291683872</v>
      </c>
      <c r="F23" s="28">
        <f t="shared" si="8"/>
        <v>19.143958614781376</v>
      </c>
      <c r="G23" s="28">
        <f t="shared" si="8"/>
        <v>19.662088726410435</v>
      </c>
      <c r="H23" s="28">
        <f t="shared" si="8"/>
        <v>19.412528559922414</v>
      </c>
      <c r="I23" s="28">
        <f t="shared" si="8"/>
        <v>19.484786751659328</v>
      </c>
      <c r="J23" s="28">
        <f t="shared" si="8"/>
        <v>19.116186693147963</v>
      </c>
      <c r="K23" s="28">
        <f t="shared" si="8"/>
        <v>19.468881032639974</v>
      </c>
      <c r="L23" s="28">
        <f t="shared" si="8"/>
        <v>19.248516809492418</v>
      </c>
      <c r="M23" s="28">
        <f t="shared" si="8"/>
        <v>18.73478518323574</v>
      </c>
      <c r="N23" s="29">
        <f>AVERAGE(D23:M23)</f>
        <v>19.278316254917385</v>
      </c>
    </row>
    <row r="24" spans="2:14" ht="30" customHeight="1">
      <c r="B24" s="45" t="s">
        <v>42</v>
      </c>
      <c r="C24" s="14" t="s">
        <v>1</v>
      </c>
      <c r="D24" s="8">
        <v>1171</v>
      </c>
      <c r="E24" s="8">
        <v>1202</v>
      </c>
      <c r="F24" s="8">
        <v>1169</v>
      </c>
      <c r="G24" s="8">
        <v>1174</v>
      </c>
      <c r="H24" s="8">
        <v>1167</v>
      </c>
      <c r="I24" s="8">
        <v>1183</v>
      </c>
      <c r="J24" s="8">
        <v>1166</v>
      </c>
      <c r="K24" s="8">
        <v>1197</v>
      </c>
      <c r="L24" s="8">
        <v>1158</v>
      </c>
      <c r="M24" s="12">
        <v>1174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60.847999999999999</v>
      </c>
      <c r="E26" s="10">
        <v>60.588999999999999</v>
      </c>
      <c r="F26" s="10">
        <v>60.86</v>
      </c>
      <c r="G26" s="9">
        <v>60.988999999999997</v>
      </c>
      <c r="H26" s="9">
        <v>60.817999999999998</v>
      </c>
      <c r="I26" s="9">
        <v>60.844000000000001</v>
      </c>
      <c r="J26" s="9">
        <v>60.722000000000001</v>
      </c>
      <c r="K26" s="9">
        <v>60.68</v>
      </c>
      <c r="L26" s="9">
        <v>60.728999999999999</v>
      </c>
      <c r="M26" s="18">
        <v>60.591999999999999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19.516666666666666</v>
      </c>
      <c r="E27" s="24">
        <f t="shared" si="9"/>
        <v>20.033333333333335</v>
      </c>
      <c r="F27" s="24">
        <f t="shared" si="9"/>
        <v>19.483333333333334</v>
      </c>
      <c r="G27" s="24">
        <f t="shared" si="9"/>
        <v>19.566666666666666</v>
      </c>
      <c r="H27" s="24">
        <f t="shared" si="9"/>
        <v>19.45</v>
      </c>
      <c r="I27" s="24">
        <f t="shared" si="9"/>
        <v>19.716666666666665</v>
      </c>
      <c r="J27" s="24">
        <f t="shared" si="9"/>
        <v>19.433333333333334</v>
      </c>
      <c r="K27" s="24">
        <f t="shared" si="9"/>
        <v>19.95</v>
      </c>
      <c r="L27" s="24">
        <f t="shared" si="9"/>
        <v>19.3</v>
      </c>
      <c r="M27" s="24">
        <f t="shared" si="9"/>
        <v>19.566666666666666</v>
      </c>
      <c r="N27" s="29">
        <f>AVERAGE(D27:M27)</f>
        <v>19.601666666666667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19.244675256376546</v>
      </c>
      <c r="E29" s="28">
        <f t="shared" ref="E29:M29" si="11">E24/E26</f>
        <v>19.838584561554079</v>
      </c>
      <c r="F29" s="28">
        <f t="shared" si="11"/>
        <v>19.208018402891884</v>
      </c>
      <c r="G29" s="28">
        <f t="shared" si="11"/>
        <v>19.249372837724838</v>
      </c>
      <c r="H29" s="28">
        <f t="shared" si="11"/>
        <v>19.188398171593938</v>
      </c>
      <c r="I29" s="28">
        <f t="shared" si="11"/>
        <v>19.443166129774504</v>
      </c>
      <c r="J29" s="28">
        <f t="shared" si="11"/>
        <v>19.202266065017621</v>
      </c>
      <c r="K29" s="28">
        <f t="shared" si="11"/>
        <v>19.726433750823993</v>
      </c>
      <c r="L29" s="28">
        <f t="shared" si="11"/>
        <v>19.068319913056364</v>
      </c>
      <c r="M29" s="28">
        <f t="shared" si="11"/>
        <v>19.375495114866649</v>
      </c>
      <c r="N29" s="29">
        <f>AVERAGE(D29:M29)</f>
        <v>19.35447302036804</v>
      </c>
    </row>
    <row r="30" spans="2:14" ht="30" customHeight="1">
      <c r="B30" s="45" t="s">
        <v>43</v>
      </c>
      <c r="C30" s="14" t="s">
        <v>1</v>
      </c>
      <c r="D30" s="8">
        <v>1204</v>
      </c>
      <c r="E30" s="8">
        <v>1195</v>
      </c>
      <c r="F30" s="8">
        <v>1150</v>
      </c>
      <c r="G30" s="8">
        <v>1153</v>
      </c>
      <c r="H30" s="8">
        <v>1184</v>
      </c>
      <c r="I30" s="8">
        <v>1167</v>
      </c>
      <c r="J30" s="8">
        <v>1155</v>
      </c>
      <c r="K30" s="8">
        <v>1193</v>
      </c>
      <c r="L30" s="8">
        <v>1165</v>
      </c>
      <c r="M30" s="12">
        <v>1202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60.65</v>
      </c>
      <c r="E32" s="10">
        <v>60.728999999999999</v>
      </c>
      <c r="F32" s="9">
        <v>60.555</v>
      </c>
      <c r="G32" s="9">
        <v>60.808999999999997</v>
      </c>
      <c r="H32" s="9">
        <v>60.847000000000001</v>
      </c>
      <c r="I32" s="9">
        <v>60.887999999999998</v>
      </c>
      <c r="J32" s="10">
        <v>60.759</v>
      </c>
      <c r="K32" s="9">
        <v>60.665999999999997</v>
      </c>
      <c r="L32" s="10">
        <v>60.927</v>
      </c>
      <c r="M32" s="18">
        <v>60.587000000000003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20.066666666666666</v>
      </c>
      <c r="E33" s="24">
        <f t="shared" si="12"/>
        <v>19.916666666666668</v>
      </c>
      <c r="F33" s="24">
        <f t="shared" si="12"/>
        <v>19.166666666666668</v>
      </c>
      <c r="G33" s="24">
        <f t="shared" si="12"/>
        <v>19.216666666666665</v>
      </c>
      <c r="H33" s="24">
        <f t="shared" si="12"/>
        <v>19.733333333333334</v>
      </c>
      <c r="I33" s="24">
        <f t="shared" si="12"/>
        <v>19.45</v>
      </c>
      <c r="J33" s="24">
        <f t="shared" si="12"/>
        <v>19.25</v>
      </c>
      <c r="K33" s="24">
        <f t="shared" si="12"/>
        <v>19.883333333333333</v>
      </c>
      <c r="L33" s="24">
        <f t="shared" si="12"/>
        <v>19.416666666666668</v>
      </c>
      <c r="M33" s="24">
        <f t="shared" si="12"/>
        <v>20.033333333333335</v>
      </c>
      <c r="N33" s="29">
        <f>AVERAGE(D33:M33)</f>
        <v>19.613333333333333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19.851607584501238</v>
      </c>
      <c r="E35" s="28">
        <f t="shared" ref="E35:M35" si="14">E30/E32</f>
        <v>19.677584020813779</v>
      </c>
      <c r="F35" s="28">
        <f t="shared" si="14"/>
        <v>18.990999917430436</v>
      </c>
      <c r="G35" s="28">
        <f t="shared" si="14"/>
        <v>18.961009061158713</v>
      </c>
      <c r="H35" s="28">
        <f t="shared" si="14"/>
        <v>19.458642168060873</v>
      </c>
      <c r="I35" s="28">
        <f t="shared" si="14"/>
        <v>19.166338194718172</v>
      </c>
      <c r="J35" s="28">
        <f t="shared" si="14"/>
        <v>19.009529452426801</v>
      </c>
      <c r="K35" s="28">
        <f t="shared" si="14"/>
        <v>19.66505126429961</v>
      </c>
      <c r="L35" s="28">
        <f t="shared" si="14"/>
        <v>19.121243455282553</v>
      </c>
      <c r="M35" s="28">
        <f t="shared" si="14"/>
        <v>19.839239440804132</v>
      </c>
      <c r="N35" s="29">
        <f>AVERAGE(D35:M35)</f>
        <v>19.374124455949634</v>
      </c>
    </row>
    <row r="36" spans="2:14" ht="30" customHeight="1">
      <c r="B36" s="45" t="s">
        <v>44</v>
      </c>
      <c r="C36" s="14" t="s">
        <v>1</v>
      </c>
      <c r="D36" s="8">
        <v>1196</v>
      </c>
      <c r="E36" s="8">
        <v>1169</v>
      </c>
      <c r="F36" s="8">
        <v>1156</v>
      </c>
      <c r="G36" s="8">
        <v>1176</v>
      </c>
      <c r="H36" s="8">
        <v>1167</v>
      </c>
      <c r="I36" s="8">
        <v>1172</v>
      </c>
      <c r="J36" s="8">
        <v>1185</v>
      </c>
      <c r="K36" s="8">
        <v>1171</v>
      </c>
      <c r="L36" s="8">
        <v>1200</v>
      </c>
      <c r="M36" s="12">
        <v>1162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60.948</v>
      </c>
      <c r="E38" s="10">
        <v>60.956000000000003</v>
      </c>
      <c r="F38" s="9">
        <v>60.825000000000003</v>
      </c>
      <c r="G38" s="9">
        <v>60.832000000000001</v>
      </c>
      <c r="H38" s="10">
        <v>60.96</v>
      </c>
      <c r="I38" s="9">
        <v>60.598999999999997</v>
      </c>
      <c r="J38" s="10">
        <v>60.694000000000003</v>
      </c>
      <c r="K38" s="9">
        <v>60.825000000000003</v>
      </c>
      <c r="L38" s="9">
        <v>60.965000000000003</v>
      </c>
      <c r="M38" s="11">
        <v>60.896999999999998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19.933333333333334</v>
      </c>
      <c r="E39" s="24">
        <f t="shared" si="15"/>
        <v>19.483333333333334</v>
      </c>
      <c r="F39" s="24">
        <f t="shared" si="15"/>
        <v>19.266666666666666</v>
      </c>
      <c r="G39" s="24">
        <f t="shared" si="15"/>
        <v>19.600000000000001</v>
      </c>
      <c r="H39" s="24">
        <f t="shared" si="15"/>
        <v>19.45</v>
      </c>
      <c r="I39" s="24">
        <f t="shared" si="15"/>
        <v>19.533333333333335</v>
      </c>
      <c r="J39" s="24">
        <f t="shared" si="15"/>
        <v>19.75</v>
      </c>
      <c r="K39" s="24">
        <f t="shared" si="15"/>
        <v>19.516666666666666</v>
      </c>
      <c r="L39" s="24">
        <f t="shared" si="15"/>
        <v>20</v>
      </c>
      <c r="M39" s="24">
        <f t="shared" si="15"/>
        <v>19.366666666666667</v>
      </c>
      <c r="N39" s="29">
        <f>AVERAGE(D39:M39)</f>
        <v>19.589999999999996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19.623285423639825</v>
      </c>
      <c r="E41" s="28">
        <f t="shared" ref="E41:M41" si="17">E36/E38</f>
        <v>19.177767570050527</v>
      </c>
      <c r="F41" s="28">
        <f t="shared" si="17"/>
        <v>19.005343197698313</v>
      </c>
      <c r="G41" s="28">
        <f t="shared" si="17"/>
        <v>19.33193056286165</v>
      </c>
      <c r="H41" s="28">
        <f t="shared" si="17"/>
        <v>19.143700787401574</v>
      </c>
      <c r="I41" s="28">
        <f t="shared" si="17"/>
        <v>19.340253139490752</v>
      </c>
      <c r="J41" s="28">
        <f t="shared" si="17"/>
        <v>19.524170428707944</v>
      </c>
      <c r="K41" s="28">
        <f t="shared" si="17"/>
        <v>19.251952322235923</v>
      </c>
      <c r="L41" s="28">
        <f t="shared" si="17"/>
        <v>19.683424915935372</v>
      </c>
      <c r="M41" s="28">
        <f t="shared" si="17"/>
        <v>19.08139974054551</v>
      </c>
      <c r="N41" s="29">
        <f>AVERAGE(D41:M41)</f>
        <v>19.316322808856739</v>
      </c>
    </row>
    <row r="42" spans="2:14" ht="30" customHeight="1">
      <c r="B42" s="45" t="s">
        <v>45</v>
      </c>
      <c r="C42" s="14" t="s">
        <v>1</v>
      </c>
      <c r="D42" s="8">
        <v>1172</v>
      </c>
      <c r="E42" s="8">
        <v>1147</v>
      </c>
      <c r="F42" s="8">
        <v>1190</v>
      </c>
      <c r="G42" s="8">
        <v>1171</v>
      </c>
      <c r="H42" s="8">
        <v>1184</v>
      </c>
      <c r="I42" s="8">
        <v>1169</v>
      </c>
      <c r="J42" s="8">
        <v>1168</v>
      </c>
      <c r="K42" s="8">
        <v>1176</v>
      </c>
      <c r="L42" s="8">
        <v>1168</v>
      </c>
      <c r="M42" s="12">
        <v>1149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60.875</v>
      </c>
      <c r="E44" s="10">
        <v>60.542999999999999</v>
      </c>
      <c r="F44" s="9">
        <v>60.722999999999999</v>
      </c>
      <c r="G44" s="9">
        <v>60.558</v>
      </c>
      <c r="H44" s="10">
        <v>60.661000000000001</v>
      </c>
      <c r="I44" s="9">
        <v>60.683999999999997</v>
      </c>
      <c r="J44" s="10">
        <v>60.655000000000001</v>
      </c>
      <c r="K44" s="9">
        <v>60.945</v>
      </c>
      <c r="L44" s="9">
        <v>60.923999999999999</v>
      </c>
      <c r="M44" s="11">
        <v>60.688000000000002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19.533333333333335</v>
      </c>
      <c r="E45" s="24">
        <f t="shared" si="18"/>
        <v>19.116666666666667</v>
      </c>
      <c r="F45" s="24">
        <f t="shared" si="18"/>
        <v>19.833333333333332</v>
      </c>
      <c r="G45" s="24">
        <f t="shared" si="18"/>
        <v>19.516666666666666</v>
      </c>
      <c r="H45" s="24">
        <f t="shared" si="18"/>
        <v>19.733333333333334</v>
      </c>
      <c r="I45" s="24">
        <f t="shared" si="18"/>
        <v>19.483333333333334</v>
      </c>
      <c r="J45" s="24">
        <f t="shared" si="18"/>
        <v>19.466666666666665</v>
      </c>
      <c r="K45" s="24">
        <f t="shared" si="18"/>
        <v>19.600000000000001</v>
      </c>
      <c r="L45" s="24">
        <f t="shared" si="18"/>
        <v>19.466666666666665</v>
      </c>
      <c r="M45" s="24">
        <f t="shared" si="18"/>
        <v>19.149999999999999</v>
      </c>
      <c r="N45" s="29">
        <f>AVERAGE(D45:M45)</f>
        <v>19.490000000000002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19.252566735112936</v>
      </c>
      <c r="E47" s="28">
        <f t="shared" ref="E47:M47" si="20">E42/E44</f>
        <v>18.945212493599591</v>
      </c>
      <c r="F47" s="28">
        <f t="shared" si="20"/>
        <v>19.59718722724503</v>
      </c>
      <c r="G47" s="28">
        <f t="shared" si="20"/>
        <v>19.336834109448795</v>
      </c>
      <c r="H47" s="28">
        <f t="shared" si="20"/>
        <v>19.518306655017227</v>
      </c>
      <c r="I47" s="28">
        <f t="shared" si="20"/>
        <v>19.263726847274405</v>
      </c>
      <c r="J47" s="28">
        <f t="shared" si="20"/>
        <v>19.256450416288846</v>
      </c>
      <c r="K47" s="28">
        <f t="shared" si="20"/>
        <v>19.296086635491015</v>
      </c>
      <c r="L47" s="28">
        <f t="shared" si="20"/>
        <v>19.17142669555512</v>
      </c>
      <c r="M47" s="28">
        <f t="shared" si="20"/>
        <v>18.932902715528606</v>
      </c>
      <c r="N47" s="29">
        <f>AVERAGE(D47:M47)</f>
        <v>19.257070053056157</v>
      </c>
    </row>
    <row r="48" spans="2:14" ht="30" customHeight="1">
      <c r="B48" s="45" t="s">
        <v>46</v>
      </c>
      <c r="C48" s="14" t="s">
        <v>1</v>
      </c>
      <c r="D48" s="8">
        <v>1177</v>
      </c>
      <c r="E48" s="8">
        <v>1168</v>
      </c>
      <c r="F48" s="8">
        <v>1162</v>
      </c>
      <c r="G48" s="8">
        <v>1164</v>
      </c>
      <c r="H48" s="8">
        <v>1169</v>
      </c>
      <c r="I48" s="8">
        <v>1182</v>
      </c>
      <c r="J48" s="8">
        <v>1166</v>
      </c>
      <c r="K48" s="8">
        <v>1181</v>
      </c>
      <c r="L48" s="8">
        <v>1177</v>
      </c>
      <c r="M48" s="12">
        <v>1179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60.747</v>
      </c>
      <c r="E50" s="10">
        <v>60.543999999999997</v>
      </c>
      <c r="F50" s="9">
        <v>60.697000000000003</v>
      </c>
      <c r="G50" s="10">
        <v>60.73</v>
      </c>
      <c r="H50" s="10">
        <v>60.881999999999998</v>
      </c>
      <c r="I50" s="9">
        <v>60.648000000000003</v>
      </c>
      <c r="J50" s="10">
        <v>60.819000000000003</v>
      </c>
      <c r="K50" s="9">
        <v>60.576000000000001</v>
      </c>
      <c r="L50" s="9">
        <v>60.765999999999998</v>
      </c>
      <c r="M50" s="11">
        <v>60.881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19.616666666666667</v>
      </c>
      <c r="E51" s="24">
        <f t="shared" si="21"/>
        <v>19.466666666666665</v>
      </c>
      <c r="F51" s="24">
        <f t="shared" si="21"/>
        <v>19.366666666666667</v>
      </c>
      <c r="G51" s="24">
        <f t="shared" si="21"/>
        <v>19.399999999999999</v>
      </c>
      <c r="H51" s="24">
        <f t="shared" si="21"/>
        <v>19.483333333333334</v>
      </c>
      <c r="I51" s="24">
        <f t="shared" si="21"/>
        <v>19.7</v>
      </c>
      <c r="J51" s="24">
        <f t="shared" si="21"/>
        <v>19.433333333333334</v>
      </c>
      <c r="K51" s="24">
        <f t="shared" si="21"/>
        <v>19.683333333333334</v>
      </c>
      <c r="L51" s="24">
        <f t="shared" si="21"/>
        <v>19.616666666666667</v>
      </c>
      <c r="M51" s="24">
        <f t="shared" si="21"/>
        <v>19.649999999999999</v>
      </c>
      <c r="N51" s="29">
        <f>AVERAGE(D51:M51)</f>
        <v>19.541666666666668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19.375442408678619</v>
      </c>
      <c r="E53" s="28">
        <f t="shared" ref="E53:M53" si="23">E48/E50</f>
        <v>19.291754756871036</v>
      </c>
      <c r="F53" s="28">
        <f t="shared" si="23"/>
        <v>19.144274016837734</v>
      </c>
      <c r="G53" s="28">
        <f t="shared" si="23"/>
        <v>19.166803886053021</v>
      </c>
      <c r="H53" s="28">
        <f t="shared" si="23"/>
        <v>19.201077494169049</v>
      </c>
      <c r="I53" s="28">
        <f t="shared" si="23"/>
        <v>19.489513256826275</v>
      </c>
      <c r="J53" s="28">
        <f t="shared" si="23"/>
        <v>19.17164044130946</v>
      </c>
      <c r="K53" s="28">
        <f t="shared" si="23"/>
        <v>19.496170100369785</v>
      </c>
      <c r="L53" s="28">
        <f t="shared" si="23"/>
        <v>19.369384195109106</v>
      </c>
      <c r="M53" s="28">
        <f t="shared" si="23"/>
        <v>19.365647739031882</v>
      </c>
      <c r="N53" s="29">
        <f>AVERAGE(D53:M53)</f>
        <v>19.307170829525596</v>
      </c>
    </row>
    <row r="54" spans="2:14" ht="30" customHeight="1">
      <c r="B54" s="45" t="s">
        <v>47</v>
      </c>
      <c r="C54" s="14" t="s">
        <v>1</v>
      </c>
      <c r="D54" s="8">
        <v>1175</v>
      </c>
      <c r="E54" s="8">
        <v>1178</v>
      </c>
      <c r="F54" s="8">
        <v>1172</v>
      </c>
      <c r="G54" s="8">
        <v>1186</v>
      </c>
      <c r="H54" s="8">
        <v>1214</v>
      </c>
      <c r="I54" s="8">
        <v>1183</v>
      </c>
      <c r="J54" s="8">
        <v>1164</v>
      </c>
      <c r="K54" s="8">
        <v>1218</v>
      </c>
      <c r="L54" s="8">
        <v>1174</v>
      </c>
      <c r="M54" s="12">
        <v>1165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60.679000000000002</v>
      </c>
      <c r="E56" s="10">
        <v>60.557000000000002</v>
      </c>
      <c r="F56" s="9">
        <v>60.875999999999998</v>
      </c>
      <c r="G56" s="9">
        <v>60.881</v>
      </c>
      <c r="H56" s="10">
        <v>60.78</v>
      </c>
      <c r="I56" s="9">
        <v>60.591999999999999</v>
      </c>
      <c r="J56" s="10">
        <v>60.987000000000002</v>
      </c>
      <c r="K56" s="9">
        <v>60.628999999999998</v>
      </c>
      <c r="L56" s="9">
        <v>60.962000000000003</v>
      </c>
      <c r="M56" s="11">
        <v>60.875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19.583333333333332</v>
      </c>
      <c r="E57" s="24">
        <f t="shared" si="24"/>
        <v>19.633333333333333</v>
      </c>
      <c r="F57" s="24">
        <f t="shared" si="24"/>
        <v>19.533333333333335</v>
      </c>
      <c r="G57" s="24">
        <f t="shared" si="24"/>
        <v>19.766666666666666</v>
      </c>
      <c r="H57" s="24">
        <f t="shared" si="24"/>
        <v>20.233333333333334</v>
      </c>
      <c r="I57" s="24">
        <f t="shared" si="24"/>
        <v>19.716666666666665</v>
      </c>
      <c r="J57" s="24">
        <f t="shared" si="24"/>
        <v>19.399999999999999</v>
      </c>
      <c r="K57" s="24">
        <f t="shared" si="24"/>
        <v>20.3</v>
      </c>
      <c r="L57" s="24">
        <f t="shared" si="24"/>
        <v>19.566666666666666</v>
      </c>
      <c r="M57" s="24">
        <f t="shared" si="24"/>
        <v>19.416666666666668</v>
      </c>
      <c r="N57" s="29">
        <f>AVERAGE(D57:M57)</f>
        <v>19.715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19.364195191087525</v>
      </c>
      <c r="E59" s="28">
        <f t="shared" ref="E59:M59" si="26">E54/E56</f>
        <v>19.452746998695442</v>
      </c>
      <c r="F59" s="28">
        <f t="shared" si="26"/>
        <v>19.252250476378212</v>
      </c>
      <c r="G59" s="28">
        <f t="shared" si="26"/>
        <v>19.480626139518076</v>
      </c>
      <c r="H59" s="28">
        <f t="shared" si="26"/>
        <v>19.973675551168146</v>
      </c>
      <c r="I59" s="28">
        <f t="shared" si="26"/>
        <v>19.52402957486137</v>
      </c>
      <c r="J59" s="28">
        <f t="shared" si="26"/>
        <v>19.086034728712676</v>
      </c>
      <c r="K59" s="28">
        <f t="shared" si="26"/>
        <v>20.089396163552095</v>
      </c>
      <c r="L59" s="28">
        <f t="shared" si="26"/>
        <v>19.257898362914602</v>
      </c>
      <c r="M59" s="28">
        <f t="shared" si="26"/>
        <v>19.137577002053387</v>
      </c>
      <c r="N59" s="29">
        <f>AVERAGE(D59:M59)</f>
        <v>19.46184301889415</v>
      </c>
    </row>
    <row r="60" spans="2:14" ht="30" customHeight="1">
      <c r="B60" s="45" t="s">
        <v>61</v>
      </c>
      <c r="C60" s="14" t="s">
        <v>1</v>
      </c>
      <c r="D60" s="8">
        <v>1137</v>
      </c>
      <c r="E60" s="8">
        <v>1170</v>
      </c>
      <c r="F60" s="8">
        <v>1173</v>
      </c>
      <c r="G60" s="8">
        <v>1167</v>
      </c>
      <c r="H60" s="8">
        <v>1180</v>
      </c>
      <c r="I60" s="8">
        <v>1149</v>
      </c>
      <c r="J60" s="8">
        <v>1212</v>
      </c>
      <c r="K60" s="8">
        <v>1192</v>
      </c>
      <c r="L60" s="8">
        <v>1165</v>
      </c>
      <c r="M60" s="12">
        <v>1167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60.594000000000001</v>
      </c>
      <c r="E62" s="10">
        <v>60.587000000000003</v>
      </c>
      <c r="F62" s="9">
        <v>60.960999999999999</v>
      </c>
      <c r="G62" s="9">
        <v>60.621000000000002</v>
      </c>
      <c r="H62" s="10">
        <v>60.811</v>
      </c>
      <c r="I62" s="9">
        <v>60.790999999999997</v>
      </c>
      <c r="J62" s="10">
        <v>60.646999999999998</v>
      </c>
      <c r="K62" s="9">
        <v>60.758000000000003</v>
      </c>
      <c r="L62" s="10">
        <v>60.618000000000002</v>
      </c>
      <c r="M62" s="11">
        <v>60.744999999999997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18.95</v>
      </c>
      <c r="E63" s="24">
        <f t="shared" si="27"/>
        <v>19.5</v>
      </c>
      <c r="F63" s="24">
        <f t="shared" si="27"/>
        <v>19.55</v>
      </c>
      <c r="G63" s="24">
        <f t="shared" si="27"/>
        <v>19.45</v>
      </c>
      <c r="H63" s="24">
        <f t="shared" si="27"/>
        <v>19.666666666666668</v>
      </c>
      <c r="I63" s="24">
        <f t="shared" si="27"/>
        <v>19.149999999999999</v>
      </c>
      <c r="J63" s="24">
        <f t="shared" si="27"/>
        <v>20.2</v>
      </c>
      <c r="K63" s="24">
        <f t="shared" si="27"/>
        <v>19.866666666666667</v>
      </c>
      <c r="L63" s="24">
        <f t="shared" si="27"/>
        <v>19.416666666666668</v>
      </c>
      <c r="M63" s="24">
        <f t="shared" si="27"/>
        <v>19.45</v>
      </c>
      <c r="N63" s="29">
        <f>AVERAGE(D63:M63)</f>
        <v>19.52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18.764234082582433</v>
      </c>
      <c r="E65" s="28">
        <f t="shared" ref="E65:M65" si="29">E60/E62</f>
        <v>19.31107333256309</v>
      </c>
      <c r="F65" s="28">
        <f t="shared" si="29"/>
        <v>19.241810337756927</v>
      </c>
      <c r="G65" s="28">
        <f t="shared" si="29"/>
        <v>19.250754688969167</v>
      </c>
      <c r="H65" s="28">
        <f t="shared" si="29"/>
        <v>19.404384075249542</v>
      </c>
      <c r="I65" s="28">
        <f t="shared" si="29"/>
        <v>18.900824135151584</v>
      </c>
      <c r="J65" s="28">
        <f t="shared" si="29"/>
        <v>19.984500469932563</v>
      </c>
      <c r="K65" s="28">
        <f t="shared" si="29"/>
        <v>19.618815629217551</v>
      </c>
      <c r="L65" s="28">
        <f t="shared" si="29"/>
        <v>19.218713913359068</v>
      </c>
      <c r="M65" s="28">
        <f t="shared" si="29"/>
        <v>19.211457733146762</v>
      </c>
      <c r="N65" s="29">
        <f>AVERAGE(D65:M65)</f>
        <v>19.290656839792867</v>
      </c>
    </row>
    <row r="66" spans="2:14" ht="30" customHeight="1">
      <c r="B66" s="45" t="s">
        <v>62</v>
      </c>
      <c r="C66" s="14" t="s">
        <v>1</v>
      </c>
      <c r="D66" s="8">
        <v>1152</v>
      </c>
      <c r="E66" s="8">
        <v>1159</v>
      </c>
      <c r="F66" s="8">
        <v>1149</v>
      </c>
      <c r="G66" s="8">
        <v>1183</v>
      </c>
      <c r="H66" s="8">
        <v>1188</v>
      </c>
      <c r="I66" s="8">
        <v>1162</v>
      </c>
      <c r="J66" s="8">
        <v>1184</v>
      </c>
      <c r="K66" s="8">
        <v>1199</v>
      </c>
      <c r="L66" s="8">
        <v>1200</v>
      </c>
      <c r="M66" s="12">
        <v>1161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0</v>
      </c>
      <c r="F67" s="5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60.771999999999998</v>
      </c>
      <c r="E68" s="10">
        <v>60.673000000000002</v>
      </c>
      <c r="F68" s="9">
        <v>60.835000000000001</v>
      </c>
      <c r="G68" s="10">
        <v>60.87</v>
      </c>
      <c r="H68" s="10">
        <v>60.683999999999997</v>
      </c>
      <c r="I68" s="9">
        <v>60.963999999999999</v>
      </c>
      <c r="J68" s="10">
        <v>60.774999999999999</v>
      </c>
      <c r="K68" s="9">
        <v>60.948</v>
      </c>
      <c r="L68" s="10">
        <v>60.777000000000001</v>
      </c>
      <c r="M68" s="11">
        <v>60.789000000000001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19.2</v>
      </c>
      <c r="E69" s="24">
        <f t="shared" si="30"/>
        <v>19.316666666666666</v>
      </c>
      <c r="F69" s="24">
        <f t="shared" si="30"/>
        <v>19.149999999999999</v>
      </c>
      <c r="G69" s="24">
        <f t="shared" si="30"/>
        <v>19.716666666666665</v>
      </c>
      <c r="H69" s="24">
        <f t="shared" si="30"/>
        <v>19.8</v>
      </c>
      <c r="I69" s="24">
        <f t="shared" si="30"/>
        <v>19.366666666666667</v>
      </c>
      <c r="J69" s="24">
        <f t="shared" si="30"/>
        <v>19.733333333333334</v>
      </c>
      <c r="K69" s="24">
        <f t="shared" si="30"/>
        <v>19.983333333333334</v>
      </c>
      <c r="L69" s="24">
        <f t="shared" si="30"/>
        <v>20</v>
      </c>
      <c r="M69" s="24">
        <f t="shared" si="30"/>
        <v>19.350000000000001</v>
      </c>
      <c r="N69" s="29">
        <f>AVERAGE(D69:M69)</f>
        <v>19.561666666666664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0</v>
      </c>
      <c r="G70" s="26">
        <f t="shared" si="31"/>
        <v>0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0</v>
      </c>
      <c r="L70" s="26">
        <f t="shared" si="31"/>
        <v>0</v>
      </c>
      <c r="M70" s="26">
        <f t="shared" si="31"/>
        <v>0</v>
      </c>
      <c r="N70" s="29">
        <f>AVERAGE(D70:M70)</f>
        <v>0</v>
      </c>
    </row>
    <row r="71" spans="2:14" ht="30" customHeight="1" thickBot="1">
      <c r="B71" s="47"/>
      <c r="C71" s="17" t="s">
        <v>7</v>
      </c>
      <c r="D71" s="27">
        <f>D66/D68</f>
        <v>18.956098203119858</v>
      </c>
      <c r="E71" s="28">
        <f t="shared" ref="E71:M71" si="32">E66/E68</f>
        <v>19.102401397656287</v>
      </c>
      <c r="F71" s="28">
        <f t="shared" si="32"/>
        <v>18.887153776608859</v>
      </c>
      <c r="G71" s="28">
        <f t="shared" si="32"/>
        <v>19.434861179563004</v>
      </c>
      <c r="H71" s="28">
        <f t="shared" si="32"/>
        <v>19.576824204073564</v>
      </c>
      <c r="I71" s="28">
        <f t="shared" si="32"/>
        <v>19.060429105701726</v>
      </c>
      <c r="J71" s="28">
        <f t="shared" si="32"/>
        <v>19.481694775812425</v>
      </c>
      <c r="K71" s="28">
        <f t="shared" si="32"/>
        <v>19.672507711491765</v>
      </c>
      <c r="L71" s="28">
        <f t="shared" si="32"/>
        <v>19.744311170344044</v>
      </c>
      <c r="M71" s="28">
        <f t="shared" si="32"/>
        <v>19.098850120910033</v>
      </c>
      <c r="N71" s="29">
        <f>AVERAGE(D71:M71)</f>
        <v>19.301513164528156</v>
      </c>
    </row>
    <row r="72" spans="2:14" ht="30" customHeight="1">
      <c r="B72" s="45" t="s">
        <v>72</v>
      </c>
      <c r="C72" s="14" t="s">
        <v>1</v>
      </c>
      <c r="D72" s="8">
        <v>1152</v>
      </c>
      <c r="E72" s="8">
        <v>1209</v>
      </c>
      <c r="F72" s="8">
        <v>1197</v>
      </c>
      <c r="G72" s="8">
        <v>1182</v>
      </c>
      <c r="H72" s="8">
        <v>1189</v>
      </c>
      <c r="I72" s="8">
        <v>1176</v>
      </c>
      <c r="J72" s="8">
        <v>1149</v>
      </c>
      <c r="K72" s="8">
        <v>1190</v>
      </c>
      <c r="L72" s="8">
        <v>1149</v>
      </c>
      <c r="M72" s="12">
        <v>1191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0</v>
      </c>
      <c r="F73" s="5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6">
        <v>0</v>
      </c>
      <c r="N73" s="1"/>
    </row>
    <row r="74" spans="2:14" ht="30" customHeight="1" thickBot="1">
      <c r="B74" s="46"/>
      <c r="C74" s="16" t="s">
        <v>3</v>
      </c>
      <c r="D74" s="10">
        <v>60.966000000000001</v>
      </c>
      <c r="E74" s="10">
        <v>60.823999999999998</v>
      </c>
      <c r="F74" s="9">
        <v>60.735999999999997</v>
      </c>
      <c r="G74" s="9">
        <v>60.768999999999998</v>
      </c>
      <c r="H74" s="10">
        <v>60.731000000000002</v>
      </c>
      <c r="I74" s="9">
        <v>60.956000000000003</v>
      </c>
      <c r="J74" s="10">
        <v>60.811</v>
      </c>
      <c r="K74" s="9">
        <v>60.832999999999998</v>
      </c>
      <c r="L74" s="10">
        <v>60.804000000000002</v>
      </c>
      <c r="M74" s="11">
        <v>60.674999999999997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19.2</v>
      </c>
      <c r="E75" s="24">
        <f t="shared" si="33"/>
        <v>20.149999999999999</v>
      </c>
      <c r="F75" s="24">
        <f t="shared" si="33"/>
        <v>19.95</v>
      </c>
      <c r="G75" s="24">
        <f t="shared" si="33"/>
        <v>19.7</v>
      </c>
      <c r="H75" s="24">
        <f t="shared" si="33"/>
        <v>19.816666666666666</v>
      </c>
      <c r="I75" s="24">
        <f t="shared" si="33"/>
        <v>19.600000000000001</v>
      </c>
      <c r="J75" s="24">
        <f t="shared" si="33"/>
        <v>19.149999999999999</v>
      </c>
      <c r="K75" s="24">
        <f t="shared" si="33"/>
        <v>19.833333333333332</v>
      </c>
      <c r="L75" s="24">
        <f t="shared" si="33"/>
        <v>19.149999999999999</v>
      </c>
      <c r="M75" s="24">
        <f t="shared" si="33"/>
        <v>19.850000000000001</v>
      </c>
      <c r="N75" s="29">
        <f>AVERAGE(D75:M75)</f>
        <v>19.64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0</v>
      </c>
      <c r="F76" s="26">
        <f t="shared" si="34"/>
        <v>0</v>
      </c>
      <c r="G76" s="26">
        <f t="shared" si="34"/>
        <v>0</v>
      </c>
      <c r="H76" s="26">
        <f t="shared" si="34"/>
        <v>0</v>
      </c>
      <c r="I76" s="26">
        <f t="shared" si="34"/>
        <v>0</v>
      </c>
      <c r="J76" s="26">
        <f t="shared" si="34"/>
        <v>0</v>
      </c>
      <c r="K76" s="26">
        <f t="shared" si="34"/>
        <v>0</v>
      </c>
      <c r="L76" s="26">
        <f t="shared" si="34"/>
        <v>0</v>
      </c>
      <c r="M76" s="26">
        <f t="shared" si="34"/>
        <v>0</v>
      </c>
      <c r="N76" s="29">
        <f>AVERAGE(D76:M76)</f>
        <v>0</v>
      </c>
    </row>
    <row r="77" spans="2:14" ht="30" customHeight="1" thickBot="1">
      <c r="B77" s="47"/>
      <c r="C77" s="17" t="s">
        <v>7</v>
      </c>
      <c r="D77" s="27">
        <f>D72/D74</f>
        <v>18.895777974608798</v>
      </c>
      <c r="E77" s="28">
        <f t="shared" ref="E77:M77" si="35">E72/E74</f>
        <v>19.877022228067869</v>
      </c>
      <c r="F77" s="28">
        <f t="shared" si="35"/>
        <v>19.708245521601686</v>
      </c>
      <c r="G77" s="28">
        <f t="shared" si="35"/>
        <v>19.450706774835854</v>
      </c>
      <c r="H77" s="28">
        <f t="shared" si="35"/>
        <v>19.578139665080435</v>
      </c>
      <c r="I77" s="28">
        <f t="shared" si="35"/>
        <v>19.292604501607716</v>
      </c>
      <c r="J77" s="28">
        <f t="shared" si="35"/>
        <v>18.894607883442141</v>
      </c>
      <c r="K77" s="28">
        <f t="shared" si="35"/>
        <v>19.561751023293279</v>
      </c>
      <c r="L77" s="28">
        <f t="shared" si="35"/>
        <v>18.896783106374581</v>
      </c>
      <c r="M77" s="28">
        <f t="shared" si="35"/>
        <v>19.629171817058097</v>
      </c>
      <c r="N77" s="29">
        <f>AVERAGE(D77:M77)</f>
        <v>19.378481049597049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34A7DF-B06C-634B-88D7-45CD770ACDAC}">
  <dimension ref="B1:N77"/>
  <sheetViews>
    <sheetView showGridLines="0" zoomScale="125" zoomScaleNormal="125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/>
      <c r="E6" s="8"/>
      <c r="F6" s="8"/>
      <c r="G6" s="8"/>
      <c r="H6" s="8"/>
      <c r="I6" s="8"/>
      <c r="J6" s="8"/>
      <c r="K6" s="8"/>
      <c r="L6" s="8"/>
      <c r="M6" s="12"/>
      <c r="N6" s="1"/>
    </row>
    <row r="7" spans="2:14" ht="30" customHeight="1">
      <c r="B7" s="49"/>
      <c r="C7" s="15" t="s">
        <v>2</v>
      </c>
      <c r="D7" s="20"/>
      <c r="E7" s="5"/>
      <c r="F7" s="5"/>
      <c r="G7" s="20"/>
      <c r="H7" s="20"/>
      <c r="I7" s="20"/>
      <c r="J7" s="20"/>
      <c r="K7" s="20"/>
      <c r="L7" s="20"/>
      <c r="M7" s="6"/>
      <c r="N7" s="1"/>
    </row>
    <row r="8" spans="2:14" ht="30" customHeight="1" thickBot="1">
      <c r="B8" s="49"/>
      <c r="C8" s="16" t="s">
        <v>3</v>
      </c>
      <c r="D8" s="10"/>
      <c r="E8" s="10"/>
      <c r="F8" s="9"/>
      <c r="G8" s="9"/>
      <c r="H8" s="10"/>
      <c r="I8" s="9"/>
      <c r="J8" s="10"/>
      <c r="K8" s="9"/>
      <c r="L8" s="9"/>
      <c r="M8" s="11"/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0</v>
      </c>
      <c r="E9" s="24">
        <f t="shared" si="0"/>
        <v>0</v>
      </c>
      <c r="F9" s="24">
        <f t="shared" si="0"/>
        <v>0</v>
      </c>
      <c r="G9" s="24">
        <f t="shared" si="0"/>
        <v>0</v>
      </c>
      <c r="H9" s="24">
        <f t="shared" si="0"/>
        <v>0</v>
      </c>
      <c r="I9" s="24">
        <f t="shared" si="0"/>
        <v>0</v>
      </c>
      <c r="J9" s="24">
        <f t="shared" si="0"/>
        <v>0</v>
      </c>
      <c r="K9" s="24">
        <f t="shared" si="0"/>
        <v>0</v>
      </c>
      <c r="L9" s="24">
        <f t="shared" si="0"/>
        <v>0</v>
      </c>
      <c r="M9" s="24">
        <f t="shared" si="0"/>
        <v>0</v>
      </c>
      <c r="N9" s="29">
        <f>AVERAGE(D9:M9)</f>
        <v>0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26">
        <f t="shared" si="1"/>
        <v>0</v>
      </c>
      <c r="F10" s="26">
        <f t="shared" si="1"/>
        <v>0</v>
      </c>
      <c r="G10" s="26">
        <f t="shared" si="1"/>
        <v>0</v>
      </c>
      <c r="H10" s="26">
        <f t="shared" si="1"/>
        <v>0</v>
      </c>
      <c r="I10" s="26">
        <f t="shared" si="1"/>
        <v>0</v>
      </c>
      <c r="J10" s="26">
        <f t="shared" si="1"/>
        <v>0</v>
      </c>
      <c r="K10" s="26">
        <f t="shared" si="1"/>
        <v>0</v>
      </c>
      <c r="L10" s="26">
        <f t="shared" si="1"/>
        <v>0</v>
      </c>
      <c r="M10" s="26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 t="e">
        <f>D6/D8</f>
        <v>#DIV/0!</v>
      </c>
      <c r="E11" s="28" t="e">
        <f t="shared" ref="E11:M11" si="2">E6/E8</f>
        <v>#DIV/0!</v>
      </c>
      <c r="F11" s="28" t="e">
        <f t="shared" si="2"/>
        <v>#DIV/0!</v>
      </c>
      <c r="G11" s="28" t="e">
        <f t="shared" si="2"/>
        <v>#DIV/0!</v>
      </c>
      <c r="H11" s="28" t="e">
        <f t="shared" si="2"/>
        <v>#DIV/0!</v>
      </c>
      <c r="I11" s="28" t="e">
        <f t="shared" si="2"/>
        <v>#DIV/0!</v>
      </c>
      <c r="J11" s="28" t="e">
        <f t="shared" si="2"/>
        <v>#DIV/0!</v>
      </c>
      <c r="K11" s="28" t="e">
        <f t="shared" si="2"/>
        <v>#DIV/0!</v>
      </c>
      <c r="L11" s="28" t="e">
        <f t="shared" si="2"/>
        <v>#DIV/0!</v>
      </c>
      <c r="M11" s="28" t="e">
        <f t="shared" si="2"/>
        <v>#DIV/0!</v>
      </c>
      <c r="N11" s="29" t="e">
        <f>AVERAGE(D11:M11)</f>
        <v>#DIV/0!</v>
      </c>
    </row>
    <row r="12" spans="2:14" ht="30" customHeight="1">
      <c r="B12" s="45" t="s">
        <v>40</v>
      </c>
      <c r="C12" s="14" t="s">
        <v>1</v>
      </c>
      <c r="D12" s="8"/>
      <c r="E12" s="8"/>
      <c r="F12" s="8"/>
      <c r="G12" s="8"/>
      <c r="H12" s="8"/>
      <c r="I12" s="8"/>
      <c r="J12" s="8"/>
      <c r="K12" s="8"/>
      <c r="L12" s="8"/>
      <c r="M12" s="12"/>
      <c r="N12" s="1"/>
    </row>
    <row r="13" spans="2:14" ht="30" customHeight="1">
      <c r="B13" s="46"/>
      <c r="C13" s="15" t="s">
        <v>2</v>
      </c>
      <c r="D13" s="20"/>
      <c r="E13" s="5"/>
      <c r="F13" s="5"/>
      <c r="G13" s="20"/>
      <c r="H13" s="20"/>
      <c r="I13" s="20"/>
      <c r="J13" s="20"/>
      <c r="K13" s="20"/>
      <c r="L13" s="20"/>
      <c r="M13" s="6"/>
      <c r="N13" s="1"/>
    </row>
    <row r="14" spans="2:14" ht="30" customHeight="1" thickBot="1">
      <c r="B14" s="46"/>
      <c r="C14" s="16" t="s">
        <v>3</v>
      </c>
      <c r="D14" s="10"/>
      <c r="E14" s="10"/>
      <c r="F14" s="9"/>
      <c r="G14" s="9"/>
      <c r="H14" s="10"/>
      <c r="I14" s="9"/>
      <c r="J14" s="10"/>
      <c r="K14" s="9"/>
      <c r="L14" s="9"/>
      <c r="M14" s="11"/>
      <c r="N14" s="1"/>
    </row>
    <row r="15" spans="2:14" ht="30" customHeight="1" thickBot="1">
      <c r="B15" s="46"/>
      <c r="C15" s="15" t="s">
        <v>5</v>
      </c>
      <c r="D15" s="23">
        <f t="shared" ref="D15:M15" si="3">(D12-D13)/($D$2*60)</f>
        <v>0</v>
      </c>
      <c r="E15" s="24">
        <f t="shared" si="3"/>
        <v>0</v>
      </c>
      <c r="F15" s="24">
        <f t="shared" si="3"/>
        <v>0</v>
      </c>
      <c r="G15" s="24">
        <f t="shared" si="3"/>
        <v>0</v>
      </c>
      <c r="H15" s="24">
        <f t="shared" si="3"/>
        <v>0</v>
      </c>
      <c r="I15" s="24">
        <f t="shared" si="3"/>
        <v>0</v>
      </c>
      <c r="J15" s="24">
        <f t="shared" si="3"/>
        <v>0</v>
      </c>
      <c r="K15" s="24">
        <f t="shared" si="3"/>
        <v>0</v>
      </c>
      <c r="L15" s="24">
        <f t="shared" si="3"/>
        <v>0</v>
      </c>
      <c r="M15" s="24">
        <f t="shared" si="3"/>
        <v>0</v>
      </c>
      <c r="N15" s="29">
        <f>AVERAGE(D15:M15)</f>
        <v>0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26">
        <f t="shared" si="4"/>
        <v>0</v>
      </c>
      <c r="F16" s="26">
        <f t="shared" si="4"/>
        <v>0</v>
      </c>
      <c r="G16" s="26">
        <f t="shared" si="4"/>
        <v>0</v>
      </c>
      <c r="H16" s="26">
        <f t="shared" si="4"/>
        <v>0</v>
      </c>
      <c r="I16" s="26">
        <f t="shared" si="4"/>
        <v>0</v>
      </c>
      <c r="J16" s="26">
        <f t="shared" si="4"/>
        <v>0</v>
      </c>
      <c r="K16" s="26">
        <f t="shared" si="4"/>
        <v>0</v>
      </c>
      <c r="L16" s="26">
        <f t="shared" si="4"/>
        <v>0</v>
      </c>
      <c r="M16" s="26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 t="e">
        <f>D12/D14</f>
        <v>#DIV/0!</v>
      </c>
      <c r="E17" s="28" t="e">
        <f t="shared" ref="E17:M17" si="5">E12/E14</f>
        <v>#DIV/0!</v>
      </c>
      <c r="F17" s="28" t="e">
        <f t="shared" si="5"/>
        <v>#DIV/0!</v>
      </c>
      <c r="G17" s="28" t="e">
        <f t="shared" si="5"/>
        <v>#DIV/0!</v>
      </c>
      <c r="H17" s="28" t="e">
        <f t="shared" si="5"/>
        <v>#DIV/0!</v>
      </c>
      <c r="I17" s="28" t="e">
        <f t="shared" si="5"/>
        <v>#DIV/0!</v>
      </c>
      <c r="J17" s="28" t="e">
        <f t="shared" si="5"/>
        <v>#DIV/0!</v>
      </c>
      <c r="K17" s="28" t="e">
        <f t="shared" si="5"/>
        <v>#DIV/0!</v>
      </c>
      <c r="L17" s="28" t="e">
        <f t="shared" si="5"/>
        <v>#DIV/0!</v>
      </c>
      <c r="M17" s="28" t="e">
        <f t="shared" si="5"/>
        <v>#DIV/0!</v>
      </c>
      <c r="N17" s="29" t="e">
        <f>AVERAGE(D17:M17)</f>
        <v>#DIV/0!</v>
      </c>
    </row>
    <row r="18" spans="2:14" ht="30" customHeight="1">
      <c r="B18" s="45" t="s">
        <v>41</v>
      </c>
      <c r="C18" s="14" t="s">
        <v>1</v>
      </c>
      <c r="D18" s="8"/>
      <c r="E18" s="8"/>
      <c r="F18" s="8"/>
      <c r="G18" s="8"/>
      <c r="H18" s="8"/>
      <c r="I18" s="8"/>
      <c r="J18" s="8"/>
      <c r="K18" s="8"/>
      <c r="L18" s="8"/>
      <c r="M18" s="12"/>
      <c r="N18" s="1"/>
    </row>
    <row r="19" spans="2:14" ht="30" customHeight="1">
      <c r="B19" s="46"/>
      <c r="C19" s="15" t="s">
        <v>2</v>
      </c>
      <c r="D19" s="20"/>
      <c r="E19" s="5"/>
      <c r="F19" s="5"/>
      <c r="G19" s="20"/>
      <c r="H19" s="20"/>
      <c r="I19" s="20"/>
      <c r="J19" s="20"/>
      <c r="K19" s="20"/>
      <c r="L19" s="20"/>
      <c r="M19" s="6"/>
      <c r="N19" s="1"/>
    </row>
    <row r="20" spans="2:14" ht="30" customHeight="1" thickBot="1">
      <c r="B20" s="46"/>
      <c r="C20" s="16" t="s">
        <v>3</v>
      </c>
      <c r="D20" s="10"/>
      <c r="E20" s="10"/>
      <c r="F20" s="9"/>
      <c r="G20" s="9"/>
      <c r="H20" s="10"/>
      <c r="I20" s="9"/>
      <c r="J20" s="10"/>
      <c r="K20" s="9"/>
      <c r="L20" s="9"/>
      <c r="M20" s="11"/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0</v>
      </c>
      <c r="E21" s="24">
        <f t="shared" si="6"/>
        <v>0</v>
      </c>
      <c r="F21" s="24">
        <f t="shared" si="6"/>
        <v>0</v>
      </c>
      <c r="G21" s="24">
        <f t="shared" si="6"/>
        <v>0</v>
      </c>
      <c r="H21" s="24">
        <f t="shared" si="6"/>
        <v>0</v>
      </c>
      <c r="I21" s="24">
        <f t="shared" si="6"/>
        <v>0</v>
      </c>
      <c r="J21" s="24">
        <f t="shared" si="6"/>
        <v>0</v>
      </c>
      <c r="K21" s="24">
        <f t="shared" si="6"/>
        <v>0</v>
      </c>
      <c r="L21" s="24">
        <f t="shared" si="6"/>
        <v>0</v>
      </c>
      <c r="M21" s="24">
        <f t="shared" si="6"/>
        <v>0</v>
      </c>
      <c r="N21" s="29">
        <f>AVERAGE(D21:M21)</f>
        <v>0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26">
        <f t="shared" si="7"/>
        <v>0</v>
      </c>
      <c r="F22" s="26">
        <f t="shared" si="7"/>
        <v>0</v>
      </c>
      <c r="G22" s="26">
        <f t="shared" si="7"/>
        <v>0</v>
      </c>
      <c r="H22" s="26">
        <f t="shared" si="7"/>
        <v>0</v>
      </c>
      <c r="I22" s="26">
        <f t="shared" si="7"/>
        <v>0</v>
      </c>
      <c r="J22" s="26">
        <f t="shared" si="7"/>
        <v>0</v>
      </c>
      <c r="K22" s="26">
        <f t="shared" si="7"/>
        <v>0</v>
      </c>
      <c r="L22" s="26">
        <f t="shared" si="7"/>
        <v>0</v>
      </c>
      <c r="M22" s="26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 t="e">
        <f>D18/D20</f>
        <v>#DIV/0!</v>
      </c>
      <c r="E23" s="28" t="e">
        <f t="shared" ref="E23:M23" si="8">E18/E20</f>
        <v>#DIV/0!</v>
      </c>
      <c r="F23" s="28" t="e">
        <f t="shared" si="8"/>
        <v>#DIV/0!</v>
      </c>
      <c r="G23" s="28" t="e">
        <f t="shared" si="8"/>
        <v>#DIV/0!</v>
      </c>
      <c r="H23" s="28" t="e">
        <f t="shared" si="8"/>
        <v>#DIV/0!</v>
      </c>
      <c r="I23" s="28" t="e">
        <f t="shared" si="8"/>
        <v>#DIV/0!</v>
      </c>
      <c r="J23" s="28" t="e">
        <f t="shared" si="8"/>
        <v>#DIV/0!</v>
      </c>
      <c r="K23" s="28" t="e">
        <f t="shared" si="8"/>
        <v>#DIV/0!</v>
      </c>
      <c r="L23" s="28" t="e">
        <f t="shared" si="8"/>
        <v>#DIV/0!</v>
      </c>
      <c r="M23" s="28" t="e">
        <f t="shared" si="8"/>
        <v>#DIV/0!</v>
      </c>
      <c r="N23" s="29" t="e">
        <f>AVERAGE(D23:M23)</f>
        <v>#DIV/0!</v>
      </c>
    </row>
    <row r="24" spans="2:14" ht="30" customHeight="1">
      <c r="B24" s="45" t="s">
        <v>42</v>
      </c>
      <c r="C24" s="14" t="s">
        <v>1</v>
      </c>
      <c r="D24" s="8"/>
      <c r="E24" s="8"/>
      <c r="F24" s="8"/>
      <c r="G24" s="8"/>
      <c r="H24" s="8"/>
      <c r="I24" s="8"/>
      <c r="J24" s="8"/>
      <c r="K24" s="8"/>
      <c r="L24" s="8"/>
      <c r="M24" s="12"/>
      <c r="N24" s="1"/>
    </row>
    <row r="25" spans="2:14" ht="30" customHeight="1">
      <c r="B25" s="46"/>
      <c r="C25" s="15" t="s">
        <v>2</v>
      </c>
      <c r="D25" s="20"/>
      <c r="E25" s="5"/>
      <c r="F25" s="5"/>
      <c r="G25" s="20"/>
      <c r="H25" s="20"/>
      <c r="I25" s="20"/>
      <c r="J25" s="20"/>
      <c r="K25" s="20"/>
      <c r="L25" s="20"/>
      <c r="M25" s="6"/>
      <c r="N25" s="1"/>
    </row>
    <row r="26" spans="2:14" ht="30" customHeight="1" thickBot="1">
      <c r="B26" s="46"/>
      <c r="C26" s="16" t="s">
        <v>3</v>
      </c>
      <c r="D26" s="10"/>
      <c r="E26" s="10"/>
      <c r="F26" s="9"/>
      <c r="G26" s="9"/>
      <c r="H26" s="10"/>
      <c r="I26" s="9"/>
      <c r="J26" s="10"/>
      <c r="K26" s="9"/>
      <c r="L26" s="9"/>
      <c r="M26" s="11"/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0</v>
      </c>
      <c r="E27" s="24">
        <f t="shared" si="9"/>
        <v>0</v>
      </c>
      <c r="F27" s="24">
        <f t="shared" si="9"/>
        <v>0</v>
      </c>
      <c r="G27" s="24">
        <f t="shared" si="9"/>
        <v>0</v>
      </c>
      <c r="H27" s="24">
        <f t="shared" si="9"/>
        <v>0</v>
      </c>
      <c r="I27" s="24">
        <f t="shared" si="9"/>
        <v>0</v>
      </c>
      <c r="J27" s="24">
        <f t="shared" si="9"/>
        <v>0</v>
      </c>
      <c r="K27" s="24">
        <f t="shared" si="9"/>
        <v>0</v>
      </c>
      <c r="L27" s="24">
        <f t="shared" si="9"/>
        <v>0</v>
      </c>
      <c r="M27" s="24">
        <f t="shared" si="9"/>
        <v>0</v>
      </c>
      <c r="N27" s="29">
        <f>AVERAGE(D27:M27)</f>
        <v>0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 t="e">
        <f>D24/D26</f>
        <v>#DIV/0!</v>
      </c>
      <c r="E29" s="28" t="e">
        <f t="shared" ref="E29:M29" si="11">E24/E26</f>
        <v>#DIV/0!</v>
      </c>
      <c r="F29" s="28" t="e">
        <f t="shared" si="11"/>
        <v>#DIV/0!</v>
      </c>
      <c r="G29" s="28" t="e">
        <f t="shared" si="11"/>
        <v>#DIV/0!</v>
      </c>
      <c r="H29" s="28" t="e">
        <f t="shared" si="11"/>
        <v>#DIV/0!</v>
      </c>
      <c r="I29" s="28" t="e">
        <f t="shared" si="11"/>
        <v>#DIV/0!</v>
      </c>
      <c r="J29" s="28" t="e">
        <f t="shared" si="11"/>
        <v>#DIV/0!</v>
      </c>
      <c r="K29" s="28" t="e">
        <f t="shared" si="11"/>
        <v>#DIV/0!</v>
      </c>
      <c r="L29" s="28" t="e">
        <f t="shared" si="11"/>
        <v>#DIV/0!</v>
      </c>
      <c r="M29" s="28" t="e">
        <f t="shared" si="11"/>
        <v>#DIV/0!</v>
      </c>
      <c r="N29" s="29" t="e">
        <f>AVERAGE(D29:M29)</f>
        <v>#DIV/0!</v>
      </c>
    </row>
    <row r="30" spans="2:14" ht="30" customHeight="1">
      <c r="B30" s="45" t="s">
        <v>43</v>
      </c>
      <c r="C30" s="14" t="s">
        <v>1</v>
      </c>
      <c r="D30" s="8"/>
      <c r="E30" s="8"/>
      <c r="F30" s="8"/>
      <c r="G30" s="8"/>
      <c r="H30" s="8"/>
      <c r="I30" s="8"/>
      <c r="J30" s="8"/>
      <c r="K30" s="8"/>
      <c r="L30" s="8"/>
      <c r="M30" s="12"/>
      <c r="N30" s="1"/>
    </row>
    <row r="31" spans="2:14" ht="30" customHeight="1">
      <c r="B31" s="46"/>
      <c r="C31" s="15" t="s">
        <v>2</v>
      </c>
      <c r="D31" s="20"/>
      <c r="E31" s="5"/>
      <c r="F31" s="5"/>
      <c r="G31" s="20"/>
      <c r="H31" s="20"/>
      <c r="I31" s="20"/>
      <c r="J31" s="20"/>
      <c r="K31" s="20"/>
      <c r="L31" s="20"/>
      <c r="M31" s="6"/>
      <c r="N31" s="1"/>
    </row>
    <row r="32" spans="2:14" ht="30" customHeight="1" thickBot="1">
      <c r="B32" s="46"/>
      <c r="C32" s="16" t="s">
        <v>3</v>
      </c>
      <c r="D32" s="10"/>
      <c r="E32" s="10"/>
      <c r="F32" s="9"/>
      <c r="G32" s="9"/>
      <c r="H32" s="10"/>
      <c r="I32" s="9"/>
      <c r="J32" s="10"/>
      <c r="K32" s="9"/>
      <c r="L32" s="9"/>
      <c r="M32" s="11"/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0</v>
      </c>
      <c r="E33" s="24">
        <f t="shared" si="12"/>
        <v>0</v>
      </c>
      <c r="F33" s="24">
        <f t="shared" si="12"/>
        <v>0</v>
      </c>
      <c r="G33" s="24">
        <f t="shared" si="12"/>
        <v>0</v>
      </c>
      <c r="H33" s="24">
        <f t="shared" si="12"/>
        <v>0</v>
      </c>
      <c r="I33" s="24">
        <f t="shared" si="12"/>
        <v>0</v>
      </c>
      <c r="J33" s="24">
        <f t="shared" si="12"/>
        <v>0</v>
      </c>
      <c r="K33" s="24">
        <f t="shared" si="12"/>
        <v>0</v>
      </c>
      <c r="L33" s="24">
        <f t="shared" si="12"/>
        <v>0</v>
      </c>
      <c r="M33" s="24">
        <f t="shared" si="12"/>
        <v>0</v>
      </c>
      <c r="N33" s="29">
        <f>AVERAGE(D33:M33)</f>
        <v>0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 t="e">
        <f>D30/D32</f>
        <v>#DIV/0!</v>
      </c>
      <c r="E35" s="28" t="e">
        <f t="shared" ref="E35:M35" si="14">E30/E32</f>
        <v>#DIV/0!</v>
      </c>
      <c r="F35" s="28" t="e">
        <f t="shared" si="14"/>
        <v>#DIV/0!</v>
      </c>
      <c r="G35" s="28" t="e">
        <f t="shared" si="14"/>
        <v>#DIV/0!</v>
      </c>
      <c r="H35" s="28" t="e">
        <f t="shared" si="14"/>
        <v>#DIV/0!</v>
      </c>
      <c r="I35" s="28" t="e">
        <f t="shared" si="14"/>
        <v>#DIV/0!</v>
      </c>
      <c r="J35" s="28" t="e">
        <f t="shared" si="14"/>
        <v>#DIV/0!</v>
      </c>
      <c r="K35" s="28" t="e">
        <f t="shared" si="14"/>
        <v>#DIV/0!</v>
      </c>
      <c r="L35" s="28" t="e">
        <f t="shared" si="14"/>
        <v>#DIV/0!</v>
      </c>
      <c r="M35" s="28" t="e">
        <f t="shared" si="14"/>
        <v>#DIV/0!</v>
      </c>
      <c r="N35" s="29" t="e">
        <f>AVERAGE(D35:M35)</f>
        <v>#DIV/0!</v>
      </c>
    </row>
    <row r="36" spans="2:14" ht="30" customHeight="1">
      <c r="B36" s="45" t="s">
        <v>44</v>
      </c>
      <c r="C36" s="14" t="s">
        <v>1</v>
      </c>
      <c r="D36" s="8"/>
      <c r="E36" s="8"/>
      <c r="F36" s="8"/>
      <c r="G36" s="8"/>
      <c r="H36" s="8"/>
      <c r="I36" s="8"/>
      <c r="J36" s="8"/>
      <c r="K36" s="8"/>
      <c r="L36" s="8"/>
      <c r="M36" s="12"/>
      <c r="N36" s="1"/>
    </row>
    <row r="37" spans="2:14" ht="30" customHeight="1">
      <c r="B37" s="46"/>
      <c r="C37" s="15" t="s">
        <v>2</v>
      </c>
      <c r="D37" s="20"/>
      <c r="E37" s="5"/>
      <c r="F37" s="5"/>
      <c r="G37" s="20"/>
      <c r="H37" s="20"/>
      <c r="I37" s="20"/>
      <c r="J37" s="20"/>
      <c r="K37" s="20"/>
      <c r="L37" s="20"/>
      <c r="M37" s="6"/>
      <c r="N37" s="1"/>
    </row>
    <row r="38" spans="2:14" ht="30" customHeight="1" thickBot="1">
      <c r="B38" s="46"/>
      <c r="C38" s="16" t="s">
        <v>3</v>
      </c>
      <c r="D38" s="10"/>
      <c r="E38" s="10"/>
      <c r="F38" s="9"/>
      <c r="G38" s="9"/>
      <c r="H38" s="10"/>
      <c r="I38" s="9"/>
      <c r="J38" s="10"/>
      <c r="K38" s="9"/>
      <c r="L38" s="9"/>
      <c r="M38" s="11"/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0</v>
      </c>
      <c r="E39" s="24">
        <f t="shared" si="15"/>
        <v>0</v>
      </c>
      <c r="F39" s="24">
        <f t="shared" si="15"/>
        <v>0</v>
      </c>
      <c r="G39" s="24">
        <f t="shared" si="15"/>
        <v>0</v>
      </c>
      <c r="H39" s="24">
        <f t="shared" si="15"/>
        <v>0</v>
      </c>
      <c r="I39" s="24">
        <f t="shared" si="15"/>
        <v>0</v>
      </c>
      <c r="J39" s="24">
        <f t="shared" si="15"/>
        <v>0</v>
      </c>
      <c r="K39" s="24">
        <f t="shared" si="15"/>
        <v>0</v>
      </c>
      <c r="L39" s="24">
        <f t="shared" si="15"/>
        <v>0</v>
      </c>
      <c r="M39" s="24">
        <f t="shared" si="15"/>
        <v>0</v>
      </c>
      <c r="N39" s="29">
        <f>AVERAGE(D39:M39)</f>
        <v>0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 t="e">
        <f>D36/D38</f>
        <v>#DIV/0!</v>
      </c>
      <c r="E41" s="28" t="e">
        <f t="shared" ref="E41:M41" si="17">E36/E38</f>
        <v>#DIV/0!</v>
      </c>
      <c r="F41" s="28" t="e">
        <f t="shared" si="17"/>
        <v>#DIV/0!</v>
      </c>
      <c r="G41" s="28" t="e">
        <f t="shared" si="17"/>
        <v>#DIV/0!</v>
      </c>
      <c r="H41" s="28" t="e">
        <f t="shared" si="17"/>
        <v>#DIV/0!</v>
      </c>
      <c r="I41" s="28" t="e">
        <f t="shared" si="17"/>
        <v>#DIV/0!</v>
      </c>
      <c r="J41" s="28" t="e">
        <f t="shared" si="17"/>
        <v>#DIV/0!</v>
      </c>
      <c r="K41" s="28" t="e">
        <f t="shared" si="17"/>
        <v>#DIV/0!</v>
      </c>
      <c r="L41" s="28" t="e">
        <f t="shared" si="17"/>
        <v>#DIV/0!</v>
      </c>
      <c r="M41" s="28" t="e">
        <f t="shared" si="17"/>
        <v>#DIV/0!</v>
      </c>
      <c r="N41" s="29" t="e">
        <f>AVERAGE(D41:M41)</f>
        <v>#DIV/0!</v>
      </c>
    </row>
    <row r="42" spans="2:14" ht="30" customHeight="1">
      <c r="B42" s="45" t="s">
        <v>45</v>
      </c>
      <c r="C42" s="14" t="s">
        <v>1</v>
      </c>
      <c r="D42" s="8"/>
      <c r="E42" s="8"/>
      <c r="F42" s="8"/>
      <c r="G42" s="8"/>
      <c r="H42" s="8"/>
      <c r="I42" s="8"/>
      <c r="J42" s="8"/>
      <c r="K42" s="8"/>
      <c r="L42" s="8"/>
      <c r="M42" s="12"/>
      <c r="N42" s="1"/>
    </row>
    <row r="43" spans="2:14" ht="30" customHeight="1">
      <c r="B43" s="46"/>
      <c r="C43" s="15" t="s">
        <v>2</v>
      </c>
      <c r="D43" s="20"/>
      <c r="E43" s="5"/>
      <c r="F43" s="5"/>
      <c r="G43" s="20"/>
      <c r="H43" s="20"/>
      <c r="I43" s="20"/>
      <c r="J43" s="20"/>
      <c r="K43" s="20"/>
      <c r="L43" s="20"/>
      <c r="M43" s="6"/>
      <c r="N43" s="1"/>
    </row>
    <row r="44" spans="2:14" ht="30" customHeight="1" thickBot="1">
      <c r="B44" s="46"/>
      <c r="C44" s="16" t="s">
        <v>3</v>
      </c>
      <c r="D44" s="10"/>
      <c r="E44" s="10"/>
      <c r="F44" s="9"/>
      <c r="G44" s="9"/>
      <c r="H44" s="10"/>
      <c r="I44" s="9"/>
      <c r="J44" s="10"/>
      <c r="K44" s="9"/>
      <c r="L44" s="9"/>
      <c r="M44" s="11"/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0</v>
      </c>
      <c r="E45" s="24">
        <f t="shared" si="18"/>
        <v>0</v>
      </c>
      <c r="F45" s="24">
        <f t="shared" si="18"/>
        <v>0</v>
      </c>
      <c r="G45" s="24">
        <f t="shared" si="18"/>
        <v>0</v>
      </c>
      <c r="H45" s="24">
        <f t="shared" si="18"/>
        <v>0</v>
      </c>
      <c r="I45" s="24">
        <f t="shared" si="18"/>
        <v>0</v>
      </c>
      <c r="J45" s="24">
        <f t="shared" si="18"/>
        <v>0</v>
      </c>
      <c r="K45" s="24">
        <f t="shared" si="18"/>
        <v>0</v>
      </c>
      <c r="L45" s="24">
        <f t="shared" si="18"/>
        <v>0</v>
      </c>
      <c r="M45" s="24">
        <f t="shared" si="18"/>
        <v>0</v>
      </c>
      <c r="N45" s="29">
        <f>AVERAGE(D45:M45)</f>
        <v>0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 t="e">
        <f>D42/D44</f>
        <v>#DIV/0!</v>
      </c>
      <c r="E47" s="28" t="e">
        <f t="shared" ref="E47:M47" si="20">E42/E44</f>
        <v>#DIV/0!</v>
      </c>
      <c r="F47" s="28" t="e">
        <f t="shared" si="20"/>
        <v>#DIV/0!</v>
      </c>
      <c r="G47" s="28" t="e">
        <f t="shared" si="20"/>
        <v>#DIV/0!</v>
      </c>
      <c r="H47" s="28" t="e">
        <f t="shared" si="20"/>
        <v>#DIV/0!</v>
      </c>
      <c r="I47" s="28" t="e">
        <f t="shared" si="20"/>
        <v>#DIV/0!</v>
      </c>
      <c r="J47" s="28" t="e">
        <f t="shared" si="20"/>
        <v>#DIV/0!</v>
      </c>
      <c r="K47" s="28" t="e">
        <f t="shared" si="20"/>
        <v>#DIV/0!</v>
      </c>
      <c r="L47" s="28" t="e">
        <f t="shared" si="20"/>
        <v>#DIV/0!</v>
      </c>
      <c r="M47" s="28" t="e">
        <f t="shared" si="20"/>
        <v>#DIV/0!</v>
      </c>
      <c r="N47" s="29" t="e">
        <f>AVERAGE(D47:M47)</f>
        <v>#DIV/0!</v>
      </c>
    </row>
    <row r="48" spans="2:14" ht="30" customHeight="1">
      <c r="B48" s="45" t="s">
        <v>46</v>
      </c>
      <c r="C48" s="14" t="s">
        <v>1</v>
      </c>
      <c r="D48" s="8"/>
      <c r="E48" s="8"/>
      <c r="F48" s="8"/>
      <c r="G48" s="8"/>
      <c r="H48" s="8"/>
      <c r="I48" s="8"/>
      <c r="J48" s="8"/>
      <c r="K48" s="8"/>
      <c r="L48" s="8"/>
      <c r="M48" s="12"/>
      <c r="N48" s="1"/>
    </row>
    <row r="49" spans="2:14" ht="30" customHeight="1">
      <c r="B49" s="46"/>
      <c r="C49" s="15" t="s">
        <v>2</v>
      </c>
      <c r="D49" s="20"/>
      <c r="E49" s="5"/>
      <c r="F49" s="5"/>
      <c r="G49" s="20"/>
      <c r="H49" s="20"/>
      <c r="I49" s="20"/>
      <c r="J49" s="20"/>
      <c r="K49" s="20"/>
      <c r="L49" s="20"/>
      <c r="M49" s="6"/>
      <c r="N49" s="1"/>
    </row>
    <row r="50" spans="2:14" ht="30" customHeight="1" thickBot="1">
      <c r="B50" s="46"/>
      <c r="C50" s="16" t="s">
        <v>3</v>
      </c>
      <c r="D50" s="10"/>
      <c r="E50" s="10"/>
      <c r="F50" s="9"/>
      <c r="G50" s="9"/>
      <c r="H50" s="10"/>
      <c r="I50" s="9"/>
      <c r="J50" s="10"/>
      <c r="K50" s="9"/>
      <c r="L50" s="9"/>
      <c r="M50" s="11"/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0</v>
      </c>
      <c r="E51" s="24">
        <f t="shared" si="21"/>
        <v>0</v>
      </c>
      <c r="F51" s="24">
        <f t="shared" si="21"/>
        <v>0</v>
      </c>
      <c r="G51" s="24">
        <f t="shared" si="21"/>
        <v>0</v>
      </c>
      <c r="H51" s="24">
        <f t="shared" si="21"/>
        <v>0</v>
      </c>
      <c r="I51" s="24">
        <f t="shared" si="21"/>
        <v>0</v>
      </c>
      <c r="J51" s="24">
        <f t="shared" si="21"/>
        <v>0</v>
      </c>
      <c r="K51" s="24">
        <f t="shared" si="21"/>
        <v>0</v>
      </c>
      <c r="L51" s="24">
        <f t="shared" si="21"/>
        <v>0</v>
      </c>
      <c r="M51" s="24">
        <f t="shared" si="21"/>
        <v>0</v>
      </c>
      <c r="N51" s="29">
        <f>AVERAGE(D51:M51)</f>
        <v>0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 t="e">
        <f>D48/D50</f>
        <v>#DIV/0!</v>
      </c>
      <c r="E53" s="28" t="e">
        <f t="shared" ref="E53:M53" si="23">E48/E50</f>
        <v>#DIV/0!</v>
      </c>
      <c r="F53" s="28" t="e">
        <f t="shared" si="23"/>
        <v>#DIV/0!</v>
      </c>
      <c r="G53" s="28" t="e">
        <f t="shared" si="23"/>
        <v>#DIV/0!</v>
      </c>
      <c r="H53" s="28" t="e">
        <f t="shared" si="23"/>
        <v>#DIV/0!</v>
      </c>
      <c r="I53" s="28" t="e">
        <f t="shared" si="23"/>
        <v>#DIV/0!</v>
      </c>
      <c r="J53" s="28" t="e">
        <f t="shared" si="23"/>
        <v>#DIV/0!</v>
      </c>
      <c r="K53" s="28" t="e">
        <f t="shared" si="23"/>
        <v>#DIV/0!</v>
      </c>
      <c r="L53" s="28" t="e">
        <f t="shared" si="23"/>
        <v>#DIV/0!</v>
      </c>
      <c r="M53" s="28" t="e">
        <f t="shared" si="23"/>
        <v>#DIV/0!</v>
      </c>
      <c r="N53" s="29" t="e">
        <f>AVERAGE(D53:M53)</f>
        <v>#DIV/0!</v>
      </c>
    </row>
    <row r="54" spans="2:14" ht="30" customHeight="1">
      <c r="B54" s="45" t="s">
        <v>47</v>
      </c>
      <c r="C54" s="14" t="s">
        <v>1</v>
      </c>
      <c r="D54" s="8"/>
      <c r="E54" s="8"/>
      <c r="F54" s="8"/>
      <c r="G54" s="8"/>
      <c r="H54" s="8"/>
      <c r="I54" s="8"/>
      <c r="J54" s="8"/>
      <c r="K54" s="8"/>
      <c r="L54" s="8"/>
      <c r="M54" s="12"/>
      <c r="N54" s="1"/>
    </row>
    <row r="55" spans="2:14" ht="30" customHeight="1">
      <c r="B55" s="46"/>
      <c r="C55" s="15" t="s">
        <v>2</v>
      </c>
      <c r="D55" s="20"/>
      <c r="E55" s="5"/>
      <c r="F55" s="5"/>
      <c r="G55" s="20"/>
      <c r="H55" s="20"/>
      <c r="I55" s="20"/>
      <c r="J55" s="20"/>
      <c r="K55" s="20"/>
      <c r="L55" s="20"/>
      <c r="M55" s="6"/>
      <c r="N55" s="1"/>
    </row>
    <row r="56" spans="2:14" ht="30" customHeight="1" thickBot="1">
      <c r="B56" s="46"/>
      <c r="C56" s="16" t="s">
        <v>3</v>
      </c>
      <c r="D56" s="10"/>
      <c r="E56" s="10"/>
      <c r="F56" s="9"/>
      <c r="G56" s="9"/>
      <c r="H56" s="10"/>
      <c r="I56" s="9"/>
      <c r="J56" s="10"/>
      <c r="K56" s="9"/>
      <c r="L56" s="9"/>
      <c r="M56" s="11"/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0</v>
      </c>
      <c r="E57" s="24">
        <f t="shared" si="24"/>
        <v>0</v>
      </c>
      <c r="F57" s="24">
        <f t="shared" si="24"/>
        <v>0</v>
      </c>
      <c r="G57" s="24">
        <f t="shared" si="24"/>
        <v>0</v>
      </c>
      <c r="H57" s="24">
        <f t="shared" si="24"/>
        <v>0</v>
      </c>
      <c r="I57" s="24">
        <f t="shared" si="24"/>
        <v>0</v>
      </c>
      <c r="J57" s="24">
        <f t="shared" si="24"/>
        <v>0</v>
      </c>
      <c r="K57" s="24">
        <f t="shared" si="24"/>
        <v>0</v>
      </c>
      <c r="L57" s="24">
        <f t="shared" si="24"/>
        <v>0</v>
      </c>
      <c r="M57" s="24">
        <f t="shared" si="24"/>
        <v>0</v>
      </c>
      <c r="N57" s="29">
        <f>AVERAGE(D57:M57)</f>
        <v>0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 t="e">
        <f>D54/D56</f>
        <v>#DIV/0!</v>
      </c>
      <c r="E59" s="28" t="e">
        <f t="shared" ref="E59:M59" si="26">E54/E56</f>
        <v>#DIV/0!</v>
      </c>
      <c r="F59" s="28" t="e">
        <f t="shared" si="26"/>
        <v>#DIV/0!</v>
      </c>
      <c r="G59" s="28" t="e">
        <f t="shared" si="26"/>
        <v>#DIV/0!</v>
      </c>
      <c r="H59" s="28" t="e">
        <f t="shared" si="26"/>
        <v>#DIV/0!</v>
      </c>
      <c r="I59" s="28" t="e">
        <f t="shared" si="26"/>
        <v>#DIV/0!</v>
      </c>
      <c r="J59" s="28" t="e">
        <f t="shared" si="26"/>
        <v>#DIV/0!</v>
      </c>
      <c r="K59" s="28" t="e">
        <f t="shared" si="26"/>
        <v>#DIV/0!</v>
      </c>
      <c r="L59" s="28" t="e">
        <f t="shared" si="26"/>
        <v>#DIV/0!</v>
      </c>
      <c r="M59" s="28" t="e">
        <f t="shared" si="26"/>
        <v>#DIV/0!</v>
      </c>
      <c r="N59" s="29" t="e">
        <f>AVERAGE(D59:M59)</f>
        <v>#DIV/0!</v>
      </c>
    </row>
    <row r="60" spans="2:14" ht="30" customHeight="1">
      <c r="B60" s="45" t="s">
        <v>61</v>
      </c>
      <c r="C60" s="14" t="s">
        <v>1</v>
      </c>
      <c r="D60" s="8"/>
      <c r="E60" s="8"/>
      <c r="F60" s="8"/>
      <c r="G60" s="8"/>
      <c r="H60" s="8"/>
      <c r="I60" s="8"/>
      <c r="J60" s="8"/>
      <c r="K60" s="8"/>
      <c r="L60" s="8"/>
      <c r="M60" s="12"/>
      <c r="N60" s="1"/>
    </row>
    <row r="61" spans="2:14" ht="30" customHeight="1">
      <c r="B61" s="46"/>
      <c r="C61" s="15" t="s">
        <v>2</v>
      </c>
      <c r="D61" s="20"/>
      <c r="E61" s="5"/>
      <c r="F61" s="5"/>
      <c r="G61" s="20"/>
      <c r="H61" s="20"/>
      <c r="I61" s="20"/>
      <c r="J61" s="20"/>
      <c r="K61" s="20"/>
      <c r="L61" s="20"/>
      <c r="M61" s="6"/>
      <c r="N61" s="1"/>
    </row>
    <row r="62" spans="2:14" ht="30" customHeight="1" thickBot="1">
      <c r="B62" s="46"/>
      <c r="C62" s="16" t="s">
        <v>3</v>
      </c>
      <c r="D62" s="10"/>
      <c r="E62" s="10"/>
      <c r="F62" s="9"/>
      <c r="G62" s="9"/>
      <c r="H62" s="10"/>
      <c r="I62" s="9"/>
      <c r="J62" s="10"/>
      <c r="K62" s="9"/>
      <c r="L62" s="10"/>
      <c r="M62" s="11"/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0</v>
      </c>
      <c r="E63" s="24">
        <f t="shared" si="27"/>
        <v>0</v>
      </c>
      <c r="F63" s="24">
        <f t="shared" si="27"/>
        <v>0</v>
      </c>
      <c r="G63" s="24">
        <f t="shared" si="27"/>
        <v>0</v>
      </c>
      <c r="H63" s="24">
        <f t="shared" si="27"/>
        <v>0</v>
      </c>
      <c r="I63" s="24">
        <f t="shared" si="27"/>
        <v>0</v>
      </c>
      <c r="J63" s="24">
        <f t="shared" si="27"/>
        <v>0</v>
      </c>
      <c r="K63" s="24">
        <f t="shared" si="27"/>
        <v>0</v>
      </c>
      <c r="L63" s="24">
        <f t="shared" si="27"/>
        <v>0</v>
      </c>
      <c r="M63" s="24">
        <f t="shared" si="27"/>
        <v>0</v>
      </c>
      <c r="N63" s="29">
        <f>AVERAGE(D63:M63)</f>
        <v>0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 t="e">
        <f>D60/D62</f>
        <v>#DIV/0!</v>
      </c>
      <c r="E65" s="28" t="e">
        <f t="shared" ref="E65:M65" si="29">E60/E62</f>
        <v>#DIV/0!</v>
      </c>
      <c r="F65" s="28" t="e">
        <f t="shared" si="29"/>
        <v>#DIV/0!</v>
      </c>
      <c r="G65" s="28" t="e">
        <f t="shared" si="29"/>
        <v>#DIV/0!</v>
      </c>
      <c r="H65" s="28" t="e">
        <f t="shared" si="29"/>
        <v>#DIV/0!</v>
      </c>
      <c r="I65" s="28" t="e">
        <f t="shared" si="29"/>
        <v>#DIV/0!</v>
      </c>
      <c r="J65" s="28" t="e">
        <f t="shared" si="29"/>
        <v>#DIV/0!</v>
      </c>
      <c r="K65" s="28" t="e">
        <f t="shared" si="29"/>
        <v>#DIV/0!</v>
      </c>
      <c r="L65" s="28" t="e">
        <f t="shared" si="29"/>
        <v>#DIV/0!</v>
      </c>
      <c r="M65" s="28" t="e">
        <f t="shared" si="29"/>
        <v>#DIV/0!</v>
      </c>
      <c r="N65" s="29" t="e">
        <f>AVERAGE(D65:M65)</f>
        <v>#DIV/0!</v>
      </c>
    </row>
    <row r="66" spans="2:14" ht="30" customHeight="1">
      <c r="B66" s="45" t="s">
        <v>62</v>
      </c>
      <c r="C66" s="14" t="s">
        <v>1</v>
      </c>
      <c r="D66" s="8"/>
      <c r="E66" s="8"/>
      <c r="F66" s="8"/>
      <c r="G66" s="8"/>
      <c r="H66" s="8"/>
      <c r="I66" s="8"/>
      <c r="J66" s="8"/>
      <c r="K66" s="8"/>
      <c r="L66" s="8"/>
      <c r="M66" s="12"/>
      <c r="N66" s="1"/>
    </row>
    <row r="67" spans="2:14" ht="30" customHeight="1">
      <c r="B67" s="46"/>
      <c r="C67" s="15" t="s">
        <v>2</v>
      </c>
      <c r="D67" s="20"/>
      <c r="E67" s="5"/>
      <c r="F67" s="5"/>
      <c r="G67" s="20"/>
      <c r="H67" s="20"/>
      <c r="I67" s="20"/>
      <c r="J67" s="20"/>
      <c r="K67" s="20"/>
      <c r="L67" s="20"/>
      <c r="M67" s="6"/>
      <c r="N67" s="1"/>
    </row>
    <row r="68" spans="2:14" ht="30" customHeight="1" thickBot="1">
      <c r="B68" s="46"/>
      <c r="C68" s="16" t="s">
        <v>3</v>
      </c>
      <c r="D68" s="10"/>
      <c r="E68" s="10"/>
      <c r="F68" s="9"/>
      <c r="G68" s="9"/>
      <c r="H68" s="10"/>
      <c r="I68" s="9"/>
      <c r="J68" s="10"/>
      <c r="K68" s="9"/>
      <c r="L68" s="10"/>
      <c r="M68" s="11"/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0</v>
      </c>
      <c r="E69" s="24">
        <f t="shared" si="30"/>
        <v>0</v>
      </c>
      <c r="F69" s="24">
        <f t="shared" si="30"/>
        <v>0</v>
      </c>
      <c r="G69" s="24">
        <f t="shared" si="30"/>
        <v>0</v>
      </c>
      <c r="H69" s="24">
        <f t="shared" si="30"/>
        <v>0</v>
      </c>
      <c r="I69" s="24">
        <f t="shared" si="30"/>
        <v>0</v>
      </c>
      <c r="J69" s="24">
        <f t="shared" si="30"/>
        <v>0</v>
      </c>
      <c r="K69" s="24">
        <f t="shared" si="30"/>
        <v>0</v>
      </c>
      <c r="L69" s="24">
        <f t="shared" si="30"/>
        <v>0</v>
      </c>
      <c r="M69" s="24">
        <f t="shared" si="30"/>
        <v>0</v>
      </c>
      <c r="N69" s="29">
        <f>AVERAGE(D69:M69)</f>
        <v>0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0</v>
      </c>
      <c r="G70" s="26">
        <f t="shared" si="31"/>
        <v>0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0</v>
      </c>
      <c r="L70" s="26">
        <f t="shared" si="31"/>
        <v>0</v>
      </c>
      <c r="M70" s="26">
        <f t="shared" si="31"/>
        <v>0</v>
      </c>
      <c r="N70" s="29">
        <f>AVERAGE(D70:M70)</f>
        <v>0</v>
      </c>
    </row>
    <row r="71" spans="2:14" ht="30" customHeight="1" thickBot="1">
      <c r="B71" s="47"/>
      <c r="C71" s="17" t="s">
        <v>7</v>
      </c>
      <c r="D71" s="27" t="e">
        <f>D66/D68</f>
        <v>#DIV/0!</v>
      </c>
      <c r="E71" s="28" t="e">
        <f t="shared" ref="E71:M71" si="32">E66/E68</f>
        <v>#DIV/0!</v>
      </c>
      <c r="F71" s="28" t="e">
        <f t="shared" si="32"/>
        <v>#DIV/0!</v>
      </c>
      <c r="G71" s="28" t="e">
        <f t="shared" si="32"/>
        <v>#DIV/0!</v>
      </c>
      <c r="H71" s="28" t="e">
        <f t="shared" si="32"/>
        <v>#DIV/0!</v>
      </c>
      <c r="I71" s="28" t="e">
        <f t="shared" si="32"/>
        <v>#DIV/0!</v>
      </c>
      <c r="J71" s="28" t="e">
        <f t="shared" si="32"/>
        <v>#DIV/0!</v>
      </c>
      <c r="K71" s="28" t="e">
        <f t="shared" si="32"/>
        <v>#DIV/0!</v>
      </c>
      <c r="L71" s="28" t="e">
        <f t="shared" si="32"/>
        <v>#DIV/0!</v>
      </c>
      <c r="M71" s="28" t="e">
        <f t="shared" si="32"/>
        <v>#DIV/0!</v>
      </c>
      <c r="N71" s="29" t="e">
        <f>AVERAGE(D71:M71)</f>
        <v>#DIV/0!</v>
      </c>
    </row>
    <row r="72" spans="2:14" ht="30" customHeight="1">
      <c r="B72" s="45" t="s">
        <v>72</v>
      </c>
      <c r="C72" s="14" t="s">
        <v>1</v>
      </c>
      <c r="D72" s="8"/>
      <c r="E72" s="8"/>
      <c r="F72" s="8"/>
      <c r="G72" s="8"/>
      <c r="H72" s="8"/>
      <c r="I72" s="8"/>
      <c r="J72" s="8"/>
      <c r="K72" s="8"/>
      <c r="L72" s="8"/>
      <c r="M72" s="12"/>
      <c r="N72" s="1"/>
    </row>
    <row r="73" spans="2:14" ht="30" customHeight="1">
      <c r="B73" s="46"/>
      <c r="C73" s="15" t="s">
        <v>2</v>
      </c>
      <c r="D73" s="20"/>
      <c r="E73" s="5"/>
      <c r="F73" s="5"/>
      <c r="G73" s="20"/>
      <c r="H73" s="20"/>
      <c r="I73" s="20"/>
      <c r="J73" s="20"/>
      <c r="K73" s="20"/>
      <c r="L73" s="20"/>
      <c r="M73" s="6"/>
      <c r="N73" s="1"/>
    </row>
    <row r="74" spans="2:14" ht="30" customHeight="1" thickBot="1">
      <c r="B74" s="46"/>
      <c r="C74" s="16" t="s">
        <v>3</v>
      </c>
      <c r="D74" s="10"/>
      <c r="E74" s="10"/>
      <c r="F74" s="9"/>
      <c r="G74" s="9"/>
      <c r="H74" s="10"/>
      <c r="I74" s="9"/>
      <c r="J74" s="10"/>
      <c r="K74" s="9"/>
      <c r="L74" s="10"/>
      <c r="M74" s="11"/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0</v>
      </c>
      <c r="E75" s="24">
        <f t="shared" si="33"/>
        <v>0</v>
      </c>
      <c r="F75" s="24">
        <f t="shared" si="33"/>
        <v>0</v>
      </c>
      <c r="G75" s="24">
        <f t="shared" si="33"/>
        <v>0</v>
      </c>
      <c r="H75" s="24">
        <f t="shared" si="33"/>
        <v>0</v>
      </c>
      <c r="I75" s="24">
        <f t="shared" si="33"/>
        <v>0</v>
      </c>
      <c r="J75" s="24">
        <f t="shared" si="33"/>
        <v>0</v>
      </c>
      <c r="K75" s="24">
        <f t="shared" si="33"/>
        <v>0</v>
      </c>
      <c r="L75" s="24">
        <f t="shared" si="33"/>
        <v>0</v>
      </c>
      <c r="M75" s="24">
        <f t="shared" si="33"/>
        <v>0</v>
      </c>
      <c r="N75" s="29">
        <f>AVERAGE(D75:M75)</f>
        <v>0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0</v>
      </c>
      <c r="F76" s="26">
        <f t="shared" si="34"/>
        <v>0</v>
      </c>
      <c r="G76" s="26">
        <f t="shared" si="34"/>
        <v>0</v>
      </c>
      <c r="H76" s="26">
        <f t="shared" si="34"/>
        <v>0</v>
      </c>
      <c r="I76" s="26">
        <f t="shared" si="34"/>
        <v>0</v>
      </c>
      <c r="J76" s="26">
        <f t="shared" si="34"/>
        <v>0</v>
      </c>
      <c r="K76" s="26">
        <f t="shared" si="34"/>
        <v>0</v>
      </c>
      <c r="L76" s="26">
        <f t="shared" si="34"/>
        <v>0</v>
      </c>
      <c r="M76" s="26">
        <f t="shared" si="34"/>
        <v>0</v>
      </c>
      <c r="N76" s="29">
        <f>AVERAGE(D76:M76)</f>
        <v>0</v>
      </c>
    </row>
    <row r="77" spans="2:14" ht="30" customHeight="1" thickBot="1">
      <c r="B77" s="47"/>
      <c r="C77" s="17" t="s">
        <v>7</v>
      </c>
      <c r="D77" s="27" t="e">
        <f>D72/D74</f>
        <v>#DIV/0!</v>
      </c>
      <c r="E77" s="28" t="e">
        <f t="shared" ref="E77:M77" si="35">E72/E74</f>
        <v>#DIV/0!</v>
      </c>
      <c r="F77" s="28" t="e">
        <f t="shared" si="35"/>
        <v>#DIV/0!</v>
      </c>
      <c r="G77" s="28" t="e">
        <f t="shared" si="35"/>
        <v>#DIV/0!</v>
      </c>
      <c r="H77" s="28" t="e">
        <f t="shared" si="35"/>
        <v>#DIV/0!</v>
      </c>
      <c r="I77" s="28" t="e">
        <f t="shared" si="35"/>
        <v>#DIV/0!</v>
      </c>
      <c r="J77" s="28" t="e">
        <f t="shared" si="35"/>
        <v>#DIV/0!</v>
      </c>
      <c r="K77" s="28" t="e">
        <f t="shared" si="35"/>
        <v>#DIV/0!</v>
      </c>
      <c r="L77" s="28" t="e">
        <f t="shared" si="35"/>
        <v>#DIV/0!</v>
      </c>
      <c r="M77" s="28" t="e">
        <f t="shared" si="35"/>
        <v>#DIV/0!</v>
      </c>
      <c r="N77" s="29" t="e">
        <f>AVERAGE(D77:M77)</f>
        <v>#DIV/0!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3AEC6-6941-1A43-BDCA-F6294B237F6F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132741</v>
      </c>
      <c r="E6" s="8">
        <v>132143</v>
      </c>
      <c r="F6" s="8">
        <v>131880</v>
      </c>
      <c r="G6" s="8">
        <v>132688</v>
      </c>
      <c r="H6" s="8">
        <v>130476</v>
      </c>
      <c r="I6" s="8">
        <v>132092</v>
      </c>
      <c r="J6" s="8">
        <v>132217</v>
      </c>
      <c r="K6" s="8">
        <v>132989</v>
      </c>
      <c r="L6" s="8">
        <v>130894</v>
      </c>
      <c r="M6" s="12">
        <v>131888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180.00800000000001</v>
      </c>
      <c r="E8" s="10">
        <v>180.00800000000001</v>
      </c>
      <c r="F8" s="9">
        <v>180.00700000000001</v>
      </c>
      <c r="G8" s="9">
        <v>180.02199999999999</v>
      </c>
      <c r="H8" s="9">
        <v>180.006</v>
      </c>
      <c r="I8" s="9">
        <v>180.02500000000001</v>
      </c>
      <c r="J8" s="9">
        <v>180.02500000000001</v>
      </c>
      <c r="K8" s="10">
        <v>180.01</v>
      </c>
      <c r="L8" s="9">
        <v>180.023</v>
      </c>
      <c r="M8" s="18">
        <v>180.00800000000001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737.45</v>
      </c>
      <c r="E9" s="24">
        <f t="shared" si="0"/>
        <v>734.12777777777774</v>
      </c>
      <c r="F9" s="24">
        <f t="shared" si="0"/>
        <v>732.66666666666663</v>
      </c>
      <c r="G9" s="24">
        <f t="shared" si="0"/>
        <v>737.15555555555557</v>
      </c>
      <c r="H9" s="24">
        <f t="shared" si="0"/>
        <v>724.86666666666667</v>
      </c>
      <c r="I9" s="24">
        <f t="shared" si="0"/>
        <v>733.84444444444443</v>
      </c>
      <c r="J9" s="24">
        <f t="shared" si="0"/>
        <v>734.53888888888889</v>
      </c>
      <c r="K9" s="24">
        <f t="shared" si="0"/>
        <v>738.82777777777778</v>
      </c>
      <c r="L9" s="24">
        <f t="shared" si="0"/>
        <v>727.18888888888887</v>
      </c>
      <c r="M9" s="24">
        <f t="shared" si="0"/>
        <v>732.71111111111111</v>
      </c>
      <c r="N9" s="29">
        <f>AVERAGE(D9:M9)</f>
        <v>733.33777777777777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737.41722590107099</v>
      </c>
      <c r="E11" s="28">
        <f t="shared" ref="E11:M11" si="2">E6/E8</f>
        <v>734.09515132660772</v>
      </c>
      <c r="F11" s="28">
        <f t="shared" si="2"/>
        <v>732.63817518207622</v>
      </c>
      <c r="G11" s="28">
        <f t="shared" si="2"/>
        <v>737.06546977591631</v>
      </c>
      <c r="H11" s="28">
        <f t="shared" si="2"/>
        <v>724.84250524982497</v>
      </c>
      <c r="I11" s="28">
        <f t="shared" si="2"/>
        <v>733.74253575892237</v>
      </c>
      <c r="J11" s="28">
        <f t="shared" si="2"/>
        <v>734.43688376614352</v>
      </c>
      <c r="K11" s="28">
        <f t="shared" si="2"/>
        <v>738.78673407032943</v>
      </c>
      <c r="L11" s="28">
        <f t="shared" si="2"/>
        <v>727.09598218005476</v>
      </c>
      <c r="M11" s="28">
        <f t="shared" si="2"/>
        <v>732.67854762010575</v>
      </c>
      <c r="N11" s="29">
        <f>AVERAGE(D11:M11)</f>
        <v>733.27992108310514</v>
      </c>
    </row>
    <row r="12" spans="2:14" ht="30" customHeight="1">
      <c r="B12" s="45" t="s">
        <v>40</v>
      </c>
      <c r="C12" s="14" t="s">
        <v>1</v>
      </c>
      <c r="D12">
        <v>500941</v>
      </c>
      <c r="E12">
        <v>501722</v>
      </c>
      <c r="F12">
        <v>502585</v>
      </c>
      <c r="G12">
        <v>501939</v>
      </c>
      <c r="H12">
        <v>501762</v>
      </c>
      <c r="I12">
        <v>502918</v>
      </c>
      <c r="J12">
        <v>501001</v>
      </c>
      <c r="K12">
        <v>502286</v>
      </c>
      <c r="L12">
        <v>501636</v>
      </c>
      <c r="M12" s="6">
        <v>501294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180.00800000000001</v>
      </c>
      <c r="E14" s="10">
        <v>180.006</v>
      </c>
      <c r="F14" s="9">
        <v>180.005</v>
      </c>
      <c r="G14" s="9">
        <v>180.006</v>
      </c>
      <c r="H14" s="10">
        <v>180.00700000000001</v>
      </c>
      <c r="I14" s="10">
        <v>180.006</v>
      </c>
      <c r="J14" s="10">
        <v>180.006</v>
      </c>
      <c r="K14" s="10">
        <v>180.00700000000001</v>
      </c>
      <c r="L14" s="10">
        <v>180.00700000000001</v>
      </c>
      <c r="M14" s="11">
        <v>180.00700000000001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2783.0055555555555</v>
      </c>
      <c r="E15" s="24">
        <f t="shared" si="3"/>
        <v>2787.3444444444444</v>
      </c>
      <c r="F15" s="24">
        <f t="shared" si="3"/>
        <v>2792.1388888888887</v>
      </c>
      <c r="G15" s="24">
        <f t="shared" si="3"/>
        <v>2788.55</v>
      </c>
      <c r="H15" s="24">
        <f t="shared" si="3"/>
        <v>2787.5666666666666</v>
      </c>
      <c r="I15" s="24">
        <f t="shared" si="3"/>
        <v>2793.9888888888891</v>
      </c>
      <c r="J15" s="24">
        <f t="shared" si="3"/>
        <v>2783.338888888889</v>
      </c>
      <c r="K15" s="24">
        <f t="shared" si="3"/>
        <v>2790.4777777777776</v>
      </c>
      <c r="L15" s="24">
        <f t="shared" si="3"/>
        <v>2786.8666666666668</v>
      </c>
      <c r="M15" s="24">
        <f t="shared" si="3"/>
        <v>2784.9666666666667</v>
      </c>
      <c r="N15" s="29">
        <f>AVERAGE(D15:M15)</f>
        <v>2787.824444444444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2782.8818719168034</v>
      </c>
      <c r="E17" s="28">
        <f t="shared" ref="E17:M17" si="5">E12/E14</f>
        <v>2787.2515360599091</v>
      </c>
      <c r="F17" s="28">
        <f t="shared" si="5"/>
        <v>2792.0613316296772</v>
      </c>
      <c r="G17" s="28">
        <f t="shared" si="5"/>
        <v>2788.4570514316188</v>
      </c>
      <c r="H17" s="28">
        <f t="shared" si="5"/>
        <v>2787.4582655118966</v>
      </c>
      <c r="I17" s="28">
        <f t="shared" si="5"/>
        <v>2793.8957590302543</v>
      </c>
      <c r="J17" s="28">
        <f t="shared" si="5"/>
        <v>2783.2461140184214</v>
      </c>
      <c r="K17" s="28">
        <f t="shared" si="5"/>
        <v>2790.3692634175336</v>
      </c>
      <c r="L17" s="28">
        <f t="shared" si="5"/>
        <v>2786.7582927330604</v>
      </c>
      <c r="M17" s="28">
        <f t="shared" si="5"/>
        <v>2784.8583666190757</v>
      </c>
      <c r="N17" s="29">
        <f>AVERAGE(D17:M17)</f>
        <v>2787.7237852368248</v>
      </c>
    </row>
    <row r="18" spans="2:14" ht="30" customHeight="1">
      <c r="B18" s="45" t="s">
        <v>41</v>
      </c>
      <c r="C18" s="14" t="s">
        <v>1</v>
      </c>
      <c r="D18" s="8">
        <v>98312</v>
      </c>
      <c r="E18" s="8">
        <v>99990</v>
      </c>
      <c r="F18" s="8">
        <v>98151</v>
      </c>
      <c r="G18" s="8">
        <v>97537</v>
      </c>
      <c r="H18" s="8">
        <v>98656</v>
      </c>
      <c r="I18" s="8">
        <v>97849</v>
      </c>
      <c r="J18" s="8">
        <v>97466</v>
      </c>
      <c r="K18" s="8">
        <v>97377</v>
      </c>
      <c r="L18" s="8">
        <v>98752</v>
      </c>
      <c r="M18" s="12">
        <v>98117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180.1</v>
      </c>
      <c r="E20" s="10">
        <v>180.08500000000001</v>
      </c>
      <c r="F20" s="9">
        <v>180.07400000000001</v>
      </c>
      <c r="G20" s="9">
        <v>180.124</v>
      </c>
      <c r="H20" s="9">
        <v>180.12299999999999</v>
      </c>
      <c r="I20" s="9">
        <v>180.10300000000001</v>
      </c>
      <c r="J20" s="9">
        <v>180.059</v>
      </c>
      <c r="K20" s="10">
        <v>180.10599999999999</v>
      </c>
      <c r="L20" s="9">
        <v>180.084</v>
      </c>
      <c r="M20" s="18">
        <v>180.1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546.17777777777781</v>
      </c>
      <c r="E21" s="24">
        <f t="shared" si="6"/>
        <v>555.5</v>
      </c>
      <c r="F21" s="24">
        <f t="shared" si="6"/>
        <v>545.2833333333333</v>
      </c>
      <c r="G21" s="24">
        <f t="shared" si="6"/>
        <v>541.87222222222226</v>
      </c>
      <c r="H21" s="24">
        <f t="shared" si="6"/>
        <v>548.08888888888885</v>
      </c>
      <c r="I21" s="24">
        <f t="shared" si="6"/>
        <v>543.60555555555561</v>
      </c>
      <c r="J21" s="24">
        <f t="shared" si="6"/>
        <v>541.47777777777776</v>
      </c>
      <c r="K21" s="24">
        <f t="shared" si="6"/>
        <v>540.98333333333335</v>
      </c>
      <c r="L21" s="24">
        <f t="shared" si="6"/>
        <v>548.62222222222226</v>
      </c>
      <c r="M21" s="24">
        <f t="shared" si="6"/>
        <v>545.09444444444443</v>
      </c>
      <c r="N21" s="29">
        <f>AVERAGE(D21:M21)</f>
        <v>545.67055555555567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545.87451415880071</v>
      </c>
      <c r="E23" s="28">
        <f t="shared" ref="E23:M23" si="8">E18/E20</f>
        <v>555.23780437015853</v>
      </c>
      <c r="F23" s="28">
        <f t="shared" si="8"/>
        <v>545.05925341803925</v>
      </c>
      <c r="G23" s="28">
        <f t="shared" si="8"/>
        <v>541.49918944726971</v>
      </c>
      <c r="H23" s="28">
        <f t="shared" si="8"/>
        <v>547.71461723377922</v>
      </c>
      <c r="I23" s="28">
        <f t="shared" si="8"/>
        <v>543.29467027201099</v>
      </c>
      <c r="J23" s="28">
        <f t="shared" si="8"/>
        <v>541.30035155143594</v>
      </c>
      <c r="K23" s="28">
        <f t="shared" si="8"/>
        <v>540.66494175652122</v>
      </c>
      <c r="L23" s="28">
        <f t="shared" si="8"/>
        <v>548.36631794051664</v>
      </c>
      <c r="M23" s="28">
        <f t="shared" si="8"/>
        <v>544.7917823431427</v>
      </c>
      <c r="N23" s="29">
        <f>AVERAGE(D23:M23)</f>
        <v>545.38034424916748</v>
      </c>
    </row>
    <row r="24" spans="2:14" ht="30" customHeight="1">
      <c r="B24" s="45" t="s">
        <v>42</v>
      </c>
      <c r="C24" s="14" t="s">
        <v>1</v>
      </c>
      <c r="D24" s="8">
        <v>501328</v>
      </c>
      <c r="E24" s="8">
        <v>501974</v>
      </c>
      <c r="F24" s="8">
        <v>502053</v>
      </c>
      <c r="G24" s="8">
        <v>501322</v>
      </c>
      <c r="H24" s="8">
        <v>501665</v>
      </c>
      <c r="I24" s="8">
        <v>502138</v>
      </c>
      <c r="J24" s="8">
        <v>501834</v>
      </c>
      <c r="K24" s="8">
        <v>501553</v>
      </c>
      <c r="L24" s="8">
        <v>501327</v>
      </c>
      <c r="M24" s="12">
        <v>501604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180.006</v>
      </c>
      <c r="E26" s="10">
        <v>180.00899999999999</v>
      </c>
      <c r="F26" s="9">
        <v>180.006</v>
      </c>
      <c r="G26" s="9">
        <v>180.00800000000001</v>
      </c>
      <c r="H26" s="9">
        <v>180.006</v>
      </c>
      <c r="I26" s="9">
        <v>180.006</v>
      </c>
      <c r="J26" s="9">
        <v>180.006</v>
      </c>
      <c r="K26" s="10">
        <v>180.00700000000001</v>
      </c>
      <c r="L26" s="9">
        <v>180.005</v>
      </c>
      <c r="M26" s="18">
        <v>180.00700000000001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2785.1555555555556</v>
      </c>
      <c r="E27" s="24">
        <f t="shared" si="9"/>
        <v>2788.7444444444445</v>
      </c>
      <c r="F27" s="24">
        <f t="shared" si="9"/>
        <v>2789.1833333333334</v>
      </c>
      <c r="G27" s="24">
        <f t="shared" si="9"/>
        <v>2785.1222222222223</v>
      </c>
      <c r="H27" s="24">
        <f t="shared" si="9"/>
        <v>2787.0277777777778</v>
      </c>
      <c r="I27" s="24">
        <f t="shared" si="9"/>
        <v>2789.6555555555556</v>
      </c>
      <c r="J27" s="24">
        <f t="shared" si="9"/>
        <v>2787.9666666666667</v>
      </c>
      <c r="K27" s="24">
        <f t="shared" si="9"/>
        <v>2786.4055555555556</v>
      </c>
      <c r="L27" s="24">
        <f t="shared" si="9"/>
        <v>2785.15</v>
      </c>
      <c r="M27" s="24">
        <f t="shared" si="9"/>
        <v>2786.6888888888889</v>
      </c>
      <c r="N27" s="29">
        <f>AVERAGE(D27:M27)</f>
        <v>2787.11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2785.062720131551</v>
      </c>
      <c r="E29" s="28">
        <f t="shared" ref="E29:M29" si="11">E24/E26</f>
        <v>2788.6050141937349</v>
      </c>
      <c r="F29" s="28">
        <f t="shared" si="11"/>
        <v>2789.0903636545449</v>
      </c>
      <c r="G29" s="28">
        <f t="shared" si="11"/>
        <v>2784.9984445135769</v>
      </c>
      <c r="H29" s="28">
        <f t="shared" si="11"/>
        <v>2786.934879948446</v>
      </c>
      <c r="I29" s="28">
        <f t="shared" si="11"/>
        <v>2789.5625701365511</v>
      </c>
      <c r="J29" s="28">
        <f t="shared" si="11"/>
        <v>2787.8737375420819</v>
      </c>
      <c r="K29" s="28">
        <f t="shared" si="11"/>
        <v>2786.2971995533508</v>
      </c>
      <c r="L29" s="28">
        <f t="shared" si="11"/>
        <v>2785.072636871198</v>
      </c>
      <c r="M29" s="28">
        <f t="shared" si="11"/>
        <v>2786.5805218685941</v>
      </c>
      <c r="N29" s="29">
        <f>AVERAGE(D29:M29)</f>
        <v>2787.0078088413629</v>
      </c>
    </row>
    <row r="30" spans="2:14" ht="30" customHeight="1">
      <c r="B30" s="45" t="s">
        <v>43</v>
      </c>
      <c r="C30" s="14" t="s">
        <v>1</v>
      </c>
      <c r="D30" s="8">
        <v>206879</v>
      </c>
      <c r="E30" s="8">
        <v>207948</v>
      </c>
      <c r="F30" s="8">
        <v>209042</v>
      </c>
      <c r="G30" s="8">
        <v>207812</v>
      </c>
      <c r="H30" s="8">
        <v>207928</v>
      </c>
      <c r="I30" s="8">
        <v>206816</v>
      </c>
      <c r="J30" s="8">
        <v>209215</v>
      </c>
      <c r="K30" s="8">
        <v>208833</v>
      </c>
      <c r="L30" s="8">
        <v>211491</v>
      </c>
      <c r="M30" s="12">
        <v>208984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180.05199999999999</v>
      </c>
      <c r="E32" s="10">
        <v>180.06100000000001</v>
      </c>
      <c r="F32" s="9">
        <v>180.04300000000001</v>
      </c>
      <c r="G32" s="9">
        <v>180.06399999999999</v>
      </c>
      <c r="H32" s="9">
        <v>180.047</v>
      </c>
      <c r="I32" s="9">
        <v>180.005</v>
      </c>
      <c r="J32" s="9">
        <v>180.042</v>
      </c>
      <c r="K32" s="10">
        <v>180.07300000000001</v>
      </c>
      <c r="L32" s="9">
        <v>180.05199999999999</v>
      </c>
      <c r="M32" s="18">
        <v>180.036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1149.3277777777778</v>
      </c>
      <c r="E33" s="24">
        <f t="shared" si="12"/>
        <v>1155.2666666666667</v>
      </c>
      <c r="F33" s="24">
        <f t="shared" si="12"/>
        <v>1161.3444444444444</v>
      </c>
      <c r="G33" s="24">
        <f t="shared" si="12"/>
        <v>1154.5111111111112</v>
      </c>
      <c r="H33" s="24">
        <f t="shared" si="12"/>
        <v>1155.1555555555556</v>
      </c>
      <c r="I33" s="24">
        <f t="shared" si="12"/>
        <v>1148.9777777777779</v>
      </c>
      <c r="J33" s="24">
        <f t="shared" si="12"/>
        <v>1162.3055555555557</v>
      </c>
      <c r="K33" s="24">
        <f t="shared" si="12"/>
        <v>1160.1833333333334</v>
      </c>
      <c r="L33" s="24">
        <f t="shared" si="12"/>
        <v>1174.95</v>
      </c>
      <c r="M33" s="24">
        <f t="shared" si="12"/>
        <v>1161.0222222222221</v>
      </c>
      <c r="N33" s="29">
        <f>AVERAGE(D33:M33)</f>
        <v>1158.3044444444445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1148.9958456445916</v>
      </c>
      <c r="E35" s="28">
        <f t="shared" ref="E35:M35" si="14">E30/E32</f>
        <v>1154.8752922620668</v>
      </c>
      <c r="F35" s="28">
        <f t="shared" si="14"/>
        <v>1161.0670784201552</v>
      </c>
      <c r="G35" s="28">
        <f t="shared" si="14"/>
        <v>1154.1007641727385</v>
      </c>
      <c r="H35" s="28">
        <f t="shared" si="14"/>
        <v>1154.854010341744</v>
      </c>
      <c r="I35" s="28">
        <f t="shared" si="14"/>
        <v>1148.9458626149274</v>
      </c>
      <c r="J35" s="28">
        <f t="shared" si="14"/>
        <v>1162.034414192244</v>
      </c>
      <c r="K35" s="28">
        <f t="shared" si="14"/>
        <v>1159.7130052811915</v>
      </c>
      <c r="L35" s="28">
        <f t="shared" si="14"/>
        <v>1174.610668029236</v>
      </c>
      <c r="M35" s="28">
        <f t="shared" si="14"/>
        <v>1160.7900642093803</v>
      </c>
      <c r="N35" s="29">
        <f>AVERAGE(D35:M35)</f>
        <v>1157.9987005168275</v>
      </c>
    </row>
    <row r="36" spans="2:14" ht="30" customHeight="1">
      <c r="B36" s="45" t="s">
        <v>44</v>
      </c>
      <c r="C36" s="14" t="s">
        <v>1</v>
      </c>
      <c r="D36" s="8">
        <v>209568</v>
      </c>
      <c r="E36" s="8">
        <v>208302</v>
      </c>
      <c r="F36" s="8">
        <v>210482</v>
      </c>
      <c r="G36" s="8">
        <v>208457</v>
      </c>
      <c r="H36" s="8">
        <v>210592</v>
      </c>
      <c r="I36" s="8">
        <v>211222</v>
      </c>
      <c r="J36" s="8">
        <v>210157</v>
      </c>
      <c r="K36" s="8">
        <v>208877</v>
      </c>
      <c r="L36" s="8">
        <v>209398</v>
      </c>
      <c r="M36" s="12">
        <v>209190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180.03700000000001</v>
      </c>
      <c r="E38" s="10">
        <v>180.02600000000001</v>
      </c>
      <c r="F38" s="9">
        <v>180.05199999999999</v>
      </c>
      <c r="G38" s="9">
        <v>180.04599999999999</v>
      </c>
      <c r="H38" s="10">
        <v>180.04599999999999</v>
      </c>
      <c r="I38" s="9">
        <v>180.023</v>
      </c>
      <c r="J38" s="10">
        <v>180.00800000000001</v>
      </c>
      <c r="K38" s="10">
        <v>180.03</v>
      </c>
      <c r="L38" s="9">
        <v>180.06200000000001</v>
      </c>
      <c r="M38" s="11">
        <v>180.03800000000001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1164.2666666666667</v>
      </c>
      <c r="E39" s="24">
        <f t="shared" si="15"/>
        <v>1157.2333333333333</v>
      </c>
      <c r="F39" s="24">
        <f t="shared" si="15"/>
        <v>1169.3444444444444</v>
      </c>
      <c r="G39" s="24">
        <f t="shared" si="15"/>
        <v>1158.0944444444444</v>
      </c>
      <c r="H39" s="24">
        <f t="shared" si="15"/>
        <v>1169.9555555555555</v>
      </c>
      <c r="I39" s="24">
        <f t="shared" si="15"/>
        <v>1173.4555555555555</v>
      </c>
      <c r="J39" s="24">
        <f t="shared" si="15"/>
        <v>1167.5388888888888</v>
      </c>
      <c r="K39" s="24">
        <f t="shared" si="15"/>
        <v>1160.4277777777777</v>
      </c>
      <c r="L39" s="24">
        <f t="shared" si="15"/>
        <v>1163.3222222222223</v>
      </c>
      <c r="M39" s="24">
        <f t="shared" si="15"/>
        <v>1162.1666666666667</v>
      </c>
      <c r="N39" s="29">
        <f>AVERAGE(D39:M39)</f>
        <v>1164.5805555555555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1164.0273943689353</v>
      </c>
      <c r="E41" s="28">
        <f t="shared" ref="E41:M41" si="17">E36/E38</f>
        <v>1157.066201548665</v>
      </c>
      <c r="F41" s="28">
        <f t="shared" si="17"/>
        <v>1169.00673138871</v>
      </c>
      <c r="G41" s="28">
        <f t="shared" si="17"/>
        <v>1157.7985625895606</v>
      </c>
      <c r="H41" s="28">
        <f t="shared" si="17"/>
        <v>1169.6566433022672</v>
      </c>
      <c r="I41" s="28">
        <f t="shared" si="17"/>
        <v>1173.305633169095</v>
      </c>
      <c r="J41" s="28">
        <f t="shared" si="17"/>
        <v>1167.487000577752</v>
      </c>
      <c r="K41" s="28">
        <f t="shared" si="17"/>
        <v>1160.2344053768816</v>
      </c>
      <c r="L41" s="28">
        <f t="shared" si="17"/>
        <v>1162.9216603170019</v>
      </c>
      <c r="M41" s="28">
        <f t="shared" si="17"/>
        <v>1161.9213721547674</v>
      </c>
      <c r="N41" s="29">
        <f>AVERAGE(D41:M41)</f>
        <v>1164.3425604793638</v>
      </c>
    </row>
    <row r="42" spans="2:14" ht="30" customHeight="1">
      <c r="B42" s="45" t="s">
        <v>45</v>
      </c>
      <c r="C42" s="14" t="s">
        <v>1</v>
      </c>
      <c r="D42" s="8">
        <v>212526</v>
      </c>
      <c r="E42" s="8">
        <v>207905</v>
      </c>
      <c r="F42" s="8">
        <v>207997</v>
      </c>
      <c r="G42" s="8">
        <v>210945</v>
      </c>
      <c r="H42" s="8">
        <v>209722</v>
      </c>
      <c r="I42" s="8">
        <v>207494</v>
      </c>
      <c r="J42" s="8">
        <v>208722</v>
      </c>
      <c r="K42" s="8">
        <v>209623</v>
      </c>
      <c r="L42" s="8">
        <v>209931</v>
      </c>
      <c r="M42" s="12">
        <v>211387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180.04499999999999</v>
      </c>
      <c r="E44" s="10">
        <v>180.07900000000001</v>
      </c>
      <c r="F44" s="9">
        <v>180.036</v>
      </c>
      <c r="G44" s="9">
        <v>180.05099999999999</v>
      </c>
      <c r="H44" s="10">
        <v>180.023</v>
      </c>
      <c r="I44" s="9">
        <v>180.01599999999999</v>
      </c>
      <c r="J44" s="10">
        <v>180.04499999999999</v>
      </c>
      <c r="K44" s="9">
        <v>180.054</v>
      </c>
      <c r="L44" s="9">
        <v>180.01300000000001</v>
      </c>
      <c r="M44" s="11">
        <v>180.083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1180.7</v>
      </c>
      <c r="E45" s="24">
        <f t="shared" si="18"/>
        <v>1155.0277777777778</v>
      </c>
      <c r="F45" s="24">
        <f t="shared" si="18"/>
        <v>1155.5388888888888</v>
      </c>
      <c r="G45" s="24">
        <f t="shared" si="18"/>
        <v>1171.9166666666667</v>
      </c>
      <c r="H45" s="24">
        <f t="shared" si="18"/>
        <v>1165.1222222222223</v>
      </c>
      <c r="I45" s="24">
        <f t="shared" si="18"/>
        <v>1152.7444444444445</v>
      </c>
      <c r="J45" s="24">
        <f t="shared" si="18"/>
        <v>1159.5666666666666</v>
      </c>
      <c r="K45" s="24">
        <f t="shared" si="18"/>
        <v>1164.5722222222223</v>
      </c>
      <c r="L45" s="24">
        <f t="shared" si="18"/>
        <v>1166.2833333333333</v>
      </c>
      <c r="M45" s="24">
        <f t="shared" si="18"/>
        <v>1174.3722222222223</v>
      </c>
      <c r="N45" s="29">
        <f>AVERAGE(D45:M45)</f>
        <v>1164.5844444444444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1180.4048987753063</v>
      </c>
      <c r="E47" s="28">
        <f t="shared" ref="E47:M47" si="20">E42/E44</f>
        <v>1154.5210713075928</v>
      </c>
      <c r="F47" s="28">
        <f t="shared" si="20"/>
        <v>1155.3078273234241</v>
      </c>
      <c r="G47" s="28">
        <f t="shared" si="20"/>
        <v>1171.5847176633288</v>
      </c>
      <c r="H47" s="28">
        <f t="shared" si="20"/>
        <v>1164.9733645145343</v>
      </c>
      <c r="I47" s="28">
        <f t="shared" si="20"/>
        <v>1152.6419873788998</v>
      </c>
      <c r="J47" s="28">
        <f t="shared" si="20"/>
        <v>1159.2768474548031</v>
      </c>
      <c r="K47" s="28">
        <f t="shared" si="20"/>
        <v>1164.2229553356215</v>
      </c>
      <c r="L47" s="28">
        <f t="shared" si="20"/>
        <v>1166.1991078422113</v>
      </c>
      <c r="M47" s="28">
        <f t="shared" si="20"/>
        <v>1173.8309557259709</v>
      </c>
      <c r="N47" s="29">
        <f>AVERAGE(D47:M47)</f>
        <v>1164.2963733321692</v>
      </c>
    </row>
    <row r="48" spans="2:14" ht="30" customHeight="1">
      <c r="B48" s="45" t="s">
        <v>46</v>
      </c>
      <c r="C48" s="14" t="s">
        <v>1</v>
      </c>
      <c r="D48" s="8">
        <v>210233</v>
      </c>
      <c r="E48" s="8">
        <v>207937</v>
      </c>
      <c r="F48" s="8">
        <v>208298</v>
      </c>
      <c r="G48" s="8">
        <v>208953</v>
      </c>
      <c r="H48" s="8">
        <v>211189</v>
      </c>
      <c r="I48" s="8">
        <v>212374</v>
      </c>
      <c r="J48" s="8">
        <v>211005</v>
      </c>
      <c r="K48" s="8">
        <v>207187</v>
      </c>
      <c r="L48" s="8">
        <v>210415</v>
      </c>
      <c r="M48" s="12">
        <v>208935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180.03700000000001</v>
      </c>
      <c r="E50" s="10">
        <v>180.036</v>
      </c>
      <c r="F50" s="9">
        <v>180.03399999999999</v>
      </c>
      <c r="G50" s="9">
        <v>180.017</v>
      </c>
      <c r="H50" s="10">
        <v>180.02799999999999</v>
      </c>
      <c r="I50" s="9">
        <v>180.03700000000001</v>
      </c>
      <c r="J50" s="10">
        <v>180.04300000000001</v>
      </c>
      <c r="K50" s="9">
        <v>180.017</v>
      </c>
      <c r="L50" s="9">
        <v>180.03700000000001</v>
      </c>
      <c r="M50" s="11">
        <v>180.01400000000001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1167.9611111111112</v>
      </c>
      <c r="E51" s="24">
        <f t="shared" si="21"/>
        <v>1155.2055555555555</v>
      </c>
      <c r="F51" s="24">
        <f t="shared" si="21"/>
        <v>1157.2111111111112</v>
      </c>
      <c r="G51" s="24">
        <f t="shared" si="21"/>
        <v>1160.8499999999999</v>
      </c>
      <c r="H51" s="24">
        <f t="shared" si="21"/>
        <v>1173.2722222222221</v>
      </c>
      <c r="I51" s="24">
        <f t="shared" si="21"/>
        <v>1179.8555555555556</v>
      </c>
      <c r="J51" s="24">
        <f t="shared" si="21"/>
        <v>1172.25</v>
      </c>
      <c r="K51" s="24">
        <f t="shared" si="21"/>
        <v>1151.0388888888888</v>
      </c>
      <c r="L51" s="24">
        <f t="shared" si="21"/>
        <v>1168.9722222222222</v>
      </c>
      <c r="M51" s="24">
        <f t="shared" si="21"/>
        <v>1160.75</v>
      </c>
      <c r="N51" s="29">
        <f>AVERAGE(D51:M51)</f>
        <v>1164.7366666666667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1167.721079555869</v>
      </c>
      <c r="E53" s="28">
        <f t="shared" ref="E53:M53" si="23">E48/E50</f>
        <v>1154.9745606434269</v>
      </c>
      <c r="F53" s="28">
        <f t="shared" si="23"/>
        <v>1156.9925680704757</v>
      </c>
      <c r="G53" s="28">
        <f t="shared" si="23"/>
        <v>1160.7403745201843</v>
      </c>
      <c r="H53" s="28">
        <f t="shared" si="23"/>
        <v>1173.0897415957518</v>
      </c>
      <c r="I53" s="28">
        <f t="shared" si="23"/>
        <v>1179.6130795336514</v>
      </c>
      <c r="J53" s="28">
        <f t="shared" si="23"/>
        <v>1171.9700293818698</v>
      </c>
      <c r="K53" s="28">
        <f t="shared" si="23"/>
        <v>1150.930189926507</v>
      </c>
      <c r="L53" s="28">
        <f t="shared" si="23"/>
        <v>1168.7319828701877</v>
      </c>
      <c r="M53" s="28">
        <f t="shared" si="23"/>
        <v>1160.6597264657194</v>
      </c>
      <c r="N53" s="29">
        <f>AVERAGE(D53:M53)</f>
        <v>1164.5423332563641</v>
      </c>
    </row>
    <row r="54" spans="2:14" ht="30" customHeight="1">
      <c r="B54" s="45" t="s">
        <v>47</v>
      </c>
      <c r="C54" s="14" t="s">
        <v>1</v>
      </c>
      <c r="D54" s="8">
        <v>211213</v>
      </c>
      <c r="E54" s="8">
        <v>208860</v>
      </c>
      <c r="F54" s="8">
        <v>211097</v>
      </c>
      <c r="G54" s="8">
        <v>210328</v>
      </c>
      <c r="H54" s="8">
        <v>209436</v>
      </c>
      <c r="I54" s="8">
        <v>210180</v>
      </c>
      <c r="J54" s="8">
        <v>210809</v>
      </c>
      <c r="K54" s="8">
        <v>207880</v>
      </c>
      <c r="L54" s="8">
        <v>209967</v>
      </c>
      <c r="M54" s="12">
        <v>209780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180.03100000000001</v>
      </c>
      <c r="E56" s="10">
        <v>180.04</v>
      </c>
      <c r="F56" s="9">
        <v>180.02099999999999</v>
      </c>
      <c r="G56" s="10">
        <v>180.04</v>
      </c>
      <c r="H56" s="10">
        <v>180.018</v>
      </c>
      <c r="I56" s="9">
        <v>180.029</v>
      </c>
      <c r="J56" s="10">
        <v>180.06700000000001</v>
      </c>
      <c r="K56" s="9">
        <v>180.024</v>
      </c>
      <c r="L56" s="9">
        <v>180.035</v>
      </c>
      <c r="M56" s="11">
        <v>180.02600000000001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1173.4055555555556</v>
      </c>
      <c r="E57" s="24">
        <f t="shared" si="24"/>
        <v>1160.3333333333333</v>
      </c>
      <c r="F57" s="24">
        <f t="shared" si="24"/>
        <v>1172.7611111111112</v>
      </c>
      <c r="G57" s="24">
        <f t="shared" si="24"/>
        <v>1168.4888888888888</v>
      </c>
      <c r="H57" s="24">
        <f t="shared" si="24"/>
        <v>1163.5333333333333</v>
      </c>
      <c r="I57" s="24">
        <f t="shared" si="24"/>
        <v>1167.6666666666667</v>
      </c>
      <c r="J57" s="24">
        <f t="shared" si="24"/>
        <v>1171.161111111111</v>
      </c>
      <c r="K57" s="24">
        <f t="shared" si="24"/>
        <v>1154.8888888888889</v>
      </c>
      <c r="L57" s="24">
        <f t="shared" si="24"/>
        <v>1166.4833333333333</v>
      </c>
      <c r="M57" s="24">
        <f t="shared" si="24"/>
        <v>1165.4444444444443</v>
      </c>
      <c r="N57" s="29">
        <f>AVERAGE(D57:M57)</f>
        <v>1166.4166666666667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1173.2035038410052</v>
      </c>
      <c r="E59" s="28">
        <f t="shared" ref="E59:M59" si="26">E54/E56</f>
        <v>1160.0755387691624</v>
      </c>
      <c r="F59" s="28">
        <f t="shared" si="26"/>
        <v>1172.6243049422012</v>
      </c>
      <c r="G59" s="28">
        <f t="shared" si="26"/>
        <v>1168.2292823816931</v>
      </c>
      <c r="H59" s="28">
        <f t="shared" si="26"/>
        <v>1163.41699163417</v>
      </c>
      <c r="I59" s="28">
        <f t="shared" si="26"/>
        <v>1167.478572896589</v>
      </c>
      <c r="J59" s="28">
        <f t="shared" si="26"/>
        <v>1170.7253411230263</v>
      </c>
      <c r="K59" s="28">
        <f t="shared" si="26"/>
        <v>1154.7349242323246</v>
      </c>
      <c r="L59" s="28">
        <f t="shared" si="26"/>
        <v>1166.2565612242065</v>
      </c>
      <c r="M59" s="28">
        <f t="shared" si="26"/>
        <v>1165.276126781687</v>
      </c>
      <c r="N59" s="29">
        <f>AVERAGE(D59:M59)</f>
        <v>1166.2021147826067</v>
      </c>
    </row>
    <row r="60" spans="2:14" ht="30" customHeight="1">
      <c r="B60" s="45" t="s">
        <v>61</v>
      </c>
      <c r="C60" s="14" t="s">
        <v>1</v>
      </c>
      <c r="D60" s="8">
        <v>501059</v>
      </c>
      <c r="E60" s="8">
        <v>501442</v>
      </c>
      <c r="F60" s="8">
        <v>501469</v>
      </c>
      <c r="G60" s="8">
        <v>501989</v>
      </c>
      <c r="H60" s="8">
        <v>502206</v>
      </c>
      <c r="I60" s="8">
        <v>501944</v>
      </c>
      <c r="J60" s="8">
        <v>501356</v>
      </c>
      <c r="K60" s="8">
        <v>501033</v>
      </c>
      <c r="L60" s="8">
        <v>502569</v>
      </c>
      <c r="M60" s="12">
        <v>501968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180.006</v>
      </c>
      <c r="E62" s="10">
        <v>180.00800000000001</v>
      </c>
      <c r="F62" s="9">
        <v>180.00700000000001</v>
      </c>
      <c r="G62" s="9">
        <v>180.00700000000001</v>
      </c>
      <c r="H62" s="10">
        <v>180.00800000000001</v>
      </c>
      <c r="I62" s="9">
        <v>180.00800000000001</v>
      </c>
      <c r="J62" s="10">
        <v>180.00700000000001</v>
      </c>
      <c r="K62" s="9">
        <v>180.00899999999999</v>
      </c>
      <c r="L62" s="10">
        <v>180.00700000000001</v>
      </c>
      <c r="M62" s="11">
        <v>180.006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2783.661111111111</v>
      </c>
      <c r="E63" s="24">
        <f t="shared" si="27"/>
        <v>2785.7888888888888</v>
      </c>
      <c r="F63" s="24">
        <f t="shared" si="27"/>
        <v>2785.9388888888889</v>
      </c>
      <c r="G63" s="24">
        <f t="shared" si="27"/>
        <v>2788.8277777777776</v>
      </c>
      <c r="H63" s="24">
        <f t="shared" si="27"/>
        <v>2790.0333333333333</v>
      </c>
      <c r="I63" s="24">
        <f t="shared" si="27"/>
        <v>2788.5777777777776</v>
      </c>
      <c r="J63" s="24">
        <f t="shared" si="27"/>
        <v>2785.3111111111111</v>
      </c>
      <c r="K63" s="24">
        <f t="shared" si="27"/>
        <v>2783.5166666666669</v>
      </c>
      <c r="L63" s="24">
        <f t="shared" si="27"/>
        <v>2792.05</v>
      </c>
      <c r="M63" s="24">
        <f t="shared" si="27"/>
        <v>2788.7111111111112</v>
      </c>
      <c r="N63" s="29">
        <f>AVERAGE(D63:M63)</f>
        <v>2787.2416666666663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2783.5683255002609</v>
      </c>
      <c r="E65" s="28">
        <f t="shared" ref="E65:M65" si="29">E60/E62</f>
        <v>2785.6650815519311</v>
      </c>
      <c r="F65" s="28">
        <f t="shared" si="29"/>
        <v>2785.8305510341265</v>
      </c>
      <c r="G65" s="28">
        <f t="shared" si="29"/>
        <v>2788.7193275817049</v>
      </c>
      <c r="H65" s="28">
        <f t="shared" si="29"/>
        <v>2789.9093373627838</v>
      </c>
      <c r="I65" s="28">
        <f t="shared" si="29"/>
        <v>2788.4538464957113</v>
      </c>
      <c r="J65" s="28">
        <f t="shared" si="29"/>
        <v>2785.2027976689797</v>
      </c>
      <c r="K65" s="28">
        <f t="shared" si="29"/>
        <v>2783.3774977917774</v>
      </c>
      <c r="L65" s="28">
        <f t="shared" si="29"/>
        <v>2791.9414245001581</v>
      </c>
      <c r="M65" s="28">
        <f t="shared" si="29"/>
        <v>2788.6181571725388</v>
      </c>
      <c r="N65" s="29">
        <f>AVERAGE(D65:M65)</f>
        <v>2787.1286346659972</v>
      </c>
    </row>
    <row r="66" spans="2:14" ht="30" customHeight="1">
      <c r="B66" s="45" t="s">
        <v>62</v>
      </c>
      <c r="C66" s="14" t="s">
        <v>1</v>
      </c>
      <c r="D66" s="8">
        <v>498002</v>
      </c>
      <c r="E66" s="8">
        <v>498610</v>
      </c>
      <c r="F66" s="8">
        <v>498753</v>
      </c>
      <c r="G66" s="8">
        <v>499281</v>
      </c>
      <c r="H66" s="8">
        <v>498203</v>
      </c>
      <c r="I66" s="8">
        <v>498120</v>
      </c>
      <c r="J66" s="8">
        <v>497639</v>
      </c>
      <c r="K66" s="8">
        <v>498250</v>
      </c>
      <c r="L66" s="8">
        <v>498898</v>
      </c>
      <c r="M66" s="12">
        <v>498193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53</v>
      </c>
      <c r="F67" s="5">
        <v>54</v>
      </c>
      <c r="G67" s="20">
        <v>13</v>
      </c>
      <c r="H67" s="20">
        <v>0</v>
      </c>
      <c r="I67" s="20">
        <v>18</v>
      </c>
      <c r="J67" s="20">
        <v>0</v>
      </c>
      <c r="K67" s="20">
        <v>84</v>
      </c>
      <c r="L67" s="20">
        <v>0</v>
      </c>
      <c r="M67" s="6">
        <v>60</v>
      </c>
      <c r="N67" s="1"/>
    </row>
    <row r="68" spans="2:14" ht="30" customHeight="1" thickBot="1">
      <c r="B68" s="46"/>
      <c r="C68" s="16" t="s">
        <v>3</v>
      </c>
      <c r="D68" s="10">
        <v>180.02199999999999</v>
      </c>
      <c r="E68" s="10">
        <v>180.03399999999999</v>
      </c>
      <c r="F68" s="9">
        <v>180.08500000000001</v>
      </c>
      <c r="G68" s="9">
        <v>180.04499999999999</v>
      </c>
      <c r="H68" s="10">
        <v>180.00899999999999</v>
      </c>
      <c r="I68" s="9">
        <v>180.00899999999999</v>
      </c>
      <c r="J68" s="10">
        <v>180.024</v>
      </c>
      <c r="K68" s="9">
        <v>180.04599999999999</v>
      </c>
      <c r="L68" s="10">
        <v>180.00800000000001</v>
      </c>
      <c r="M68" s="11">
        <v>180.04900000000001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2766.6777777777779</v>
      </c>
      <c r="E69" s="24">
        <f t="shared" si="30"/>
        <v>2769.7611111111109</v>
      </c>
      <c r="F69" s="24">
        <f t="shared" si="30"/>
        <v>2770.55</v>
      </c>
      <c r="G69" s="24">
        <f t="shared" si="30"/>
        <v>2773.7111111111112</v>
      </c>
      <c r="H69" s="24">
        <f t="shared" si="30"/>
        <v>2767.7944444444443</v>
      </c>
      <c r="I69" s="24">
        <f t="shared" si="30"/>
        <v>2767.2333333333331</v>
      </c>
      <c r="J69" s="24">
        <f t="shared" si="30"/>
        <v>2764.661111111111</v>
      </c>
      <c r="K69" s="24">
        <f t="shared" si="30"/>
        <v>2767.588888888889</v>
      </c>
      <c r="L69" s="24">
        <f t="shared" si="30"/>
        <v>2771.6555555555556</v>
      </c>
      <c r="M69" s="24">
        <f t="shared" si="30"/>
        <v>2767.4055555555556</v>
      </c>
      <c r="N69" s="29">
        <f>AVERAGE(D69:M69)</f>
        <v>2768.7038888888892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1558.82352941214</v>
      </c>
      <c r="F70" s="26">
        <f t="shared" si="31"/>
        <v>635.29411764699933</v>
      </c>
      <c r="G70" s="26">
        <f t="shared" si="31"/>
        <v>288.88888888896918</v>
      </c>
      <c r="H70" s="26">
        <f t="shared" si="31"/>
        <v>0</v>
      </c>
      <c r="I70" s="26">
        <f t="shared" si="31"/>
        <v>2000.0000000030823</v>
      </c>
      <c r="J70" s="26">
        <f t="shared" si="31"/>
        <v>0</v>
      </c>
      <c r="K70" s="26">
        <f t="shared" si="31"/>
        <v>1826.086956522046</v>
      </c>
      <c r="L70" s="26">
        <f t="shared" si="31"/>
        <v>0</v>
      </c>
      <c r="M70" s="26">
        <f t="shared" si="31"/>
        <v>1224.4897959182026</v>
      </c>
      <c r="N70" s="29">
        <f>AVERAGE(D70:M70)</f>
        <v>753.35832883914395</v>
      </c>
    </row>
    <row r="71" spans="2:14" ht="30" customHeight="1" thickBot="1">
      <c r="B71" s="47"/>
      <c r="C71" s="17" t="s">
        <v>7</v>
      </c>
      <c r="D71" s="27">
        <f>D66/D68</f>
        <v>2766.3396695959386</v>
      </c>
      <c r="E71" s="28">
        <f t="shared" ref="E71:M71" si="32">E66/E68</f>
        <v>2769.5324216536878</v>
      </c>
      <c r="F71" s="28">
        <f t="shared" si="32"/>
        <v>2769.5421606463615</v>
      </c>
      <c r="G71" s="28">
        <f t="shared" si="32"/>
        <v>2773.0900608181291</v>
      </c>
      <c r="H71" s="28">
        <f t="shared" si="32"/>
        <v>2767.6560616413626</v>
      </c>
      <c r="I71" s="28">
        <f t="shared" si="32"/>
        <v>2767.1949735846542</v>
      </c>
      <c r="J71" s="28">
        <f t="shared" si="32"/>
        <v>2764.2925387726082</v>
      </c>
      <c r="K71" s="28">
        <f t="shared" si="32"/>
        <v>2767.3483443120094</v>
      </c>
      <c r="L71" s="28">
        <f t="shared" si="32"/>
        <v>2771.5323763388292</v>
      </c>
      <c r="M71" s="28">
        <f t="shared" si="32"/>
        <v>2766.9856539053258</v>
      </c>
      <c r="N71" s="29">
        <f>AVERAGE(D71:M71)</f>
        <v>2768.3514261268911</v>
      </c>
    </row>
    <row r="72" spans="2:14" ht="30" customHeight="1">
      <c r="B72" s="45" t="s">
        <v>72</v>
      </c>
      <c r="C72" s="14" t="s">
        <v>1</v>
      </c>
      <c r="D72" s="8">
        <v>497804</v>
      </c>
      <c r="E72" s="8">
        <v>497272</v>
      </c>
      <c r="F72" s="8">
        <v>498303</v>
      </c>
      <c r="G72" s="8">
        <v>498615</v>
      </c>
      <c r="H72" s="8">
        <v>498203</v>
      </c>
      <c r="I72" s="8">
        <v>498799</v>
      </c>
      <c r="J72" s="8">
        <v>497860</v>
      </c>
      <c r="K72" s="8">
        <v>498348</v>
      </c>
      <c r="L72" s="8">
        <v>498824</v>
      </c>
      <c r="M72" s="12">
        <v>498119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7</v>
      </c>
      <c r="F73" s="5">
        <v>0</v>
      </c>
      <c r="G73" s="20">
        <v>50</v>
      </c>
      <c r="H73" s="20">
        <v>29</v>
      </c>
      <c r="I73" s="20">
        <v>95</v>
      </c>
      <c r="J73" s="20">
        <v>41</v>
      </c>
      <c r="K73" s="20">
        <v>0</v>
      </c>
      <c r="L73" s="20">
        <v>13</v>
      </c>
      <c r="M73" s="6">
        <v>56</v>
      </c>
      <c r="N73" s="1"/>
    </row>
    <row r="74" spans="2:14" ht="30" customHeight="1" thickBot="1">
      <c r="B74" s="46"/>
      <c r="C74" s="16" t="s">
        <v>3</v>
      </c>
      <c r="D74" s="10">
        <v>180.006</v>
      </c>
      <c r="E74" s="10">
        <v>180.07499999999999</v>
      </c>
      <c r="F74" s="9">
        <v>180.018</v>
      </c>
      <c r="G74" s="9">
        <v>180.048</v>
      </c>
      <c r="H74" s="10">
        <v>180.018</v>
      </c>
      <c r="I74" s="9">
        <v>180.041</v>
      </c>
      <c r="J74" s="10">
        <v>180.02330000000001</v>
      </c>
      <c r="K74" s="9">
        <v>180.005</v>
      </c>
      <c r="L74" s="10">
        <v>180.05</v>
      </c>
      <c r="M74" s="11">
        <v>180.02699999999999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2765.5777777777776</v>
      </c>
      <c r="E75" s="24">
        <f t="shared" si="33"/>
        <v>2762.5833333333335</v>
      </c>
      <c r="F75" s="24">
        <f t="shared" si="33"/>
        <v>2768.35</v>
      </c>
      <c r="G75" s="24">
        <f t="shared" si="33"/>
        <v>2769.8055555555557</v>
      </c>
      <c r="H75" s="24">
        <f t="shared" si="33"/>
        <v>2767.6333333333332</v>
      </c>
      <c r="I75" s="24">
        <f t="shared" si="33"/>
        <v>2770.5777777777776</v>
      </c>
      <c r="J75" s="24">
        <f t="shared" si="33"/>
        <v>2765.661111111111</v>
      </c>
      <c r="K75" s="24">
        <f t="shared" si="33"/>
        <v>2768.6</v>
      </c>
      <c r="L75" s="24">
        <f t="shared" si="33"/>
        <v>2771.1722222222224</v>
      </c>
      <c r="M75" s="24">
        <f t="shared" si="33"/>
        <v>2767.0166666666669</v>
      </c>
      <c r="N75" s="29">
        <f>AVERAGE(D75:M75)</f>
        <v>2767.6977777777779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93.333333333347483</v>
      </c>
      <c r="F76" s="26">
        <f t="shared" si="34"/>
        <v>0</v>
      </c>
      <c r="G76" s="26">
        <f t="shared" si="34"/>
        <v>1041.6666666666272</v>
      </c>
      <c r="H76" s="26">
        <f t="shared" si="34"/>
        <v>1611.1111111110501</v>
      </c>
      <c r="I76" s="26">
        <f t="shared" si="34"/>
        <v>2317.0731707318873</v>
      </c>
      <c r="J76" s="26">
        <f t="shared" si="34"/>
        <v>1759.6566523600547</v>
      </c>
      <c r="K76" s="26">
        <f t="shared" si="34"/>
        <v>0</v>
      </c>
      <c r="L76" s="26">
        <f t="shared" si="34"/>
        <v>259.99999999994088</v>
      </c>
      <c r="M76" s="26">
        <f t="shared" si="34"/>
        <v>2074.0740740750871</v>
      </c>
      <c r="N76" s="29">
        <f>AVERAGE(D76:M76)</f>
        <v>915.69150082779959</v>
      </c>
    </row>
    <row r="77" spans="2:14" ht="30" customHeight="1" thickBot="1">
      <c r="B77" s="47"/>
      <c r="C77" s="17" t="s">
        <v>7</v>
      </c>
      <c r="D77" s="27">
        <f>D72/D74</f>
        <v>2765.4855949246135</v>
      </c>
      <c r="E77" s="28">
        <f t="shared" ref="E77:M77" si="35">E72/E74</f>
        <v>2761.4716090517841</v>
      </c>
      <c r="F77" s="28">
        <f t="shared" si="35"/>
        <v>2768.0731926807321</v>
      </c>
      <c r="G77" s="28">
        <f t="shared" si="35"/>
        <v>2769.3448413756332</v>
      </c>
      <c r="H77" s="28">
        <f t="shared" si="35"/>
        <v>2767.5176926751769</v>
      </c>
      <c r="I77" s="28">
        <f t="shared" si="35"/>
        <v>2770.4745030298654</v>
      </c>
      <c r="J77" s="28">
        <f t="shared" si="35"/>
        <v>2765.5309062771316</v>
      </c>
      <c r="K77" s="28">
        <f t="shared" si="35"/>
        <v>2768.5230965806504</v>
      </c>
      <c r="L77" s="28">
        <f t="shared" si="35"/>
        <v>2770.4748680921966</v>
      </c>
      <c r="M77" s="28">
        <f t="shared" si="35"/>
        <v>2766.9127408666482</v>
      </c>
      <c r="N77" s="29">
        <f>AVERAGE(D77:M77)</f>
        <v>2767.3809045554431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A07C1-89CF-744D-B4A2-B6EE3CBB6F62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67026</v>
      </c>
      <c r="E6" s="8">
        <v>66680</v>
      </c>
      <c r="F6" s="8">
        <v>66182</v>
      </c>
      <c r="G6" s="8">
        <v>66911</v>
      </c>
      <c r="H6" s="8">
        <v>67209</v>
      </c>
      <c r="I6" s="8">
        <v>67174</v>
      </c>
      <c r="J6" s="8">
        <v>67259</v>
      </c>
      <c r="K6" s="8">
        <v>67511</v>
      </c>
      <c r="L6" s="8">
        <v>66265</v>
      </c>
      <c r="M6" s="12">
        <v>66504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180.029</v>
      </c>
      <c r="E8" s="10">
        <v>180.03800000000001</v>
      </c>
      <c r="F8" s="9">
        <v>180.02600000000001</v>
      </c>
      <c r="G8" s="9">
        <v>180.01900000000001</v>
      </c>
      <c r="H8" s="9">
        <v>180.03200000000001</v>
      </c>
      <c r="I8" s="9">
        <v>180.072</v>
      </c>
      <c r="J8" s="9">
        <v>180.029</v>
      </c>
      <c r="K8" s="9">
        <v>180.05799999999999</v>
      </c>
      <c r="L8" s="9">
        <v>180.03</v>
      </c>
      <c r="M8" s="18">
        <v>180.054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372.36666666666667</v>
      </c>
      <c r="E9" s="24">
        <f t="shared" si="0"/>
        <v>370.44444444444446</v>
      </c>
      <c r="F9" s="24">
        <f t="shared" si="0"/>
        <v>367.67777777777781</v>
      </c>
      <c r="G9" s="24">
        <f t="shared" si="0"/>
        <v>371.72777777777776</v>
      </c>
      <c r="H9" s="24">
        <f t="shared" si="0"/>
        <v>373.38333333333333</v>
      </c>
      <c r="I9" s="24">
        <f t="shared" si="0"/>
        <v>373.18888888888887</v>
      </c>
      <c r="J9" s="24">
        <f t="shared" si="0"/>
        <v>373.6611111111111</v>
      </c>
      <c r="K9" s="24">
        <f t="shared" si="0"/>
        <v>375.06111111111113</v>
      </c>
      <c r="L9" s="24">
        <f t="shared" si="0"/>
        <v>368.13888888888891</v>
      </c>
      <c r="M9" s="24">
        <f t="shared" si="0"/>
        <v>369.46666666666664</v>
      </c>
      <c r="N9" s="29">
        <f>AVERAGE(D9:M9)</f>
        <v>371.51166666666666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372.30668392314573</v>
      </c>
      <c r="E11" s="28">
        <f t="shared" ref="E11:M11" si="2">E6/E8</f>
        <v>370.36625601261954</v>
      </c>
      <c r="F11" s="28">
        <f t="shared" si="2"/>
        <v>367.62467643562593</v>
      </c>
      <c r="G11" s="28">
        <f t="shared" si="2"/>
        <v>371.68854398702359</v>
      </c>
      <c r="H11" s="28">
        <f t="shared" si="2"/>
        <v>373.3169658727337</v>
      </c>
      <c r="I11" s="28">
        <f t="shared" si="2"/>
        <v>373.039673019681</v>
      </c>
      <c r="J11" s="28">
        <f t="shared" si="2"/>
        <v>373.60091985180168</v>
      </c>
      <c r="K11" s="28">
        <f t="shared" si="2"/>
        <v>374.94029701540614</v>
      </c>
      <c r="L11" s="28">
        <f t="shared" si="2"/>
        <v>368.07754263178361</v>
      </c>
      <c r="M11" s="28">
        <f t="shared" si="2"/>
        <v>369.35585990869407</v>
      </c>
      <c r="N11" s="29">
        <f>AVERAGE(D11:M11)</f>
        <v>371.43174186585151</v>
      </c>
    </row>
    <row r="12" spans="2:14" ht="30" customHeight="1">
      <c r="B12" s="45" t="s">
        <v>40</v>
      </c>
      <c r="C12" s="14" t="s">
        <v>1</v>
      </c>
      <c r="D12">
        <v>111666</v>
      </c>
      <c r="E12">
        <v>112036</v>
      </c>
      <c r="F12">
        <v>111791</v>
      </c>
      <c r="G12">
        <v>112025</v>
      </c>
      <c r="H12">
        <v>111803</v>
      </c>
      <c r="I12">
        <v>111774</v>
      </c>
      <c r="J12">
        <v>112001</v>
      </c>
      <c r="K12">
        <v>112018</v>
      </c>
      <c r="L12">
        <v>111783</v>
      </c>
      <c r="M12" s="6">
        <v>112256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180.03100000000001</v>
      </c>
      <c r="E14" s="10">
        <v>180.03</v>
      </c>
      <c r="F14" s="9">
        <v>180.02699999999999</v>
      </c>
      <c r="G14" s="10">
        <v>180.05</v>
      </c>
      <c r="H14" s="10">
        <v>180.047</v>
      </c>
      <c r="I14" s="10">
        <v>180.04300000000001</v>
      </c>
      <c r="J14" s="10">
        <v>180.041</v>
      </c>
      <c r="K14" s="10">
        <v>180.041</v>
      </c>
      <c r="L14" s="10">
        <v>180.048</v>
      </c>
      <c r="M14" s="11">
        <v>180.03899999999999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620.36666666666667</v>
      </c>
      <c r="E15" s="24">
        <f t="shared" si="3"/>
        <v>622.42222222222222</v>
      </c>
      <c r="F15" s="24">
        <f t="shared" si="3"/>
        <v>621.06111111111113</v>
      </c>
      <c r="G15" s="24">
        <f t="shared" si="3"/>
        <v>622.36111111111109</v>
      </c>
      <c r="H15" s="24">
        <f t="shared" si="3"/>
        <v>621.12777777777774</v>
      </c>
      <c r="I15" s="24">
        <f t="shared" si="3"/>
        <v>620.9666666666667</v>
      </c>
      <c r="J15" s="24">
        <f t="shared" si="3"/>
        <v>622.22777777777776</v>
      </c>
      <c r="K15" s="24">
        <f t="shared" si="3"/>
        <v>622.32222222222219</v>
      </c>
      <c r="L15" s="24">
        <f t="shared" si="3"/>
        <v>621.01666666666665</v>
      </c>
      <c r="M15" s="24">
        <f t="shared" si="3"/>
        <v>623.64444444444439</v>
      </c>
      <c r="N15" s="29">
        <f>AVERAGE(D15:M15)</f>
        <v>621.75166666666655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620.25984413795402</v>
      </c>
      <c r="E17" s="28">
        <f t="shared" ref="E17:M17" si="5">E12/E14</f>
        <v>622.31850247181023</v>
      </c>
      <c r="F17" s="28">
        <f t="shared" si="5"/>
        <v>620.96796591622376</v>
      </c>
      <c r="G17" s="28">
        <f t="shared" si="5"/>
        <v>622.18828103304634</v>
      </c>
      <c r="H17" s="28">
        <f t="shared" si="5"/>
        <v>620.96563675040409</v>
      </c>
      <c r="I17" s="28">
        <f t="shared" si="5"/>
        <v>620.81836005843047</v>
      </c>
      <c r="J17" s="28">
        <f t="shared" si="5"/>
        <v>622.08608039279943</v>
      </c>
      <c r="K17" s="28">
        <f t="shared" si="5"/>
        <v>622.18050332979715</v>
      </c>
      <c r="L17" s="28">
        <f t="shared" si="5"/>
        <v>620.85110637163427</v>
      </c>
      <c r="M17" s="28">
        <f t="shared" si="5"/>
        <v>623.50935075178165</v>
      </c>
      <c r="N17" s="29">
        <f>AVERAGE(D17:M17)</f>
        <v>621.61456312138796</v>
      </c>
    </row>
    <row r="18" spans="2:14" ht="30" customHeight="1">
      <c r="B18" s="45" t="s">
        <v>41</v>
      </c>
      <c r="C18" s="14" t="s">
        <v>1</v>
      </c>
      <c r="D18" s="8">
        <v>65778</v>
      </c>
      <c r="E18" s="8">
        <v>66020</v>
      </c>
      <c r="F18" s="8">
        <v>65770</v>
      </c>
      <c r="G18" s="8">
        <v>66185</v>
      </c>
      <c r="H18" s="8">
        <v>65077</v>
      </c>
      <c r="I18" s="8">
        <v>65879</v>
      </c>
      <c r="J18" s="8">
        <v>66168</v>
      </c>
      <c r="K18" s="8">
        <v>65221</v>
      </c>
      <c r="L18" s="8">
        <v>65885</v>
      </c>
      <c r="M18" s="12">
        <v>64735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180.13900000000001</v>
      </c>
      <c r="E20" s="10">
        <v>180.10900000000001</v>
      </c>
      <c r="F20" s="9">
        <v>180.07599999999999</v>
      </c>
      <c r="G20" s="9">
        <v>180.12299999999999</v>
      </c>
      <c r="H20" s="9">
        <v>180.04599999999999</v>
      </c>
      <c r="I20" s="9">
        <v>180.113</v>
      </c>
      <c r="J20" s="10">
        <v>180.1</v>
      </c>
      <c r="K20" s="9">
        <v>180.09899999999999</v>
      </c>
      <c r="L20" s="9">
        <v>180.09299999999999</v>
      </c>
      <c r="M20" s="18">
        <v>180.18899999999999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365.43333333333334</v>
      </c>
      <c r="E21" s="24">
        <f t="shared" si="6"/>
        <v>366.77777777777777</v>
      </c>
      <c r="F21" s="24">
        <f t="shared" si="6"/>
        <v>365.38888888888891</v>
      </c>
      <c r="G21" s="24">
        <f t="shared" si="6"/>
        <v>367.69444444444446</v>
      </c>
      <c r="H21" s="24">
        <f t="shared" si="6"/>
        <v>361.53888888888889</v>
      </c>
      <c r="I21" s="24">
        <f t="shared" si="6"/>
        <v>365.99444444444447</v>
      </c>
      <c r="J21" s="24">
        <f t="shared" si="6"/>
        <v>367.6</v>
      </c>
      <c r="K21" s="24">
        <f t="shared" si="6"/>
        <v>362.3388888888889</v>
      </c>
      <c r="L21" s="24">
        <f t="shared" si="6"/>
        <v>366.02777777777777</v>
      </c>
      <c r="M21" s="24">
        <f t="shared" si="6"/>
        <v>359.63888888888891</v>
      </c>
      <c r="N21" s="29">
        <f>AVERAGE(D21:M21)</f>
        <v>364.84333333333336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365.15135534226346</v>
      </c>
      <c r="E23" s="28">
        <f t="shared" ref="E23:M23" si="8">E18/E20</f>
        <v>366.55580787189979</v>
      </c>
      <c r="F23" s="28">
        <f t="shared" si="8"/>
        <v>365.2346786912193</v>
      </c>
      <c r="G23" s="28">
        <f t="shared" si="8"/>
        <v>367.44335814970884</v>
      </c>
      <c r="H23" s="28">
        <f t="shared" si="8"/>
        <v>361.44651922286528</v>
      </c>
      <c r="I23" s="28">
        <f t="shared" si="8"/>
        <v>365.76482541515605</v>
      </c>
      <c r="J23" s="28">
        <f t="shared" si="8"/>
        <v>367.39589117157135</v>
      </c>
      <c r="K23" s="28">
        <f t="shared" si="8"/>
        <v>362.13971204726289</v>
      </c>
      <c r="L23" s="28">
        <f t="shared" si="8"/>
        <v>365.83876108455075</v>
      </c>
      <c r="M23" s="28">
        <f t="shared" si="8"/>
        <v>359.26166414154028</v>
      </c>
      <c r="N23" s="29">
        <f>AVERAGE(D23:M23)</f>
        <v>364.62325731380378</v>
      </c>
    </row>
    <row r="24" spans="2:14" ht="30" customHeight="1">
      <c r="B24" s="45" t="s">
        <v>42</v>
      </c>
      <c r="C24" s="14" t="s">
        <v>1</v>
      </c>
      <c r="D24" s="8">
        <v>115188</v>
      </c>
      <c r="E24" s="8">
        <v>115229</v>
      </c>
      <c r="F24" s="8">
        <v>115772</v>
      </c>
      <c r="G24" s="8">
        <v>114950</v>
      </c>
      <c r="H24" s="8">
        <v>115257</v>
      </c>
      <c r="I24" s="8">
        <v>115328</v>
      </c>
      <c r="J24" s="8">
        <v>115376</v>
      </c>
      <c r="K24" s="8">
        <v>115280</v>
      </c>
      <c r="L24" s="8">
        <v>115257</v>
      </c>
      <c r="M24" s="12">
        <v>115185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180.02</v>
      </c>
      <c r="E26" s="10">
        <v>180.02699999999999</v>
      </c>
      <c r="F26" s="9">
        <v>180.02600000000001</v>
      </c>
      <c r="G26" s="9">
        <v>180.029</v>
      </c>
      <c r="H26" s="9">
        <v>180.02600000000001</v>
      </c>
      <c r="I26" s="9">
        <v>180.02099999999999</v>
      </c>
      <c r="J26" s="9">
        <v>180.03200000000001</v>
      </c>
      <c r="K26" s="9">
        <v>180.02799999999999</v>
      </c>
      <c r="L26" s="9">
        <v>180.02099999999999</v>
      </c>
      <c r="M26" s="18">
        <v>180.018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639.93333333333328</v>
      </c>
      <c r="E27" s="24">
        <f t="shared" si="9"/>
        <v>640.16111111111115</v>
      </c>
      <c r="F27" s="24">
        <f t="shared" si="9"/>
        <v>643.17777777777781</v>
      </c>
      <c r="G27" s="24">
        <f t="shared" si="9"/>
        <v>638.61111111111109</v>
      </c>
      <c r="H27" s="24">
        <f t="shared" si="9"/>
        <v>640.31666666666672</v>
      </c>
      <c r="I27" s="24">
        <f t="shared" si="9"/>
        <v>640.71111111111111</v>
      </c>
      <c r="J27" s="24">
        <f t="shared" si="9"/>
        <v>640.97777777777776</v>
      </c>
      <c r="K27" s="24">
        <f t="shared" si="9"/>
        <v>640.44444444444446</v>
      </c>
      <c r="L27" s="24">
        <f t="shared" si="9"/>
        <v>640.31666666666672</v>
      </c>
      <c r="M27" s="24">
        <f t="shared" si="9"/>
        <v>639.91666666666663</v>
      </c>
      <c r="N27" s="29">
        <f>AVERAGE(D27:M27)</f>
        <v>640.45666666666671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639.86223752916339</v>
      </c>
      <c r="E29" s="28">
        <f t="shared" ref="E29:M29" si="11">E24/E26</f>
        <v>640.06510134590928</v>
      </c>
      <c r="F29" s="28">
        <f t="shared" si="11"/>
        <v>643.08488773843771</v>
      </c>
      <c r="G29" s="28">
        <f t="shared" si="11"/>
        <v>638.50824033905644</v>
      </c>
      <c r="H29" s="28">
        <f t="shared" si="11"/>
        <v>640.22418983924535</v>
      </c>
      <c r="I29" s="28">
        <f t="shared" si="11"/>
        <v>640.63637020125429</v>
      </c>
      <c r="J29" s="28">
        <f t="shared" si="11"/>
        <v>640.86384642730172</v>
      </c>
      <c r="K29" s="28">
        <f t="shared" si="11"/>
        <v>640.34483524785037</v>
      </c>
      <c r="L29" s="28">
        <f t="shared" si="11"/>
        <v>640.24197176996017</v>
      </c>
      <c r="M29" s="28">
        <f t="shared" si="11"/>
        <v>639.85268139852678</v>
      </c>
      <c r="N29" s="29">
        <f>AVERAGE(D29:M29)</f>
        <v>640.36843618367061</v>
      </c>
    </row>
    <row r="30" spans="2:14" ht="30" customHeight="1">
      <c r="B30" s="45" t="s">
        <v>43</v>
      </c>
      <c r="C30" s="14" t="s">
        <v>1</v>
      </c>
      <c r="D30" s="8">
        <v>89535</v>
      </c>
      <c r="E30" s="8">
        <v>89214</v>
      </c>
      <c r="F30" s="8">
        <v>89322</v>
      </c>
      <c r="G30" s="8">
        <v>90089</v>
      </c>
      <c r="H30" s="8">
        <v>89672</v>
      </c>
      <c r="I30" s="8">
        <v>89687</v>
      </c>
      <c r="J30" s="8">
        <v>89395</v>
      </c>
      <c r="K30" s="8">
        <v>89303</v>
      </c>
      <c r="L30" s="8">
        <v>90377</v>
      </c>
      <c r="M30" s="12">
        <v>89626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180.02500000000001</v>
      </c>
      <c r="E32" s="10">
        <v>180.041</v>
      </c>
      <c r="F32" s="9">
        <v>180.02799999999999</v>
      </c>
      <c r="G32" s="9">
        <v>180.03200000000001</v>
      </c>
      <c r="H32" s="9">
        <v>180.023</v>
      </c>
      <c r="I32" s="9">
        <v>180.04400000000001</v>
      </c>
      <c r="J32" s="10">
        <v>180.02500000000001</v>
      </c>
      <c r="K32" s="9">
        <v>180.02099999999999</v>
      </c>
      <c r="L32" s="10">
        <v>180.02</v>
      </c>
      <c r="M32" s="18">
        <v>180.035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497.41666666666669</v>
      </c>
      <c r="E33" s="24">
        <f t="shared" si="12"/>
        <v>495.63333333333333</v>
      </c>
      <c r="F33" s="24">
        <f t="shared" si="12"/>
        <v>496.23333333333335</v>
      </c>
      <c r="G33" s="24">
        <f t="shared" si="12"/>
        <v>500.49444444444447</v>
      </c>
      <c r="H33" s="24">
        <f t="shared" si="12"/>
        <v>498.17777777777781</v>
      </c>
      <c r="I33" s="24">
        <f t="shared" si="12"/>
        <v>498.26111111111112</v>
      </c>
      <c r="J33" s="24">
        <f t="shared" si="12"/>
        <v>496.63888888888891</v>
      </c>
      <c r="K33" s="24">
        <f t="shared" si="12"/>
        <v>496.12777777777779</v>
      </c>
      <c r="L33" s="24">
        <f t="shared" si="12"/>
        <v>502.09444444444443</v>
      </c>
      <c r="M33" s="24">
        <f t="shared" si="12"/>
        <v>497.92222222222222</v>
      </c>
      <c r="N33" s="29">
        <f>AVERAGE(D33:M33)</f>
        <v>497.90000000000009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497.34759061241493</v>
      </c>
      <c r="E35" s="28">
        <f t="shared" ref="E35:M35" si="14">E30/E32</f>
        <v>495.52046478302168</v>
      </c>
      <c r="F35" s="28">
        <f t="shared" si="14"/>
        <v>496.15615348723531</v>
      </c>
      <c r="G35" s="28">
        <f t="shared" si="14"/>
        <v>500.40548346960537</v>
      </c>
      <c r="H35" s="28">
        <f t="shared" si="14"/>
        <v>498.11412986118444</v>
      </c>
      <c r="I35" s="28">
        <f t="shared" si="14"/>
        <v>498.13934371598049</v>
      </c>
      <c r="J35" s="28">
        <f t="shared" si="14"/>
        <v>496.56992084432716</v>
      </c>
      <c r="K35" s="28">
        <f t="shared" si="14"/>
        <v>496.06990295576628</v>
      </c>
      <c r="L35" s="28">
        <f t="shared" si="14"/>
        <v>502.03866237084765</v>
      </c>
      <c r="M35" s="28">
        <f t="shared" si="14"/>
        <v>497.82542283444889</v>
      </c>
      <c r="N35" s="29">
        <f>AVERAGE(D35:M35)</f>
        <v>497.8187074934832</v>
      </c>
    </row>
    <row r="36" spans="2:14" ht="30" customHeight="1">
      <c r="B36" s="45" t="s">
        <v>44</v>
      </c>
      <c r="C36" s="14" t="s">
        <v>1</v>
      </c>
      <c r="D36" s="8">
        <v>90132</v>
      </c>
      <c r="E36" s="8">
        <v>90069</v>
      </c>
      <c r="F36" s="8">
        <v>90155</v>
      </c>
      <c r="G36" s="8">
        <v>90612</v>
      </c>
      <c r="H36" s="8">
        <v>89763</v>
      </c>
      <c r="I36" s="8">
        <v>89800</v>
      </c>
      <c r="J36" s="8">
        <v>90143</v>
      </c>
      <c r="K36" s="8">
        <v>90510</v>
      </c>
      <c r="L36" s="8">
        <v>90001</v>
      </c>
      <c r="M36" s="12">
        <v>90369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180.03800000000001</v>
      </c>
      <c r="E38" s="10">
        <v>180.02</v>
      </c>
      <c r="F38" s="9">
        <v>180.03899999999999</v>
      </c>
      <c r="G38" s="10">
        <v>180.03</v>
      </c>
      <c r="H38" s="10">
        <v>180.053</v>
      </c>
      <c r="I38" s="10">
        <v>180.02</v>
      </c>
      <c r="J38" s="10">
        <v>180.03299999999999</v>
      </c>
      <c r="K38" s="9">
        <v>180.02699999999999</v>
      </c>
      <c r="L38" s="9">
        <v>180.02199999999999</v>
      </c>
      <c r="M38" s="11">
        <v>180.02799999999999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500.73333333333335</v>
      </c>
      <c r="E39" s="24">
        <f t="shared" si="15"/>
        <v>500.38333333333333</v>
      </c>
      <c r="F39" s="24">
        <f t="shared" si="15"/>
        <v>500.86111111111109</v>
      </c>
      <c r="G39" s="24">
        <f t="shared" si="15"/>
        <v>503.4</v>
      </c>
      <c r="H39" s="24">
        <f t="shared" si="15"/>
        <v>498.68333333333334</v>
      </c>
      <c r="I39" s="24">
        <f t="shared" si="15"/>
        <v>498.88888888888891</v>
      </c>
      <c r="J39" s="24">
        <f t="shared" si="15"/>
        <v>500.79444444444442</v>
      </c>
      <c r="K39" s="24">
        <f t="shared" si="15"/>
        <v>502.83333333333331</v>
      </c>
      <c r="L39" s="24">
        <f t="shared" si="15"/>
        <v>500.00555555555553</v>
      </c>
      <c r="M39" s="24">
        <f t="shared" si="15"/>
        <v>502.05</v>
      </c>
      <c r="N39" s="29">
        <f>AVERAGE(D39:M39)</f>
        <v>500.86333333333334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500.62764527488639</v>
      </c>
      <c r="E41" s="28">
        <f t="shared" ref="E41:M41" si="17">E36/E38</f>
        <v>500.32774136207087</v>
      </c>
      <c r="F41" s="28">
        <f t="shared" si="17"/>
        <v>500.75261471125702</v>
      </c>
      <c r="G41" s="28">
        <f t="shared" si="17"/>
        <v>503.31611398100318</v>
      </c>
      <c r="H41" s="28">
        <f t="shared" si="17"/>
        <v>498.53654201818352</v>
      </c>
      <c r="I41" s="28">
        <f t="shared" si="17"/>
        <v>498.83346294856125</v>
      </c>
      <c r="J41" s="28">
        <f t="shared" si="17"/>
        <v>500.70264895880206</v>
      </c>
      <c r="K41" s="28">
        <f t="shared" si="17"/>
        <v>502.75791964538655</v>
      </c>
      <c r="L41" s="28">
        <f t="shared" si="17"/>
        <v>499.94445123373811</v>
      </c>
      <c r="M41" s="28">
        <f t="shared" si="17"/>
        <v>501.9719154798143</v>
      </c>
      <c r="N41" s="29">
        <f>AVERAGE(D41:M41)</f>
        <v>500.77710556137026</v>
      </c>
    </row>
    <row r="42" spans="2:14" ht="30" customHeight="1">
      <c r="B42" s="45" t="s">
        <v>45</v>
      </c>
      <c r="C42" s="14" t="s">
        <v>1</v>
      </c>
      <c r="D42" s="8">
        <v>89983</v>
      </c>
      <c r="E42" s="8">
        <v>90040</v>
      </c>
      <c r="F42" s="8">
        <v>89566</v>
      </c>
      <c r="G42" s="8">
        <v>90261</v>
      </c>
      <c r="H42" s="8">
        <v>90623</v>
      </c>
      <c r="I42" s="8">
        <v>89817</v>
      </c>
      <c r="J42" s="8">
        <v>90078</v>
      </c>
      <c r="K42" s="8">
        <v>89817</v>
      </c>
      <c r="L42" s="8">
        <v>90596</v>
      </c>
      <c r="M42" s="12">
        <v>89808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180.07300000000001</v>
      </c>
      <c r="E44" s="10">
        <v>180.072</v>
      </c>
      <c r="F44" s="9">
        <v>180.042</v>
      </c>
      <c r="G44" s="9">
        <v>180.042</v>
      </c>
      <c r="H44" s="10">
        <v>180.042</v>
      </c>
      <c r="I44" s="9">
        <v>180.02600000000001</v>
      </c>
      <c r="J44" s="10">
        <v>180.02600000000001</v>
      </c>
      <c r="K44" s="9">
        <v>180.05699999999999</v>
      </c>
      <c r="L44" s="9">
        <v>180.02699999999999</v>
      </c>
      <c r="M44" s="11">
        <v>180.03399999999999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499.90555555555557</v>
      </c>
      <c r="E45" s="24">
        <f t="shared" si="18"/>
        <v>500.22222222222223</v>
      </c>
      <c r="F45" s="24">
        <f t="shared" si="18"/>
        <v>497.5888888888889</v>
      </c>
      <c r="G45" s="24">
        <f t="shared" si="18"/>
        <v>501.45</v>
      </c>
      <c r="H45" s="24">
        <f t="shared" si="18"/>
        <v>503.46111111111111</v>
      </c>
      <c r="I45" s="24">
        <f t="shared" si="18"/>
        <v>498.98333333333335</v>
      </c>
      <c r="J45" s="24">
        <f t="shared" si="18"/>
        <v>500.43333333333334</v>
      </c>
      <c r="K45" s="24">
        <f t="shared" si="18"/>
        <v>498.98333333333335</v>
      </c>
      <c r="L45" s="24">
        <f t="shared" si="18"/>
        <v>503.31111111111113</v>
      </c>
      <c r="M45" s="24">
        <f t="shared" si="18"/>
        <v>498.93333333333334</v>
      </c>
      <c r="N45" s="29">
        <f>AVERAGE(D45:M45)</f>
        <v>500.3272222222223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499.7028982690353</v>
      </c>
      <c r="E47" s="28">
        <f t="shared" ref="E47:M47" si="20">E42/E44</f>
        <v>500.02221333688743</v>
      </c>
      <c r="F47" s="28">
        <f t="shared" si="20"/>
        <v>497.47281189944567</v>
      </c>
      <c r="G47" s="28">
        <f t="shared" si="20"/>
        <v>501.3330222947979</v>
      </c>
      <c r="H47" s="28">
        <f t="shared" si="20"/>
        <v>503.34366425611802</v>
      </c>
      <c r="I47" s="28">
        <f t="shared" si="20"/>
        <v>498.91126837234617</v>
      </c>
      <c r="J47" s="28">
        <f t="shared" si="20"/>
        <v>500.36105895815047</v>
      </c>
      <c r="K47" s="28">
        <f t="shared" si="20"/>
        <v>498.82537196554426</v>
      </c>
      <c r="L47" s="28">
        <f t="shared" si="20"/>
        <v>503.23562576724606</v>
      </c>
      <c r="M47" s="28">
        <f t="shared" si="20"/>
        <v>498.83910816845707</v>
      </c>
      <c r="N47" s="29">
        <f>AVERAGE(D47:M47)</f>
        <v>500.20470432880285</v>
      </c>
    </row>
    <row r="48" spans="2:14" ht="30" customHeight="1">
      <c r="B48" s="45" t="s">
        <v>46</v>
      </c>
      <c r="C48" s="14" t="s">
        <v>1</v>
      </c>
      <c r="D48" s="8">
        <v>90004</v>
      </c>
      <c r="E48" s="8">
        <v>89646</v>
      </c>
      <c r="F48" s="8">
        <v>90368</v>
      </c>
      <c r="G48" s="8">
        <v>90155</v>
      </c>
      <c r="H48" s="8">
        <v>90373</v>
      </c>
      <c r="I48" s="8">
        <v>80038</v>
      </c>
      <c r="J48" s="8">
        <v>89889</v>
      </c>
      <c r="K48" s="8">
        <v>89685</v>
      </c>
      <c r="L48" s="8">
        <v>90050</v>
      </c>
      <c r="M48" s="12">
        <v>90290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180.047</v>
      </c>
      <c r="E50" s="10">
        <v>180.03299999999999</v>
      </c>
      <c r="F50" s="9">
        <v>180.02799999999999</v>
      </c>
      <c r="G50" s="9">
        <v>180.05199999999999</v>
      </c>
      <c r="H50" s="10">
        <v>180.06</v>
      </c>
      <c r="I50" s="9">
        <v>180.041</v>
      </c>
      <c r="J50" s="10">
        <v>180.03399999999999</v>
      </c>
      <c r="K50" s="9">
        <v>180.059</v>
      </c>
      <c r="L50" s="10">
        <v>180.04</v>
      </c>
      <c r="M50" s="11">
        <v>180.036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500.02222222222224</v>
      </c>
      <c r="E51" s="24">
        <f t="shared" si="21"/>
        <v>498.03333333333336</v>
      </c>
      <c r="F51" s="24">
        <f t="shared" si="21"/>
        <v>502.04444444444442</v>
      </c>
      <c r="G51" s="24">
        <f t="shared" si="21"/>
        <v>500.86111111111109</v>
      </c>
      <c r="H51" s="24">
        <f t="shared" si="21"/>
        <v>502.07222222222219</v>
      </c>
      <c r="I51" s="24">
        <f t="shared" si="21"/>
        <v>444.65555555555557</v>
      </c>
      <c r="J51" s="24">
        <f t="shared" si="21"/>
        <v>499.38333333333333</v>
      </c>
      <c r="K51" s="24">
        <f t="shared" si="21"/>
        <v>498.25</v>
      </c>
      <c r="L51" s="24">
        <f t="shared" si="21"/>
        <v>500.27777777777777</v>
      </c>
      <c r="M51" s="24">
        <f t="shared" si="21"/>
        <v>501.61111111111109</v>
      </c>
      <c r="N51" s="29">
        <f>AVERAGE(D51:M51)</f>
        <v>494.7211111111111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499.8916949463196</v>
      </c>
      <c r="E53" s="28">
        <f t="shared" ref="E53:M53" si="23">E48/E50</f>
        <v>497.9420439586076</v>
      </c>
      <c r="F53" s="28">
        <f t="shared" si="23"/>
        <v>501.96636078832182</v>
      </c>
      <c r="G53" s="28">
        <f t="shared" si="23"/>
        <v>500.71645968942306</v>
      </c>
      <c r="H53" s="28">
        <f t="shared" si="23"/>
        <v>501.90492058202818</v>
      </c>
      <c r="I53" s="28">
        <f t="shared" si="23"/>
        <v>444.55429596591887</v>
      </c>
      <c r="J53" s="28">
        <f t="shared" si="23"/>
        <v>499.28902318450963</v>
      </c>
      <c r="K53" s="28">
        <f t="shared" si="23"/>
        <v>498.08673823580051</v>
      </c>
      <c r="L53" s="28">
        <f t="shared" si="23"/>
        <v>500.16662963785825</v>
      </c>
      <c r="M53" s="28">
        <f t="shared" si="23"/>
        <v>501.51080894932124</v>
      </c>
      <c r="N53" s="29">
        <f>AVERAGE(D53:M53)</f>
        <v>494.60289759381095</v>
      </c>
    </row>
    <row r="54" spans="2:14" ht="30" customHeight="1">
      <c r="B54" s="45" t="s">
        <v>47</v>
      </c>
      <c r="C54" s="14" t="s">
        <v>1</v>
      </c>
      <c r="D54" s="8">
        <v>89783</v>
      </c>
      <c r="E54" s="8">
        <v>90038</v>
      </c>
      <c r="F54" s="8">
        <v>90293</v>
      </c>
      <c r="G54" s="8">
        <v>89705</v>
      </c>
      <c r="H54" s="8">
        <v>89665</v>
      </c>
      <c r="I54" s="8">
        <v>90435</v>
      </c>
      <c r="J54" s="8">
        <v>90175</v>
      </c>
      <c r="K54" s="8">
        <v>90512</v>
      </c>
      <c r="L54" s="8">
        <v>90296</v>
      </c>
      <c r="M54" s="12">
        <v>89664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180.084</v>
      </c>
      <c r="E56" s="10">
        <v>180.02500000000001</v>
      </c>
      <c r="F56" s="9">
        <v>180.05099999999999</v>
      </c>
      <c r="G56" s="9">
        <v>180.07300000000001</v>
      </c>
      <c r="H56" s="10">
        <v>180.029</v>
      </c>
      <c r="I56" s="9">
        <v>180.018</v>
      </c>
      <c r="J56" s="10">
        <v>180.02799999999999</v>
      </c>
      <c r="K56" s="9">
        <v>180.072</v>
      </c>
      <c r="L56" s="9">
        <v>180.018</v>
      </c>
      <c r="M56" s="11">
        <v>180.072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498.79444444444442</v>
      </c>
      <c r="E57" s="24">
        <f t="shared" si="24"/>
        <v>500.21111111111111</v>
      </c>
      <c r="F57" s="24">
        <f t="shared" si="24"/>
        <v>501.62777777777779</v>
      </c>
      <c r="G57" s="24">
        <f t="shared" si="24"/>
        <v>498.36111111111109</v>
      </c>
      <c r="H57" s="24">
        <f t="shared" si="24"/>
        <v>498.13888888888891</v>
      </c>
      <c r="I57" s="24">
        <f t="shared" si="24"/>
        <v>502.41666666666669</v>
      </c>
      <c r="J57" s="24">
        <f t="shared" si="24"/>
        <v>500.97222222222223</v>
      </c>
      <c r="K57" s="24">
        <f t="shared" si="24"/>
        <v>502.84444444444443</v>
      </c>
      <c r="L57" s="24">
        <f t="shared" si="24"/>
        <v>501.64444444444445</v>
      </c>
      <c r="M57" s="24">
        <f t="shared" si="24"/>
        <v>498.13333333333333</v>
      </c>
      <c r="N57" s="29">
        <f>AVERAGE(D57:M57)</f>
        <v>500.3144444444444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498.56178227938074</v>
      </c>
      <c r="E59" s="28">
        <f t="shared" ref="E59:M59" si="26">E54/E56</f>
        <v>500.1416469934731</v>
      </c>
      <c r="F59" s="28">
        <f t="shared" si="26"/>
        <v>501.48569016556422</v>
      </c>
      <c r="G59" s="28">
        <f t="shared" si="26"/>
        <v>498.15907992869558</v>
      </c>
      <c r="H59" s="28">
        <f t="shared" si="26"/>
        <v>498.0586461070161</v>
      </c>
      <c r="I59" s="28">
        <f t="shared" si="26"/>
        <v>502.36643002366429</v>
      </c>
      <c r="J59" s="28">
        <f t="shared" si="26"/>
        <v>500.89430533028195</v>
      </c>
      <c r="K59" s="28">
        <f t="shared" si="26"/>
        <v>502.64338708960861</v>
      </c>
      <c r="L59" s="28">
        <f t="shared" si="26"/>
        <v>501.59428501594283</v>
      </c>
      <c r="M59" s="28">
        <f t="shared" si="26"/>
        <v>497.93415966946554</v>
      </c>
      <c r="N59" s="29">
        <f>AVERAGE(D59:M59)</f>
        <v>500.18394126030927</v>
      </c>
    </row>
    <row r="60" spans="2:14" ht="30" customHeight="1">
      <c r="B60" s="45" t="s">
        <v>61</v>
      </c>
      <c r="C60" s="14" t="s">
        <v>1</v>
      </c>
      <c r="D60" s="8">
        <v>115802</v>
      </c>
      <c r="E60" s="8">
        <v>115154</v>
      </c>
      <c r="F60" s="8">
        <v>115138</v>
      </c>
      <c r="G60" s="8">
        <v>115589</v>
      </c>
      <c r="H60" s="8">
        <v>115470</v>
      </c>
      <c r="I60" s="8">
        <v>115469</v>
      </c>
      <c r="J60" s="8">
        <v>115244</v>
      </c>
      <c r="K60" s="8">
        <v>115352</v>
      </c>
      <c r="L60" s="8">
        <v>115310</v>
      </c>
      <c r="M60" s="12">
        <v>115318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180.023</v>
      </c>
      <c r="E62" s="10">
        <v>180.024</v>
      </c>
      <c r="F62" s="9">
        <v>180.02699999999999</v>
      </c>
      <c r="G62" s="9">
        <v>180.02799999999999</v>
      </c>
      <c r="H62" s="10">
        <v>180.02699999999999</v>
      </c>
      <c r="I62" s="9">
        <v>180.017</v>
      </c>
      <c r="J62" s="10">
        <v>180.01400000000001</v>
      </c>
      <c r="K62" s="9">
        <v>180.02500000000001</v>
      </c>
      <c r="L62" s="10">
        <v>180.02500000000001</v>
      </c>
      <c r="M62" s="11">
        <v>180.024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643.34444444444443</v>
      </c>
      <c r="E63" s="24">
        <f t="shared" si="27"/>
        <v>639.74444444444441</v>
      </c>
      <c r="F63" s="24">
        <f t="shared" si="27"/>
        <v>639.65555555555557</v>
      </c>
      <c r="G63" s="24">
        <f t="shared" si="27"/>
        <v>642.16111111111115</v>
      </c>
      <c r="H63" s="24">
        <f t="shared" si="27"/>
        <v>641.5</v>
      </c>
      <c r="I63" s="24">
        <f t="shared" si="27"/>
        <v>641.49444444444441</v>
      </c>
      <c r="J63" s="24">
        <f t="shared" si="27"/>
        <v>640.24444444444441</v>
      </c>
      <c r="K63" s="24">
        <f t="shared" si="27"/>
        <v>640.84444444444443</v>
      </c>
      <c r="L63" s="24">
        <f t="shared" si="27"/>
        <v>640.61111111111109</v>
      </c>
      <c r="M63" s="24">
        <f t="shared" si="27"/>
        <v>640.65555555555557</v>
      </c>
      <c r="N63" s="29">
        <f>AVERAGE(D63:M63)</f>
        <v>641.02555555555557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643.26224982363362</v>
      </c>
      <c r="E65" s="28">
        <f t="shared" ref="E65:M65" si="29">E60/E62</f>
        <v>639.65915655690355</v>
      </c>
      <c r="F65" s="28">
        <f t="shared" si="29"/>
        <v>639.55962161231378</v>
      </c>
      <c r="G65" s="28">
        <f t="shared" si="29"/>
        <v>642.06123491901258</v>
      </c>
      <c r="H65" s="28">
        <f t="shared" si="29"/>
        <v>641.40378943158532</v>
      </c>
      <c r="I65" s="28">
        <f t="shared" si="29"/>
        <v>641.43386457945644</v>
      </c>
      <c r="J65" s="28">
        <f t="shared" si="29"/>
        <v>640.19465152710336</v>
      </c>
      <c r="K65" s="28">
        <f t="shared" si="29"/>
        <v>640.75545063185666</v>
      </c>
      <c r="L65" s="28">
        <f t="shared" si="29"/>
        <v>640.52214970143029</v>
      </c>
      <c r="M65" s="28">
        <f t="shared" si="29"/>
        <v>640.57014620272855</v>
      </c>
      <c r="N65" s="29">
        <f>AVERAGE(D65:M65)</f>
        <v>640.94223149860238</v>
      </c>
    </row>
    <row r="66" spans="2:14" ht="30" customHeight="1">
      <c r="B66" s="45" t="s">
        <v>62</v>
      </c>
      <c r="C66" s="14" t="s">
        <v>1</v>
      </c>
      <c r="D66" s="8">
        <v>114965</v>
      </c>
      <c r="E66" s="8">
        <v>114992</v>
      </c>
      <c r="F66" s="8">
        <v>115126</v>
      </c>
      <c r="G66" s="8">
        <v>115361</v>
      </c>
      <c r="H66" s="8">
        <v>115246</v>
      </c>
      <c r="I66" s="8">
        <v>114818</v>
      </c>
      <c r="J66" s="8">
        <v>114981</v>
      </c>
      <c r="K66" s="8">
        <v>114703</v>
      </c>
      <c r="L66" s="8">
        <v>114874</v>
      </c>
      <c r="M66" s="12">
        <v>115089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0</v>
      </c>
      <c r="F67" s="5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180.023</v>
      </c>
      <c r="E68" s="10">
        <v>180.03200000000001</v>
      </c>
      <c r="F68" s="10">
        <v>180.04</v>
      </c>
      <c r="G68" s="9">
        <v>180.04300000000001</v>
      </c>
      <c r="H68" s="10">
        <v>180.02799999999999</v>
      </c>
      <c r="I68" s="9">
        <v>180.024</v>
      </c>
      <c r="J68" s="10">
        <v>180.02799999999999</v>
      </c>
      <c r="K68" s="9">
        <v>180.047</v>
      </c>
      <c r="L68" s="10">
        <v>180.04900000000001</v>
      </c>
      <c r="M68" s="11">
        <v>180.041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638.69444444444446</v>
      </c>
      <c r="E69" s="24">
        <f t="shared" si="30"/>
        <v>638.84444444444443</v>
      </c>
      <c r="F69" s="24">
        <f t="shared" si="30"/>
        <v>639.58888888888885</v>
      </c>
      <c r="G69" s="24">
        <f t="shared" si="30"/>
        <v>640.89444444444439</v>
      </c>
      <c r="H69" s="24">
        <f t="shared" si="30"/>
        <v>640.25555555555559</v>
      </c>
      <c r="I69" s="24">
        <f t="shared" si="30"/>
        <v>637.87777777777774</v>
      </c>
      <c r="J69" s="24">
        <f t="shared" si="30"/>
        <v>638.7833333333333</v>
      </c>
      <c r="K69" s="24">
        <f t="shared" si="30"/>
        <v>637.23888888888894</v>
      </c>
      <c r="L69" s="24">
        <f t="shared" si="30"/>
        <v>638.18888888888887</v>
      </c>
      <c r="M69" s="24">
        <f t="shared" si="30"/>
        <v>639.38333333333333</v>
      </c>
      <c r="N69" s="29">
        <f>AVERAGE(D69:M69)</f>
        <v>638.97499999999991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0</v>
      </c>
      <c r="G70" s="26">
        <f t="shared" si="31"/>
        <v>0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0</v>
      </c>
      <c r="L70" s="26">
        <f t="shared" si="31"/>
        <v>0</v>
      </c>
      <c r="M70" s="26">
        <f t="shared" si="31"/>
        <v>0</v>
      </c>
      <c r="N70" s="29">
        <f>AVERAGE(D70:M70)</f>
        <v>0</v>
      </c>
    </row>
    <row r="71" spans="2:14" ht="30" customHeight="1" thickBot="1">
      <c r="B71" s="47"/>
      <c r="C71" s="17" t="s">
        <v>7</v>
      </c>
      <c r="D71" s="27">
        <f>D66/D68</f>
        <v>638.61284391438869</v>
      </c>
      <c r="E71" s="28">
        <f t="shared" ref="E71:M71" si="32">E66/E68</f>
        <v>638.7308922858158</v>
      </c>
      <c r="F71" s="28">
        <f t="shared" si="32"/>
        <v>639.44678960231067</v>
      </c>
      <c r="G71" s="28">
        <f t="shared" si="32"/>
        <v>640.74137844848178</v>
      </c>
      <c r="H71" s="28">
        <f t="shared" si="32"/>
        <v>640.15597573710761</v>
      </c>
      <c r="I71" s="28">
        <f t="shared" si="32"/>
        <v>637.79273874594503</v>
      </c>
      <c r="J71" s="28">
        <f t="shared" si="32"/>
        <v>638.68398249161248</v>
      </c>
      <c r="K71" s="28">
        <f t="shared" si="32"/>
        <v>637.07254216954459</v>
      </c>
      <c r="L71" s="28">
        <f t="shared" si="32"/>
        <v>638.01520697143553</v>
      </c>
      <c r="M71" s="28">
        <f t="shared" si="32"/>
        <v>639.23772918390807</v>
      </c>
      <c r="N71" s="29">
        <f>AVERAGE(D71:M71)</f>
        <v>638.84900795505507</v>
      </c>
    </row>
    <row r="72" spans="2:14" ht="30" customHeight="1">
      <c r="B72" s="45" t="s">
        <v>72</v>
      </c>
      <c r="C72" s="14" t="s">
        <v>1</v>
      </c>
      <c r="D72" s="8">
        <v>114977</v>
      </c>
      <c r="E72" s="8">
        <v>115217</v>
      </c>
      <c r="F72" s="8">
        <v>115116</v>
      </c>
      <c r="G72" s="8">
        <v>115113</v>
      </c>
      <c r="H72" s="8">
        <v>114479</v>
      </c>
      <c r="I72" s="8">
        <v>115253</v>
      </c>
      <c r="J72" s="8">
        <v>115107</v>
      </c>
      <c r="K72" s="8">
        <v>115072</v>
      </c>
      <c r="L72" s="8">
        <v>114909</v>
      </c>
      <c r="M72" s="12">
        <v>115002</v>
      </c>
      <c r="N72" s="1"/>
    </row>
    <row r="73" spans="2:14" ht="30" customHeight="1">
      <c r="B73" s="46"/>
      <c r="C73" s="15" t="s">
        <v>2</v>
      </c>
      <c r="D73" s="20">
        <v>7</v>
      </c>
      <c r="E73" s="5">
        <v>0</v>
      </c>
      <c r="F73" s="5">
        <v>0</v>
      </c>
      <c r="G73" s="20">
        <v>0</v>
      </c>
      <c r="H73" s="20">
        <v>0</v>
      </c>
      <c r="I73" s="20">
        <v>0</v>
      </c>
      <c r="J73" s="20">
        <v>0</v>
      </c>
      <c r="K73" s="20">
        <v>9</v>
      </c>
      <c r="L73" s="20">
        <v>15</v>
      </c>
      <c r="M73" s="6">
        <v>0</v>
      </c>
      <c r="N73" s="1"/>
    </row>
    <row r="74" spans="2:14" ht="30" customHeight="1" thickBot="1">
      <c r="B74" s="46"/>
      <c r="C74" s="16" t="s">
        <v>3</v>
      </c>
      <c r="D74" s="10">
        <v>180.149</v>
      </c>
      <c r="E74" s="10">
        <v>180.03200000000001</v>
      </c>
      <c r="F74" s="9">
        <v>180.03899999999999</v>
      </c>
      <c r="G74" s="9">
        <v>180.02199999999999</v>
      </c>
      <c r="H74" s="10">
        <v>180.03700000000001</v>
      </c>
      <c r="I74" s="9">
        <v>180.03200000000001</v>
      </c>
      <c r="J74" s="10">
        <v>180.02500000000001</v>
      </c>
      <c r="K74" s="9">
        <v>180.059</v>
      </c>
      <c r="L74" s="10">
        <v>180.01900000000001</v>
      </c>
      <c r="M74" s="11">
        <v>180.02099999999999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638.72222222222217</v>
      </c>
      <c r="E75" s="24">
        <f t="shared" si="33"/>
        <v>640.09444444444443</v>
      </c>
      <c r="F75" s="24">
        <f t="shared" si="33"/>
        <v>639.5333333333333</v>
      </c>
      <c r="G75" s="24">
        <f t="shared" si="33"/>
        <v>639.51666666666665</v>
      </c>
      <c r="H75" s="24">
        <f t="shared" si="33"/>
        <v>635.99444444444441</v>
      </c>
      <c r="I75" s="24">
        <f t="shared" si="33"/>
        <v>640.29444444444448</v>
      </c>
      <c r="J75" s="24">
        <f t="shared" si="33"/>
        <v>639.48333333333335</v>
      </c>
      <c r="K75" s="24">
        <f t="shared" si="33"/>
        <v>639.23888888888894</v>
      </c>
      <c r="L75" s="24">
        <f t="shared" si="33"/>
        <v>638.29999999999995</v>
      </c>
      <c r="M75" s="24">
        <f t="shared" si="33"/>
        <v>638.9</v>
      </c>
      <c r="N75" s="29">
        <f>AVERAGE(D75:M75)</f>
        <v>639.00777777777785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46.979865771811795</v>
      </c>
      <c r="E76" s="26">
        <f t="shared" si="34"/>
        <v>0</v>
      </c>
      <c r="F76" s="26">
        <f t="shared" si="34"/>
        <v>0</v>
      </c>
      <c r="G76" s="26">
        <f t="shared" si="34"/>
        <v>0</v>
      </c>
      <c r="H76" s="26">
        <f t="shared" si="34"/>
        <v>0</v>
      </c>
      <c r="I76" s="26">
        <f t="shared" si="34"/>
        <v>0</v>
      </c>
      <c r="J76" s="26">
        <f t="shared" si="34"/>
        <v>0</v>
      </c>
      <c r="K76" s="26">
        <f t="shared" si="34"/>
        <v>152.54237288136241</v>
      </c>
      <c r="L76" s="26">
        <f t="shared" si="34"/>
        <v>789.47368421029955</v>
      </c>
      <c r="M76" s="26">
        <f t="shared" si="34"/>
        <v>0</v>
      </c>
      <c r="N76" s="29">
        <f>AVERAGE(D76:M76)</f>
        <v>98.899592286347371</v>
      </c>
    </row>
    <row r="77" spans="2:14" ht="30" customHeight="1" thickBot="1">
      <c r="B77" s="47"/>
      <c r="C77" s="17" t="s">
        <v>7</v>
      </c>
      <c r="D77" s="27">
        <f>D72/D74</f>
        <v>638.23279618537993</v>
      </c>
      <c r="E77" s="28">
        <f t="shared" ref="E77:M77" si="35">E72/E74</f>
        <v>639.98067010309273</v>
      </c>
      <c r="F77" s="28">
        <f t="shared" si="35"/>
        <v>639.39479779381134</v>
      </c>
      <c r="G77" s="28">
        <f t="shared" si="35"/>
        <v>639.43851307062471</v>
      </c>
      <c r="H77" s="28">
        <f t="shared" si="35"/>
        <v>635.86373912029194</v>
      </c>
      <c r="I77" s="28">
        <f t="shared" si="35"/>
        <v>640.18063455385709</v>
      </c>
      <c r="J77" s="28">
        <f t="shared" si="35"/>
        <v>639.39452853770308</v>
      </c>
      <c r="K77" s="28">
        <f t="shared" si="35"/>
        <v>639.07941285911841</v>
      </c>
      <c r="L77" s="28">
        <f t="shared" si="35"/>
        <v>638.31595553802651</v>
      </c>
      <c r="M77" s="28">
        <f t="shared" si="35"/>
        <v>638.82547036179119</v>
      </c>
      <c r="N77" s="29">
        <f>AVERAGE(D77:M77)</f>
        <v>638.87065181236972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10F673-2C47-704B-B9C4-6B52C1542DD0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26464</v>
      </c>
      <c r="E6" s="8">
        <v>26477</v>
      </c>
      <c r="F6" s="8">
        <v>26436</v>
      </c>
      <c r="G6" s="8">
        <v>26349</v>
      </c>
      <c r="H6" s="8">
        <v>26435</v>
      </c>
      <c r="I6" s="8">
        <v>26532</v>
      </c>
      <c r="J6" s="8">
        <v>26613</v>
      </c>
      <c r="K6" s="8">
        <v>26430</v>
      </c>
      <c r="L6" s="8">
        <v>26438</v>
      </c>
      <c r="M6" s="12">
        <v>26469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180.10599999999999</v>
      </c>
      <c r="E8" s="10">
        <v>180.12</v>
      </c>
      <c r="F8" s="9">
        <v>180.077</v>
      </c>
      <c r="G8" s="9">
        <v>180.13900000000001</v>
      </c>
      <c r="H8" s="9">
        <v>180.04900000000001</v>
      </c>
      <c r="I8" s="9">
        <v>180.10900000000001</v>
      </c>
      <c r="J8" s="9">
        <v>180.09100000000001</v>
      </c>
      <c r="K8" s="9">
        <v>180.09100000000001</v>
      </c>
      <c r="L8" s="9">
        <v>180.06399999999999</v>
      </c>
      <c r="M8" s="18">
        <v>180.10900000000001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147.02222222222221</v>
      </c>
      <c r="E9" s="24">
        <f t="shared" si="0"/>
        <v>147.09444444444443</v>
      </c>
      <c r="F9" s="24">
        <f t="shared" si="0"/>
        <v>146.86666666666667</v>
      </c>
      <c r="G9" s="24">
        <f t="shared" si="0"/>
        <v>146.38333333333333</v>
      </c>
      <c r="H9" s="24">
        <f t="shared" si="0"/>
        <v>146.86111111111111</v>
      </c>
      <c r="I9" s="24">
        <f t="shared" si="0"/>
        <v>147.4</v>
      </c>
      <c r="J9" s="24">
        <f t="shared" si="0"/>
        <v>147.85</v>
      </c>
      <c r="K9" s="24">
        <f t="shared" si="0"/>
        <v>146.83333333333334</v>
      </c>
      <c r="L9" s="24">
        <f t="shared" si="0"/>
        <v>146.87777777777777</v>
      </c>
      <c r="M9" s="24">
        <f t="shared" si="0"/>
        <v>147.05000000000001</v>
      </c>
      <c r="N9" s="29">
        <f>AVERAGE(D9:M9)</f>
        <v>147.02388888888885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146.93569342498307</v>
      </c>
      <c r="E11" s="28">
        <f t="shared" ref="E11:M11" si="2">E6/E8</f>
        <v>146.99644681323562</v>
      </c>
      <c r="F11" s="28">
        <f t="shared" si="2"/>
        <v>146.80386723457187</v>
      </c>
      <c r="G11" s="28">
        <f t="shared" si="2"/>
        <v>146.2703800953708</v>
      </c>
      <c r="H11" s="28">
        <f t="shared" si="2"/>
        <v>146.82114313325818</v>
      </c>
      <c r="I11" s="28">
        <f t="shared" si="2"/>
        <v>147.31079512961594</v>
      </c>
      <c r="J11" s="28">
        <f t="shared" si="2"/>
        <v>147.77529138046876</v>
      </c>
      <c r="K11" s="28">
        <f t="shared" si="2"/>
        <v>146.75913843556867</v>
      </c>
      <c r="L11" s="28">
        <f t="shared" si="2"/>
        <v>146.82557312955393</v>
      </c>
      <c r="M11" s="28">
        <f t="shared" si="2"/>
        <v>146.96100694579394</v>
      </c>
      <c r="N11" s="29">
        <f>AVERAGE(D11:M11)</f>
        <v>146.9459335722421</v>
      </c>
    </row>
    <row r="12" spans="2:14" ht="30" customHeight="1">
      <c r="B12" s="45" t="s">
        <v>40</v>
      </c>
      <c r="C12" s="14" t="s">
        <v>1</v>
      </c>
      <c r="D12">
        <v>28446</v>
      </c>
      <c r="E12">
        <v>28432</v>
      </c>
      <c r="F12">
        <v>28306</v>
      </c>
      <c r="G12">
        <v>28293</v>
      </c>
      <c r="H12">
        <v>28413</v>
      </c>
      <c r="I12">
        <v>28320</v>
      </c>
      <c r="J12">
        <v>28258</v>
      </c>
      <c r="K12">
        <v>28402</v>
      </c>
      <c r="L12">
        <v>28318</v>
      </c>
      <c r="M12" s="6">
        <v>28328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180.089</v>
      </c>
      <c r="E14" s="10">
        <v>180.06899999999999</v>
      </c>
      <c r="F14" s="9">
        <v>180.107</v>
      </c>
      <c r="G14" s="10">
        <v>180.06</v>
      </c>
      <c r="H14" s="10">
        <v>180.101</v>
      </c>
      <c r="I14" s="10">
        <v>180.084</v>
      </c>
      <c r="J14" s="10">
        <v>180.11500000000001</v>
      </c>
      <c r="K14" s="10">
        <v>180.101</v>
      </c>
      <c r="L14" s="10">
        <v>180.09800000000001</v>
      </c>
      <c r="M14" s="11">
        <v>180.12299999999999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158.03333333333333</v>
      </c>
      <c r="E15" s="24">
        <f t="shared" si="3"/>
        <v>157.95555555555555</v>
      </c>
      <c r="F15" s="24">
        <f t="shared" si="3"/>
        <v>157.25555555555556</v>
      </c>
      <c r="G15" s="24">
        <f t="shared" si="3"/>
        <v>157.18333333333334</v>
      </c>
      <c r="H15" s="24">
        <f t="shared" si="3"/>
        <v>157.85</v>
      </c>
      <c r="I15" s="24">
        <f t="shared" si="3"/>
        <v>157.33333333333334</v>
      </c>
      <c r="J15" s="24">
        <f t="shared" si="3"/>
        <v>156.98888888888888</v>
      </c>
      <c r="K15" s="24">
        <f t="shared" si="3"/>
        <v>157.78888888888889</v>
      </c>
      <c r="L15" s="24">
        <f t="shared" si="3"/>
        <v>157.32222222222222</v>
      </c>
      <c r="M15" s="24">
        <f t="shared" si="3"/>
        <v>157.37777777777777</v>
      </c>
      <c r="N15" s="29">
        <f>AVERAGE(D15:M15)</f>
        <v>157.50888888888886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157.95523324578403</v>
      </c>
      <c r="E17" s="28">
        <f t="shared" ref="E17:M17" si="5">E12/E14</f>
        <v>157.89502912772326</v>
      </c>
      <c r="F17" s="28">
        <f t="shared" si="5"/>
        <v>157.16213139966797</v>
      </c>
      <c r="G17" s="28">
        <f t="shared" si="5"/>
        <v>157.13095634788402</v>
      </c>
      <c r="H17" s="28">
        <f t="shared" si="5"/>
        <v>157.76147828163087</v>
      </c>
      <c r="I17" s="28">
        <f t="shared" si="5"/>
        <v>157.25994535883254</v>
      </c>
      <c r="J17" s="28">
        <f t="shared" si="5"/>
        <v>156.8886544707548</v>
      </c>
      <c r="K17" s="28">
        <f t="shared" si="5"/>
        <v>157.70040144141342</v>
      </c>
      <c r="L17" s="28">
        <f t="shared" si="5"/>
        <v>157.23661562038444</v>
      </c>
      <c r="M17" s="28">
        <f t="shared" si="5"/>
        <v>157.27030973279372</v>
      </c>
      <c r="N17" s="29">
        <f>AVERAGE(D17:M17)</f>
        <v>157.42607550268687</v>
      </c>
    </row>
    <row r="18" spans="2:14" ht="30" customHeight="1">
      <c r="B18" s="45" t="s">
        <v>41</v>
      </c>
      <c r="C18" s="14" t="s">
        <v>1</v>
      </c>
      <c r="D18" s="8">
        <v>25815</v>
      </c>
      <c r="E18" s="8">
        <v>25792</v>
      </c>
      <c r="F18" s="8">
        <v>25881</v>
      </c>
      <c r="G18" s="8">
        <v>25695</v>
      </c>
      <c r="H18" s="8">
        <v>25857</v>
      </c>
      <c r="I18" s="8">
        <v>25714</v>
      </c>
      <c r="J18" s="8">
        <v>25740</v>
      </c>
      <c r="K18" s="8">
        <v>25741</v>
      </c>
      <c r="L18" s="8">
        <v>25699</v>
      </c>
      <c r="M18" s="12">
        <v>26055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180.089</v>
      </c>
      <c r="E20" s="10">
        <v>180.07300000000001</v>
      </c>
      <c r="F20" s="9">
        <v>180.107</v>
      </c>
      <c r="G20" s="9">
        <v>180.13399999999999</v>
      </c>
      <c r="H20" s="9">
        <v>180.08699999999999</v>
      </c>
      <c r="I20" s="9">
        <v>180.136</v>
      </c>
      <c r="J20" s="9">
        <v>180.06800000000001</v>
      </c>
      <c r="K20" s="9">
        <v>180.07400000000001</v>
      </c>
      <c r="L20" s="9">
        <v>180.13300000000001</v>
      </c>
      <c r="M20" s="18">
        <v>180.09700000000001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143.41666666666666</v>
      </c>
      <c r="E21" s="24">
        <f t="shared" si="6"/>
        <v>143.28888888888889</v>
      </c>
      <c r="F21" s="24">
        <f t="shared" si="6"/>
        <v>143.78333333333333</v>
      </c>
      <c r="G21" s="24">
        <f t="shared" si="6"/>
        <v>142.75</v>
      </c>
      <c r="H21" s="24">
        <f t="shared" si="6"/>
        <v>143.65</v>
      </c>
      <c r="I21" s="24">
        <f t="shared" si="6"/>
        <v>142.85555555555555</v>
      </c>
      <c r="J21" s="24">
        <f t="shared" si="6"/>
        <v>143</v>
      </c>
      <c r="K21" s="24">
        <f t="shared" si="6"/>
        <v>143.00555555555556</v>
      </c>
      <c r="L21" s="24">
        <f t="shared" si="6"/>
        <v>142.77222222222221</v>
      </c>
      <c r="M21" s="24">
        <f t="shared" si="6"/>
        <v>144.75</v>
      </c>
      <c r="N21" s="29">
        <f>AVERAGE(D21:M21)</f>
        <v>143.32722222222219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143.34579013709887</v>
      </c>
      <c r="E23" s="28">
        <f t="shared" ref="E23:M23" si="8">E18/E20</f>
        <v>143.23080084188078</v>
      </c>
      <c r="F23" s="28">
        <f t="shared" si="8"/>
        <v>143.69791290732732</v>
      </c>
      <c r="G23" s="28">
        <f t="shared" si="8"/>
        <v>142.64380960840265</v>
      </c>
      <c r="H23" s="28">
        <f t="shared" si="8"/>
        <v>143.5806027086908</v>
      </c>
      <c r="I23" s="28">
        <f t="shared" si="8"/>
        <v>142.74770173646579</v>
      </c>
      <c r="J23" s="28">
        <f t="shared" si="8"/>
        <v>142.94599817846591</v>
      </c>
      <c r="K23" s="28">
        <f t="shared" si="8"/>
        <v>142.94678854248806</v>
      </c>
      <c r="L23" s="28">
        <f t="shared" si="8"/>
        <v>142.66680730349242</v>
      </c>
      <c r="M23" s="28">
        <f t="shared" si="8"/>
        <v>144.67203784627173</v>
      </c>
      <c r="N23" s="29">
        <f>AVERAGE(D23:M23)</f>
        <v>143.24782498105844</v>
      </c>
    </row>
    <row r="24" spans="2:14" ht="30" customHeight="1">
      <c r="B24" s="45" t="s">
        <v>42</v>
      </c>
      <c r="C24" s="14" t="s">
        <v>1</v>
      </c>
      <c r="D24" s="8">
        <v>28236</v>
      </c>
      <c r="E24" s="8">
        <v>28265</v>
      </c>
      <c r="F24" s="8">
        <v>28211</v>
      </c>
      <c r="G24" s="8">
        <v>28185</v>
      </c>
      <c r="H24" s="8">
        <v>28358</v>
      </c>
      <c r="I24" s="8">
        <v>28245</v>
      </c>
      <c r="J24" s="8">
        <v>28228</v>
      </c>
      <c r="K24" s="8">
        <v>28162</v>
      </c>
      <c r="L24" s="8">
        <v>28242</v>
      </c>
      <c r="M24" s="12">
        <v>28239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180.10400000000001</v>
      </c>
      <c r="E26" s="10">
        <v>180.10400000000001</v>
      </c>
      <c r="F26" s="9">
        <v>180.08600000000001</v>
      </c>
      <c r="G26" s="9">
        <v>180.078</v>
      </c>
      <c r="H26" s="10">
        <v>180.11</v>
      </c>
      <c r="I26" s="9">
        <v>180.09700000000001</v>
      </c>
      <c r="J26" s="10">
        <v>180.08</v>
      </c>
      <c r="K26" s="9">
        <v>180.101</v>
      </c>
      <c r="L26" s="9">
        <v>180.08099999999999</v>
      </c>
      <c r="M26" s="11">
        <v>180.1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156.86666666666667</v>
      </c>
      <c r="E27" s="24">
        <f t="shared" si="9"/>
        <v>157.02777777777777</v>
      </c>
      <c r="F27" s="24">
        <f t="shared" si="9"/>
        <v>156.72777777777779</v>
      </c>
      <c r="G27" s="24">
        <f t="shared" si="9"/>
        <v>156.58333333333334</v>
      </c>
      <c r="H27" s="24">
        <f t="shared" si="9"/>
        <v>157.54444444444445</v>
      </c>
      <c r="I27" s="24">
        <f t="shared" si="9"/>
        <v>156.91666666666666</v>
      </c>
      <c r="J27" s="24">
        <f t="shared" si="9"/>
        <v>156.82222222222222</v>
      </c>
      <c r="K27" s="24">
        <f t="shared" si="9"/>
        <v>156.45555555555555</v>
      </c>
      <c r="L27" s="24">
        <f t="shared" si="9"/>
        <v>156.9</v>
      </c>
      <c r="M27" s="24">
        <f t="shared" si="9"/>
        <v>156.88333333333333</v>
      </c>
      <c r="N27" s="29">
        <f>AVERAGE(D27:M27)</f>
        <v>156.8727777777778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156.77608492870786</v>
      </c>
      <c r="E29" s="28">
        <f t="shared" ref="E29:M29" si="11">E24/E26</f>
        <v>156.93710300715142</v>
      </c>
      <c r="F29" s="28">
        <f t="shared" si="11"/>
        <v>156.65293248781137</v>
      </c>
      <c r="G29" s="28">
        <f t="shared" si="11"/>
        <v>156.51550994569021</v>
      </c>
      <c r="H29" s="28">
        <f t="shared" si="11"/>
        <v>157.44822608405974</v>
      </c>
      <c r="I29" s="28">
        <f t="shared" si="11"/>
        <v>156.83215156276896</v>
      </c>
      <c r="J29" s="28">
        <f t="shared" si="11"/>
        <v>156.75255442025764</v>
      </c>
      <c r="K29" s="28">
        <f t="shared" si="11"/>
        <v>156.36781583666942</v>
      </c>
      <c r="L29" s="28">
        <f t="shared" si="11"/>
        <v>156.82942675795894</v>
      </c>
      <c r="M29" s="28">
        <f t="shared" si="11"/>
        <v>156.79622431982233</v>
      </c>
      <c r="N29" s="29">
        <f>AVERAGE(D29:M29)</f>
        <v>156.79080293508983</v>
      </c>
    </row>
    <row r="30" spans="2:14" ht="30" customHeight="1">
      <c r="B30" s="45" t="s">
        <v>43</v>
      </c>
      <c r="C30" s="14" t="s">
        <v>1</v>
      </c>
      <c r="D30" s="8">
        <v>26825</v>
      </c>
      <c r="E30" s="8">
        <v>26728</v>
      </c>
      <c r="F30" s="8">
        <v>26773</v>
      </c>
      <c r="G30" s="8">
        <v>26839</v>
      </c>
      <c r="H30" s="8">
        <v>26684</v>
      </c>
      <c r="I30" s="8">
        <v>26897</v>
      </c>
      <c r="J30" s="8">
        <v>26883</v>
      </c>
      <c r="K30" s="8">
        <v>26994</v>
      </c>
      <c r="L30" s="8">
        <v>26884</v>
      </c>
      <c r="M30" s="12">
        <v>27045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180.095</v>
      </c>
      <c r="E32" s="10">
        <v>180.08199999999999</v>
      </c>
      <c r="F32" s="9">
        <v>180.09100000000001</v>
      </c>
      <c r="G32" s="9">
        <v>180.10599999999999</v>
      </c>
      <c r="H32" s="9">
        <v>180.113</v>
      </c>
      <c r="I32" s="9">
        <v>180.08600000000001</v>
      </c>
      <c r="J32" s="9">
        <v>180.136</v>
      </c>
      <c r="K32" s="9">
        <v>180.089</v>
      </c>
      <c r="L32" s="9">
        <v>180.10599999999999</v>
      </c>
      <c r="M32" s="18">
        <v>180.10400000000001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149.02777777777777</v>
      </c>
      <c r="E33" s="24">
        <f t="shared" si="12"/>
        <v>148.48888888888888</v>
      </c>
      <c r="F33" s="24">
        <f t="shared" si="12"/>
        <v>148.73888888888888</v>
      </c>
      <c r="G33" s="24">
        <f t="shared" si="12"/>
        <v>149.10555555555555</v>
      </c>
      <c r="H33" s="24">
        <f t="shared" si="12"/>
        <v>148.24444444444444</v>
      </c>
      <c r="I33" s="24">
        <f t="shared" si="12"/>
        <v>149.42777777777778</v>
      </c>
      <c r="J33" s="24">
        <f t="shared" si="12"/>
        <v>149.35</v>
      </c>
      <c r="K33" s="24">
        <f t="shared" si="12"/>
        <v>149.96666666666667</v>
      </c>
      <c r="L33" s="24">
        <f t="shared" si="12"/>
        <v>149.35555555555555</v>
      </c>
      <c r="M33" s="24">
        <f t="shared" si="12"/>
        <v>150.25</v>
      </c>
      <c r="N33" s="29">
        <f>AVERAGE(D33:M33)</f>
        <v>149.19555555555556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148.94916571809324</v>
      </c>
      <c r="E35" s="28">
        <f t="shared" ref="E35:M35" si="14">E30/E32</f>
        <v>148.4212747526127</v>
      </c>
      <c r="F35" s="28">
        <f t="shared" si="14"/>
        <v>148.66373111371473</v>
      </c>
      <c r="G35" s="28">
        <f t="shared" si="14"/>
        <v>149.01780062851876</v>
      </c>
      <c r="H35" s="28">
        <f t="shared" si="14"/>
        <v>148.15143826375663</v>
      </c>
      <c r="I35" s="28">
        <f t="shared" si="14"/>
        <v>149.3564186000022</v>
      </c>
      <c r="J35" s="28">
        <f t="shared" si="14"/>
        <v>149.23724297197674</v>
      </c>
      <c r="K35" s="28">
        <f t="shared" si="14"/>
        <v>149.89255312650968</v>
      </c>
      <c r="L35" s="28">
        <f t="shared" si="14"/>
        <v>149.26765349294305</v>
      </c>
      <c r="M35" s="28">
        <f t="shared" si="14"/>
        <v>150.16323901745656</v>
      </c>
      <c r="N35" s="29">
        <f>AVERAGE(D35:M35)</f>
        <v>149.11205176855842</v>
      </c>
    </row>
    <row r="36" spans="2:14" ht="30" customHeight="1">
      <c r="B36" s="45" t="s">
        <v>44</v>
      </c>
      <c r="C36" s="14" t="s">
        <v>1</v>
      </c>
      <c r="D36" s="8">
        <v>26868</v>
      </c>
      <c r="E36" s="8">
        <v>26867</v>
      </c>
      <c r="F36" s="8">
        <v>26954</v>
      </c>
      <c r="G36" s="8">
        <v>26709</v>
      </c>
      <c r="H36" s="8">
        <v>26839</v>
      </c>
      <c r="I36" s="8">
        <v>26772</v>
      </c>
      <c r="J36" s="8">
        <v>26948</v>
      </c>
      <c r="K36" s="8">
        <v>26933</v>
      </c>
      <c r="L36" s="8">
        <v>26819</v>
      </c>
      <c r="M36" s="12">
        <v>26810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180.08</v>
      </c>
      <c r="E38" s="10">
        <v>180.07499999999999</v>
      </c>
      <c r="F38" s="9">
        <v>180.12100000000001</v>
      </c>
      <c r="G38" s="9">
        <v>180.11500000000001</v>
      </c>
      <c r="H38" s="10">
        <v>180.08500000000001</v>
      </c>
      <c r="I38" s="9">
        <v>180.13399999999999</v>
      </c>
      <c r="J38" s="10">
        <v>180.101</v>
      </c>
      <c r="K38" s="9">
        <v>180.095</v>
      </c>
      <c r="L38" s="10">
        <v>180.08</v>
      </c>
      <c r="M38" s="11">
        <v>180.05500000000001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149.26666666666668</v>
      </c>
      <c r="E39" s="24">
        <f t="shared" si="15"/>
        <v>149.26111111111112</v>
      </c>
      <c r="F39" s="24">
        <f t="shared" si="15"/>
        <v>149.74444444444444</v>
      </c>
      <c r="G39" s="24">
        <f t="shared" si="15"/>
        <v>148.38333333333333</v>
      </c>
      <c r="H39" s="24">
        <f t="shared" si="15"/>
        <v>149.10555555555555</v>
      </c>
      <c r="I39" s="24">
        <f t="shared" si="15"/>
        <v>148.73333333333332</v>
      </c>
      <c r="J39" s="24">
        <f t="shared" si="15"/>
        <v>149.71111111111111</v>
      </c>
      <c r="K39" s="24">
        <f t="shared" si="15"/>
        <v>149.62777777777777</v>
      </c>
      <c r="L39" s="24">
        <f t="shared" si="15"/>
        <v>148.99444444444444</v>
      </c>
      <c r="M39" s="24">
        <f t="shared" si="15"/>
        <v>148.94444444444446</v>
      </c>
      <c r="N39" s="29">
        <f>AVERAGE(D39:M39)</f>
        <v>149.17722222222224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149.20035539760104</v>
      </c>
      <c r="E41" s="28">
        <f t="shared" ref="E41:M41" si="17">E36/E38</f>
        <v>149.1989448840761</v>
      </c>
      <c r="F41" s="28">
        <f t="shared" si="17"/>
        <v>149.64385052270418</v>
      </c>
      <c r="G41" s="28">
        <f t="shared" si="17"/>
        <v>148.28859339866196</v>
      </c>
      <c r="H41" s="28">
        <f t="shared" si="17"/>
        <v>149.03517783269012</v>
      </c>
      <c r="I41" s="28">
        <f t="shared" si="17"/>
        <v>148.62269199595858</v>
      </c>
      <c r="J41" s="28">
        <f t="shared" si="17"/>
        <v>149.62715365267266</v>
      </c>
      <c r="K41" s="28">
        <f t="shared" si="17"/>
        <v>149.54884921846804</v>
      </c>
      <c r="L41" s="28">
        <f t="shared" si="17"/>
        <v>148.92825410928475</v>
      </c>
      <c r="M41" s="28">
        <f t="shared" si="17"/>
        <v>148.89894754380606</v>
      </c>
      <c r="N41" s="29">
        <f>AVERAGE(D41:M41)</f>
        <v>149.09928185559238</v>
      </c>
    </row>
    <row r="42" spans="2:14" ht="30" customHeight="1">
      <c r="B42" s="45" t="s">
        <v>45</v>
      </c>
      <c r="C42" s="14" t="s">
        <v>1</v>
      </c>
      <c r="D42" s="8">
        <v>26862</v>
      </c>
      <c r="E42" s="8">
        <v>26900</v>
      </c>
      <c r="F42" s="8">
        <v>26856</v>
      </c>
      <c r="G42" s="8">
        <v>26963</v>
      </c>
      <c r="H42" s="8">
        <v>26839</v>
      </c>
      <c r="I42" s="8">
        <v>26816</v>
      </c>
      <c r="J42" s="8">
        <v>27029</v>
      </c>
      <c r="K42" s="8">
        <v>26864</v>
      </c>
      <c r="L42" s="8">
        <v>26919</v>
      </c>
      <c r="M42" s="12">
        <v>26876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180.078</v>
      </c>
      <c r="E44" s="10">
        <v>180.084</v>
      </c>
      <c r="F44" s="10">
        <v>180.1</v>
      </c>
      <c r="G44" s="9">
        <v>180.08799999999999</v>
      </c>
      <c r="H44" s="10">
        <v>180.10300000000001</v>
      </c>
      <c r="I44" s="9">
        <v>180.05500000000001</v>
      </c>
      <c r="J44" s="10">
        <v>180.12899999999999</v>
      </c>
      <c r="K44" s="9">
        <v>180.09299999999999</v>
      </c>
      <c r="L44" s="9">
        <v>180.10900000000001</v>
      </c>
      <c r="M44" s="11">
        <v>180.08199999999999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149.23333333333332</v>
      </c>
      <c r="E45" s="24">
        <f t="shared" si="18"/>
        <v>149.44444444444446</v>
      </c>
      <c r="F45" s="24">
        <f t="shared" si="18"/>
        <v>149.19999999999999</v>
      </c>
      <c r="G45" s="24">
        <f t="shared" si="18"/>
        <v>149.79444444444445</v>
      </c>
      <c r="H45" s="24">
        <f t="shared" si="18"/>
        <v>149.10555555555555</v>
      </c>
      <c r="I45" s="24">
        <f t="shared" si="18"/>
        <v>148.97777777777779</v>
      </c>
      <c r="J45" s="24">
        <f t="shared" si="18"/>
        <v>150.1611111111111</v>
      </c>
      <c r="K45" s="24">
        <f t="shared" si="18"/>
        <v>149.24444444444444</v>
      </c>
      <c r="L45" s="24">
        <f t="shared" si="18"/>
        <v>149.55000000000001</v>
      </c>
      <c r="M45" s="24">
        <f t="shared" si="18"/>
        <v>149.3111111111111</v>
      </c>
      <c r="N45" s="29">
        <f>AVERAGE(D45:M45)</f>
        <v>149.40222222222224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149.16869356612133</v>
      </c>
      <c r="E47" s="28">
        <f t="shared" ref="E47:M47" si="20">E42/E44</f>
        <v>149.37473623420181</v>
      </c>
      <c r="F47" s="28">
        <f t="shared" si="20"/>
        <v>149.11715713492504</v>
      </c>
      <c r="G47" s="28">
        <f t="shared" si="20"/>
        <v>149.72124739016482</v>
      </c>
      <c r="H47" s="28">
        <f t="shared" si="20"/>
        <v>149.02028283815372</v>
      </c>
      <c r="I47" s="28">
        <f t="shared" si="20"/>
        <v>148.9322706950654</v>
      </c>
      <c r="J47" s="28">
        <f t="shared" si="20"/>
        <v>150.05357271733035</v>
      </c>
      <c r="K47" s="28">
        <f t="shared" si="20"/>
        <v>149.16737463421677</v>
      </c>
      <c r="L47" s="28">
        <f t="shared" si="20"/>
        <v>149.45949397309406</v>
      </c>
      <c r="M47" s="28">
        <f t="shared" si="20"/>
        <v>149.24312257749247</v>
      </c>
      <c r="N47" s="29">
        <f>AVERAGE(D47:M47)</f>
        <v>149.32579517607655</v>
      </c>
    </row>
    <row r="48" spans="2:14" ht="30" customHeight="1">
      <c r="B48" s="45" t="s">
        <v>46</v>
      </c>
      <c r="C48" s="14" t="s">
        <v>1</v>
      </c>
      <c r="D48" s="8">
        <v>26776</v>
      </c>
      <c r="E48" s="8">
        <v>26907</v>
      </c>
      <c r="F48" s="8">
        <v>27065</v>
      </c>
      <c r="G48" s="8">
        <v>26734</v>
      </c>
      <c r="H48" s="8">
        <v>26891</v>
      </c>
      <c r="I48" s="8">
        <v>26993</v>
      </c>
      <c r="J48" s="8">
        <v>26851</v>
      </c>
      <c r="K48" s="8">
        <v>26959</v>
      </c>
      <c r="L48" s="8">
        <v>27039</v>
      </c>
      <c r="M48" s="12">
        <v>26782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180.09899999999999</v>
      </c>
      <c r="E50" s="10">
        <v>180.107</v>
      </c>
      <c r="F50" s="9">
        <v>180.101</v>
      </c>
      <c r="G50" s="9">
        <v>180.13499999999999</v>
      </c>
      <c r="H50" s="10">
        <v>180.083</v>
      </c>
      <c r="I50" s="9">
        <v>180.07900000000001</v>
      </c>
      <c r="J50" s="10">
        <v>180.06200000000001</v>
      </c>
      <c r="K50" s="9">
        <v>180.09200000000001</v>
      </c>
      <c r="L50" s="9">
        <v>180.10400000000001</v>
      </c>
      <c r="M50" s="11">
        <v>180.096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148.75555555555556</v>
      </c>
      <c r="E51" s="24">
        <f t="shared" si="21"/>
        <v>149.48333333333332</v>
      </c>
      <c r="F51" s="24">
        <f t="shared" si="21"/>
        <v>150.36111111111111</v>
      </c>
      <c r="G51" s="24">
        <f t="shared" si="21"/>
        <v>148.52222222222221</v>
      </c>
      <c r="H51" s="24">
        <f t="shared" si="21"/>
        <v>149.39444444444445</v>
      </c>
      <c r="I51" s="24">
        <f t="shared" si="21"/>
        <v>149.96111111111111</v>
      </c>
      <c r="J51" s="24">
        <f t="shared" si="21"/>
        <v>149.17222222222222</v>
      </c>
      <c r="K51" s="24">
        <f t="shared" si="21"/>
        <v>149.77222222222221</v>
      </c>
      <c r="L51" s="24">
        <f t="shared" si="21"/>
        <v>150.21666666666667</v>
      </c>
      <c r="M51" s="24">
        <f t="shared" si="21"/>
        <v>148.78888888888889</v>
      </c>
      <c r="N51" s="29">
        <f>AVERAGE(D51:M51)</f>
        <v>149.44277777777779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148.67378497381998</v>
      </c>
      <c r="E53" s="28">
        <f t="shared" ref="E53:M53" si="23">E48/E50</f>
        <v>149.39452658697331</v>
      </c>
      <c r="F53" s="28">
        <f t="shared" si="23"/>
        <v>150.27678913498536</v>
      </c>
      <c r="G53" s="28">
        <f t="shared" si="23"/>
        <v>148.41091403669472</v>
      </c>
      <c r="H53" s="28">
        <f t="shared" si="23"/>
        <v>149.3255887562957</v>
      </c>
      <c r="I53" s="28">
        <f t="shared" si="23"/>
        <v>149.89532371903442</v>
      </c>
      <c r="J53" s="28">
        <f t="shared" si="23"/>
        <v>149.12085837100554</v>
      </c>
      <c r="K53" s="28">
        <f t="shared" si="23"/>
        <v>149.69571108100303</v>
      </c>
      <c r="L53" s="28">
        <f t="shared" si="23"/>
        <v>150.12992493226136</v>
      </c>
      <c r="M53" s="28">
        <f t="shared" si="23"/>
        <v>148.70957711442784</v>
      </c>
      <c r="N53" s="29">
        <f>AVERAGE(D53:M53)</f>
        <v>149.36329987065017</v>
      </c>
    </row>
    <row r="54" spans="2:14" ht="30" customHeight="1">
      <c r="B54" s="45" t="s">
        <v>47</v>
      </c>
      <c r="C54" s="14" t="s">
        <v>1</v>
      </c>
      <c r="D54" s="8">
        <v>26801</v>
      </c>
      <c r="E54" s="8">
        <v>26948</v>
      </c>
      <c r="F54" s="8">
        <v>26732</v>
      </c>
      <c r="G54" s="8">
        <v>26873</v>
      </c>
      <c r="H54" s="8">
        <v>26807</v>
      </c>
      <c r="I54" s="8">
        <v>26815</v>
      </c>
      <c r="J54" s="8">
        <v>26867</v>
      </c>
      <c r="K54" s="8">
        <v>26817</v>
      </c>
      <c r="L54" s="8">
        <v>26969</v>
      </c>
      <c r="M54" s="12">
        <v>26868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180.16399999999999</v>
      </c>
      <c r="E56" s="10">
        <v>180.113</v>
      </c>
      <c r="F56" s="9">
        <v>180.113</v>
      </c>
      <c r="G56" s="9">
        <v>180.18600000000001</v>
      </c>
      <c r="H56" s="10">
        <v>180.06299999999999</v>
      </c>
      <c r="I56" s="9">
        <v>180.143</v>
      </c>
      <c r="J56" s="10">
        <v>180.10300000000001</v>
      </c>
      <c r="K56" s="10">
        <v>180.09</v>
      </c>
      <c r="L56" s="9">
        <v>180.096</v>
      </c>
      <c r="M56" s="11">
        <v>180.113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148.89444444444445</v>
      </c>
      <c r="E57" s="24">
        <f t="shared" si="24"/>
        <v>149.71111111111111</v>
      </c>
      <c r="F57" s="24">
        <f t="shared" si="24"/>
        <v>148.51111111111112</v>
      </c>
      <c r="G57" s="24">
        <f t="shared" si="24"/>
        <v>149.29444444444445</v>
      </c>
      <c r="H57" s="24">
        <f t="shared" si="24"/>
        <v>148.92777777777778</v>
      </c>
      <c r="I57" s="24">
        <f t="shared" si="24"/>
        <v>148.97222222222223</v>
      </c>
      <c r="J57" s="24">
        <f t="shared" si="24"/>
        <v>149.26111111111112</v>
      </c>
      <c r="K57" s="24">
        <f t="shared" si="24"/>
        <v>148.98333333333332</v>
      </c>
      <c r="L57" s="24">
        <f t="shared" si="24"/>
        <v>149.82777777777778</v>
      </c>
      <c r="M57" s="24">
        <f t="shared" si="24"/>
        <v>149.26666666666668</v>
      </c>
      <c r="N57" s="29">
        <f>AVERAGE(D57:M57)</f>
        <v>149.16500000000002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148.75890854998781</v>
      </c>
      <c r="E59" s="28">
        <f t="shared" ref="E59:M59" si="26">E54/E56</f>
        <v>149.61718476734049</v>
      </c>
      <c r="F59" s="28">
        <f t="shared" si="26"/>
        <v>148.41793762804463</v>
      </c>
      <c r="G59" s="28">
        <f t="shared" si="26"/>
        <v>149.14033276725161</v>
      </c>
      <c r="H59" s="28">
        <f t="shared" si="26"/>
        <v>148.8756712928253</v>
      </c>
      <c r="I59" s="28">
        <f t="shared" si="26"/>
        <v>148.85396601588738</v>
      </c>
      <c r="J59" s="28">
        <f t="shared" si="26"/>
        <v>149.1757494322693</v>
      </c>
      <c r="K59" s="28">
        <f t="shared" si="26"/>
        <v>148.9088788938864</v>
      </c>
      <c r="L59" s="28">
        <f t="shared" si="26"/>
        <v>149.74791222459132</v>
      </c>
      <c r="M59" s="28">
        <f t="shared" si="26"/>
        <v>149.17301916019389</v>
      </c>
      <c r="N59" s="29">
        <f>AVERAGE(D59:M59)</f>
        <v>149.0669560732278</v>
      </c>
    </row>
    <row r="60" spans="2:14" ht="30" customHeight="1">
      <c r="B60" s="45" t="s">
        <v>61</v>
      </c>
      <c r="C60" s="14" t="s">
        <v>1</v>
      </c>
      <c r="D60" s="8">
        <v>28287</v>
      </c>
      <c r="E60" s="8">
        <v>28251</v>
      </c>
      <c r="F60" s="8">
        <v>28478</v>
      </c>
      <c r="G60" s="8">
        <v>28318</v>
      </c>
      <c r="H60" s="8">
        <v>28335</v>
      </c>
      <c r="I60" s="8">
        <v>28238</v>
      </c>
      <c r="J60" s="8">
        <v>28119</v>
      </c>
      <c r="K60" s="8">
        <v>28123</v>
      </c>
      <c r="L60" s="8">
        <v>28368</v>
      </c>
      <c r="M60" s="12">
        <v>28299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180.10499999999999</v>
      </c>
      <c r="E62" s="10">
        <v>180.108</v>
      </c>
      <c r="F62" s="9">
        <v>180.06299999999999</v>
      </c>
      <c r="G62" s="9">
        <v>180.09299999999999</v>
      </c>
      <c r="H62" s="10">
        <v>180.12100000000001</v>
      </c>
      <c r="I62" s="9">
        <v>180.10499999999999</v>
      </c>
      <c r="J62" s="10">
        <v>180.10599999999999</v>
      </c>
      <c r="K62" s="9">
        <v>180.072</v>
      </c>
      <c r="L62" s="10">
        <v>180.101</v>
      </c>
      <c r="M62" s="11">
        <v>180.101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157.15</v>
      </c>
      <c r="E63" s="24">
        <f t="shared" si="27"/>
        <v>156.94999999999999</v>
      </c>
      <c r="F63" s="24">
        <f t="shared" si="27"/>
        <v>158.21111111111111</v>
      </c>
      <c r="G63" s="24">
        <f t="shared" si="27"/>
        <v>157.32222222222222</v>
      </c>
      <c r="H63" s="24">
        <f t="shared" si="27"/>
        <v>157.41666666666666</v>
      </c>
      <c r="I63" s="24">
        <f t="shared" si="27"/>
        <v>156.87777777777777</v>
      </c>
      <c r="J63" s="24">
        <f t="shared" si="27"/>
        <v>156.21666666666667</v>
      </c>
      <c r="K63" s="24">
        <f t="shared" si="27"/>
        <v>156.23888888888888</v>
      </c>
      <c r="L63" s="24">
        <f t="shared" si="27"/>
        <v>157.6</v>
      </c>
      <c r="M63" s="24">
        <f t="shared" si="27"/>
        <v>157.21666666666667</v>
      </c>
      <c r="N63" s="29">
        <f>AVERAGE(D63:M63)</f>
        <v>157.11999999999998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157.05838261014409</v>
      </c>
      <c r="E65" s="28">
        <f t="shared" ref="E65:M65" si="29">E60/E62</f>
        <v>156.85588646811914</v>
      </c>
      <c r="F65" s="28">
        <f t="shared" si="29"/>
        <v>158.15575659630241</v>
      </c>
      <c r="G65" s="28">
        <f t="shared" si="29"/>
        <v>157.24098104868042</v>
      </c>
      <c r="H65" s="28">
        <f t="shared" si="29"/>
        <v>157.31091877127042</v>
      </c>
      <c r="I65" s="28">
        <f t="shared" si="29"/>
        <v>156.78631909164099</v>
      </c>
      <c r="J65" s="28">
        <f t="shared" si="29"/>
        <v>156.12472654992061</v>
      </c>
      <c r="K65" s="28">
        <f t="shared" si="29"/>
        <v>156.17641832156025</v>
      </c>
      <c r="L65" s="28">
        <f t="shared" si="29"/>
        <v>157.51161848074136</v>
      </c>
      <c r="M65" s="28">
        <f t="shared" si="29"/>
        <v>157.12850011937746</v>
      </c>
      <c r="N65" s="29">
        <f>AVERAGE(D65:M65)</f>
        <v>157.03495080577574</v>
      </c>
    </row>
    <row r="66" spans="2:14" ht="30" customHeight="1">
      <c r="B66" s="45" t="s">
        <v>62</v>
      </c>
      <c r="C66" s="14" t="s">
        <v>1</v>
      </c>
      <c r="D66" s="8">
        <v>28191</v>
      </c>
      <c r="E66" s="8">
        <v>28402</v>
      </c>
      <c r="F66" s="8">
        <v>28373</v>
      </c>
      <c r="G66" s="8">
        <v>28140</v>
      </c>
      <c r="H66" s="8">
        <v>28337</v>
      </c>
      <c r="I66" s="8">
        <v>28307</v>
      </c>
      <c r="J66" s="8">
        <v>28276</v>
      </c>
      <c r="K66" s="8">
        <v>28176</v>
      </c>
      <c r="L66" s="8">
        <v>28358</v>
      </c>
      <c r="M66" s="12">
        <v>28491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0</v>
      </c>
      <c r="F67" s="5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180.09700000000001</v>
      </c>
      <c r="E68" s="10">
        <v>180.102</v>
      </c>
      <c r="F68" s="9">
        <v>180.126</v>
      </c>
      <c r="G68" s="9">
        <v>180.114</v>
      </c>
      <c r="H68" s="10">
        <v>180.10599999999999</v>
      </c>
      <c r="I68" s="9">
        <v>180.11699999999999</v>
      </c>
      <c r="J68" s="10">
        <v>180.084</v>
      </c>
      <c r="K68" s="9">
        <v>180.10400000000001</v>
      </c>
      <c r="L68" s="10">
        <v>180.11799999999999</v>
      </c>
      <c r="M68" s="11">
        <v>180.096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156.61666666666667</v>
      </c>
      <c r="E69" s="24">
        <f t="shared" si="30"/>
        <v>157.78888888888889</v>
      </c>
      <c r="F69" s="24">
        <f t="shared" si="30"/>
        <v>157.62777777777777</v>
      </c>
      <c r="G69" s="24">
        <f t="shared" si="30"/>
        <v>156.33333333333334</v>
      </c>
      <c r="H69" s="24">
        <f t="shared" si="30"/>
        <v>157.42777777777778</v>
      </c>
      <c r="I69" s="24">
        <f t="shared" si="30"/>
        <v>157.26111111111112</v>
      </c>
      <c r="J69" s="24">
        <f t="shared" si="30"/>
        <v>157.0888888888889</v>
      </c>
      <c r="K69" s="24">
        <f t="shared" si="30"/>
        <v>156.53333333333333</v>
      </c>
      <c r="L69" s="24">
        <f t="shared" si="30"/>
        <v>157.54444444444445</v>
      </c>
      <c r="M69" s="24">
        <f t="shared" si="30"/>
        <v>158.28333333333333</v>
      </c>
      <c r="N69" s="29">
        <f>AVERAGE(D69:M69)</f>
        <v>157.25055555555556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0</v>
      </c>
      <c r="G70" s="26">
        <f t="shared" si="31"/>
        <v>0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0</v>
      </c>
      <c r="L70" s="26">
        <f t="shared" si="31"/>
        <v>0</v>
      </c>
      <c r="M70" s="26">
        <f t="shared" si="31"/>
        <v>0</v>
      </c>
      <c r="N70" s="29">
        <f>AVERAGE(D70:M70)</f>
        <v>0</v>
      </c>
    </row>
    <row r="71" spans="2:14" ht="30" customHeight="1" thickBot="1">
      <c r="B71" s="47"/>
      <c r="C71" s="17" t="s">
        <v>7</v>
      </c>
      <c r="D71" s="27">
        <f>D66/D68</f>
        <v>156.53231314236217</v>
      </c>
      <c r="E71" s="28">
        <f t="shared" ref="E71:M71" si="32">E66/E68</f>
        <v>157.69952582425515</v>
      </c>
      <c r="F71" s="28">
        <f t="shared" si="32"/>
        <v>157.51751551691592</v>
      </c>
      <c r="G71" s="28">
        <f t="shared" si="32"/>
        <v>156.23438488956992</v>
      </c>
      <c r="H71" s="28">
        <f t="shared" si="32"/>
        <v>157.33512487090937</v>
      </c>
      <c r="I71" s="28">
        <f t="shared" si="32"/>
        <v>157.15895778854858</v>
      </c>
      <c r="J71" s="28">
        <f t="shared" si="32"/>
        <v>157.01561493525244</v>
      </c>
      <c r="K71" s="28">
        <f t="shared" si="32"/>
        <v>156.44294407675565</v>
      </c>
      <c r="L71" s="28">
        <f t="shared" si="32"/>
        <v>157.44123296949778</v>
      </c>
      <c r="M71" s="28">
        <f t="shared" si="32"/>
        <v>158.19896055437101</v>
      </c>
      <c r="N71" s="29">
        <f>AVERAGE(D71:M71)</f>
        <v>157.15765745684379</v>
      </c>
    </row>
    <row r="72" spans="2:14" ht="30" customHeight="1">
      <c r="B72" s="45" t="s">
        <v>72</v>
      </c>
      <c r="C72" s="14" t="s">
        <v>1</v>
      </c>
      <c r="D72" s="8">
        <v>28231</v>
      </c>
      <c r="E72" s="8">
        <v>28166</v>
      </c>
      <c r="F72" s="8">
        <v>28245</v>
      </c>
      <c r="G72" s="8">
        <v>28215</v>
      </c>
      <c r="H72" s="8">
        <v>28329</v>
      </c>
      <c r="I72" s="8">
        <v>28385</v>
      </c>
      <c r="J72" s="8">
        <v>28124</v>
      </c>
      <c r="K72" s="8">
        <v>28179</v>
      </c>
      <c r="L72" s="8">
        <v>28244</v>
      </c>
      <c r="M72" s="12">
        <v>28215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0</v>
      </c>
      <c r="F73" s="5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6">
        <v>0</v>
      </c>
      <c r="N73" s="1"/>
    </row>
    <row r="74" spans="2:14" ht="30" customHeight="1" thickBot="1">
      <c r="B74" s="46"/>
      <c r="C74" s="16" t="s">
        <v>3</v>
      </c>
      <c r="D74" s="10">
        <v>180.10300000000001</v>
      </c>
      <c r="E74" s="10">
        <v>180.08799999999999</v>
      </c>
      <c r="F74" s="9">
        <v>180.119</v>
      </c>
      <c r="G74" s="9">
        <v>180.107</v>
      </c>
      <c r="H74" s="10">
        <v>180.11199999999999</v>
      </c>
      <c r="I74" s="9">
        <v>180.136</v>
      </c>
      <c r="J74" s="10">
        <v>180.12</v>
      </c>
      <c r="K74" s="9">
        <v>180.07599999999999</v>
      </c>
      <c r="L74" s="10">
        <v>180.11199999999999</v>
      </c>
      <c r="M74" s="11">
        <v>180.10400000000001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156.8388888888889</v>
      </c>
      <c r="E75" s="24">
        <f t="shared" si="33"/>
        <v>156.47777777777779</v>
      </c>
      <c r="F75" s="24">
        <f t="shared" si="33"/>
        <v>156.91666666666666</v>
      </c>
      <c r="G75" s="24">
        <f t="shared" si="33"/>
        <v>156.75</v>
      </c>
      <c r="H75" s="24">
        <f t="shared" si="33"/>
        <v>157.38333333333333</v>
      </c>
      <c r="I75" s="24">
        <f t="shared" si="33"/>
        <v>157.69444444444446</v>
      </c>
      <c r="J75" s="24">
        <f t="shared" si="33"/>
        <v>156.24444444444444</v>
      </c>
      <c r="K75" s="24">
        <f t="shared" si="33"/>
        <v>156.55000000000001</v>
      </c>
      <c r="L75" s="24">
        <f t="shared" si="33"/>
        <v>156.9111111111111</v>
      </c>
      <c r="M75" s="24">
        <f t="shared" si="33"/>
        <v>156.75</v>
      </c>
      <c r="N75" s="29">
        <f>AVERAGE(D75:M75)</f>
        <v>156.85166666666666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0</v>
      </c>
      <c r="F76" s="26">
        <f t="shared" si="34"/>
        <v>0</v>
      </c>
      <c r="G76" s="26">
        <f t="shared" si="34"/>
        <v>0</v>
      </c>
      <c r="H76" s="26">
        <f t="shared" si="34"/>
        <v>0</v>
      </c>
      <c r="I76" s="26">
        <f t="shared" si="34"/>
        <v>0</v>
      </c>
      <c r="J76" s="26">
        <f t="shared" si="34"/>
        <v>0</v>
      </c>
      <c r="K76" s="26">
        <f t="shared" si="34"/>
        <v>0</v>
      </c>
      <c r="L76" s="26">
        <f t="shared" si="34"/>
        <v>0</v>
      </c>
      <c r="M76" s="26">
        <f t="shared" si="34"/>
        <v>0</v>
      </c>
      <c r="N76" s="29">
        <f>AVERAGE(D76:M76)</f>
        <v>0</v>
      </c>
    </row>
    <row r="77" spans="2:14" ht="30" customHeight="1" thickBot="1">
      <c r="B77" s="47"/>
      <c r="C77" s="17" t="s">
        <v>7</v>
      </c>
      <c r="D77" s="27">
        <f>D72/D74</f>
        <v>156.74919351704301</v>
      </c>
      <c r="E77" s="28">
        <f t="shared" ref="E77:M77" si="35">E72/E74</f>
        <v>156.40131491270935</v>
      </c>
      <c r="F77" s="28">
        <f t="shared" si="35"/>
        <v>156.81299585274181</v>
      </c>
      <c r="G77" s="28">
        <f t="shared" si="35"/>
        <v>156.65687619026468</v>
      </c>
      <c r="H77" s="28">
        <f t="shared" si="35"/>
        <v>157.28546682064493</v>
      </c>
      <c r="I77" s="28">
        <f t="shared" si="35"/>
        <v>157.57538748501133</v>
      </c>
      <c r="J77" s="28">
        <f t="shared" si="35"/>
        <v>156.14035087719299</v>
      </c>
      <c r="K77" s="28">
        <f t="shared" si="35"/>
        <v>156.48392900775229</v>
      </c>
      <c r="L77" s="28">
        <f t="shared" si="35"/>
        <v>156.81353824287112</v>
      </c>
      <c r="M77" s="28">
        <f t="shared" si="35"/>
        <v>156.65948563052459</v>
      </c>
      <c r="N77" s="29">
        <f>AVERAGE(D77:M77)</f>
        <v>156.75785385367561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4E1300-4232-D947-A18A-9B853A89E02C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3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3623</v>
      </c>
      <c r="E6" s="8">
        <v>3608</v>
      </c>
      <c r="F6" s="8">
        <v>3634</v>
      </c>
      <c r="G6" s="8">
        <v>3656</v>
      </c>
      <c r="H6" s="8">
        <v>3596</v>
      </c>
      <c r="I6" s="8">
        <v>3568</v>
      </c>
      <c r="J6" s="8">
        <v>3646</v>
      </c>
      <c r="K6" s="8">
        <v>3572</v>
      </c>
      <c r="L6" s="8">
        <v>3583</v>
      </c>
      <c r="M6" s="12">
        <v>3582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180.64400000000001</v>
      </c>
      <c r="E8" s="10">
        <v>180.81</v>
      </c>
      <c r="F8" s="9">
        <v>180.739</v>
      </c>
      <c r="G8" s="9">
        <v>180.96299999999999</v>
      </c>
      <c r="H8" s="9">
        <v>180.953</v>
      </c>
      <c r="I8" s="9">
        <v>180.709</v>
      </c>
      <c r="J8" s="9">
        <v>180.91300000000001</v>
      </c>
      <c r="K8" s="9">
        <v>180.49700000000001</v>
      </c>
      <c r="L8" s="9">
        <v>180.87700000000001</v>
      </c>
      <c r="M8" s="18">
        <v>180.82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20.127777777777776</v>
      </c>
      <c r="E9" s="24">
        <f t="shared" si="0"/>
        <v>20.044444444444444</v>
      </c>
      <c r="F9" s="24">
        <f t="shared" si="0"/>
        <v>20.18888888888889</v>
      </c>
      <c r="G9" s="24">
        <f t="shared" si="0"/>
        <v>20.31111111111111</v>
      </c>
      <c r="H9" s="24">
        <f t="shared" si="0"/>
        <v>19.977777777777778</v>
      </c>
      <c r="I9" s="24">
        <f t="shared" si="0"/>
        <v>19.822222222222223</v>
      </c>
      <c r="J9" s="24">
        <f t="shared" si="0"/>
        <v>20.255555555555556</v>
      </c>
      <c r="K9" s="24">
        <f t="shared" si="0"/>
        <v>19.844444444444445</v>
      </c>
      <c r="L9" s="24">
        <f t="shared" si="0"/>
        <v>19.905555555555555</v>
      </c>
      <c r="M9" s="24">
        <f t="shared" si="0"/>
        <v>19.899999999999999</v>
      </c>
      <c r="N9" s="29">
        <f>AVERAGE(D9:M9)</f>
        <v>20.037777777777777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20.056021788711497</v>
      </c>
      <c r="E11" s="28">
        <f t="shared" ref="E11:M11" si="2">E6/E8</f>
        <v>19.954648526077097</v>
      </c>
      <c r="F11" s="28">
        <f t="shared" si="2"/>
        <v>20.106341188122098</v>
      </c>
      <c r="G11" s="28">
        <f t="shared" si="2"/>
        <v>20.203024927747663</v>
      </c>
      <c r="H11" s="28">
        <f t="shared" si="2"/>
        <v>19.87256359386139</v>
      </c>
      <c r="I11" s="28">
        <f t="shared" si="2"/>
        <v>19.74445102346867</v>
      </c>
      <c r="J11" s="28">
        <f t="shared" si="2"/>
        <v>20.153333370183457</v>
      </c>
      <c r="K11" s="28">
        <f t="shared" si="2"/>
        <v>19.789802600597238</v>
      </c>
      <c r="L11" s="28">
        <f t="shared" si="2"/>
        <v>19.809041503342048</v>
      </c>
      <c r="M11" s="28">
        <f t="shared" si="2"/>
        <v>19.809755558013496</v>
      </c>
      <c r="N11" s="29">
        <f>AVERAGE(D11:M11)</f>
        <v>19.949898408012466</v>
      </c>
    </row>
    <row r="12" spans="2:14" ht="30" customHeight="1">
      <c r="B12" s="45" t="s">
        <v>40</v>
      </c>
      <c r="C12" s="14" t="s">
        <v>1</v>
      </c>
      <c r="D12">
        <v>3617</v>
      </c>
      <c r="E12">
        <v>3574</v>
      </c>
      <c r="F12">
        <v>3576</v>
      </c>
      <c r="G12">
        <v>3633</v>
      </c>
      <c r="H12">
        <v>3649</v>
      </c>
      <c r="I12">
        <v>3599</v>
      </c>
      <c r="J12">
        <v>3578</v>
      </c>
      <c r="K12">
        <v>3661</v>
      </c>
      <c r="L12">
        <v>3620</v>
      </c>
      <c r="M12" s="6">
        <v>3732</v>
      </c>
      <c r="N12" s="1"/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  <c r="N13" s="1"/>
    </row>
    <row r="14" spans="2:14" ht="30" customHeight="1" thickBot="1">
      <c r="B14" s="46"/>
      <c r="C14" s="16" t="s">
        <v>3</v>
      </c>
      <c r="D14" s="9">
        <v>180.512</v>
      </c>
      <c r="E14" s="10">
        <v>180.54900000000001</v>
      </c>
      <c r="F14" s="9">
        <v>180.61600000000001</v>
      </c>
      <c r="G14" s="9">
        <v>180.63399999999999</v>
      </c>
      <c r="H14" s="10">
        <v>180.696</v>
      </c>
      <c r="I14" s="10">
        <v>180.643</v>
      </c>
      <c r="J14" s="10">
        <v>180.94499999999999</v>
      </c>
      <c r="K14" s="10">
        <v>180.821</v>
      </c>
      <c r="L14" s="10">
        <v>180.714</v>
      </c>
      <c r="M14" s="11">
        <v>180.59899999999999</v>
      </c>
      <c r="N14" s="1"/>
    </row>
    <row r="15" spans="2:14" ht="30" customHeight="1" thickBot="1">
      <c r="B15" s="46"/>
      <c r="C15" s="15" t="s">
        <v>5</v>
      </c>
      <c r="D15" s="23">
        <f t="shared" ref="D15:M15" si="3">(D12-D13)/($D$2*60)</f>
        <v>20.094444444444445</v>
      </c>
      <c r="E15" s="24">
        <f t="shared" si="3"/>
        <v>19.855555555555554</v>
      </c>
      <c r="F15" s="24">
        <f t="shared" si="3"/>
        <v>19.866666666666667</v>
      </c>
      <c r="G15" s="24">
        <f t="shared" si="3"/>
        <v>20.183333333333334</v>
      </c>
      <c r="H15" s="24">
        <f t="shared" si="3"/>
        <v>20.272222222222222</v>
      </c>
      <c r="I15" s="24">
        <f t="shared" si="3"/>
        <v>19.994444444444444</v>
      </c>
      <c r="J15" s="24">
        <f t="shared" si="3"/>
        <v>19.877777777777776</v>
      </c>
      <c r="K15" s="24">
        <f t="shared" si="3"/>
        <v>20.338888888888889</v>
      </c>
      <c r="L15" s="24">
        <f t="shared" si="3"/>
        <v>20.111111111111111</v>
      </c>
      <c r="M15" s="24">
        <f t="shared" si="3"/>
        <v>20.733333333333334</v>
      </c>
      <c r="N15" s="29">
        <f>AVERAGE(D15:M15)</f>
        <v>20.132777777777779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20.037449033859243</v>
      </c>
      <c r="E17" s="28">
        <f t="shared" ref="E17:M17" si="5">E12/E14</f>
        <v>19.795180255775438</v>
      </c>
      <c r="F17" s="28">
        <f t="shared" si="5"/>
        <v>19.798910395535277</v>
      </c>
      <c r="G17" s="28">
        <f t="shared" si="5"/>
        <v>20.112492664725359</v>
      </c>
      <c r="H17" s="28">
        <f t="shared" si="5"/>
        <v>20.194138221100634</v>
      </c>
      <c r="I17" s="28">
        <f t="shared" si="5"/>
        <v>19.923274082029195</v>
      </c>
      <c r="J17" s="28">
        <f t="shared" si="5"/>
        <v>19.773964464339993</v>
      </c>
      <c r="K17" s="28">
        <f t="shared" si="5"/>
        <v>20.246542160479148</v>
      </c>
      <c r="L17" s="28">
        <f t="shared" si="5"/>
        <v>20.031652223956087</v>
      </c>
      <c r="M17" s="28">
        <f t="shared" si="5"/>
        <v>20.664566248982553</v>
      </c>
      <c r="N17" s="29">
        <f>AVERAGE(D17:M17)</f>
        <v>20.057816975078293</v>
      </c>
    </row>
    <row r="18" spans="2:14" ht="30" customHeight="1">
      <c r="B18" s="45" t="s">
        <v>41</v>
      </c>
      <c r="C18" s="14" t="s">
        <v>1</v>
      </c>
      <c r="D18" s="8">
        <v>3533</v>
      </c>
      <c r="E18" s="8">
        <v>3536</v>
      </c>
      <c r="F18" s="8">
        <v>3454</v>
      </c>
      <c r="G18" s="8">
        <v>3541</v>
      </c>
      <c r="H18" s="8">
        <v>3502</v>
      </c>
      <c r="I18" s="8">
        <v>3522</v>
      </c>
      <c r="J18" s="8">
        <v>3493</v>
      </c>
      <c r="K18" s="8">
        <v>3519</v>
      </c>
      <c r="L18" s="8">
        <v>3498</v>
      </c>
      <c r="M18" s="12">
        <v>3514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180.96600000000001</v>
      </c>
      <c r="E20" s="10">
        <v>180.636</v>
      </c>
      <c r="F20" s="9">
        <v>180.73599999999999</v>
      </c>
      <c r="G20" s="10">
        <v>180.96</v>
      </c>
      <c r="H20" s="9">
        <v>180.80099999999999</v>
      </c>
      <c r="I20" s="9">
        <v>180.905</v>
      </c>
      <c r="J20" s="9">
        <v>180.565</v>
      </c>
      <c r="K20" s="9">
        <v>180.773</v>
      </c>
      <c r="L20" s="9">
        <v>180.76599999999999</v>
      </c>
      <c r="M20" s="18">
        <v>180.697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19.627777777777776</v>
      </c>
      <c r="E21" s="24">
        <f t="shared" si="6"/>
        <v>19.644444444444446</v>
      </c>
      <c r="F21" s="24">
        <f t="shared" si="6"/>
        <v>19.18888888888889</v>
      </c>
      <c r="G21" s="24">
        <f t="shared" si="6"/>
        <v>19.672222222222221</v>
      </c>
      <c r="H21" s="24">
        <f t="shared" si="6"/>
        <v>19.455555555555556</v>
      </c>
      <c r="I21" s="24">
        <f t="shared" si="6"/>
        <v>19.566666666666666</v>
      </c>
      <c r="J21" s="24">
        <f t="shared" si="6"/>
        <v>19.405555555555555</v>
      </c>
      <c r="K21" s="24">
        <f t="shared" si="6"/>
        <v>19.55</v>
      </c>
      <c r="L21" s="24">
        <f t="shared" si="6"/>
        <v>19.433333333333334</v>
      </c>
      <c r="M21" s="24">
        <f t="shared" si="6"/>
        <v>19.522222222222222</v>
      </c>
      <c r="N21" s="29">
        <f>AVERAGE(D21:M21)</f>
        <v>19.506666666666668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19.523004321253715</v>
      </c>
      <c r="E23" s="28">
        <f t="shared" ref="E23:M23" si="8">E18/E20</f>
        <v>19.5752784605505</v>
      </c>
      <c r="F23" s="28">
        <f t="shared" si="8"/>
        <v>19.110747167138811</v>
      </c>
      <c r="G23" s="28">
        <f t="shared" si="8"/>
        <v>19.567860300618921</v>
      </c>
      <c r="H23" s="28">
        <f t="shared" si="8"/>
        <v>19.369361895122264</v>
      </c>
      <c r="I23" s="28">
        <f t="shared" si="8"/>
        <v>19.468781957380944</v>
      </c>
      <c r="J23" s="28">
        <f t="shared" si="8"/>
        <v>19.344834270207404</v>
      </c>
      <c r="K23" s="28">
        <f t="shared" si="8"/>
        <v>19.466402615434827</v>
      </c>
      <c r="L23" s="28">
        <f t="shared" si="8"/>
        <v>19.350984145248553</v>
      </c>
      <c r="M23" s="28">
        <f t="shared" si="8"/>
        <v>19.446919428656813</v>
      </c>
      <c r="N23" s="29">
        <f>AVERAGE(D23:M23)</f>
        <v>19.422417456161277</v>
      </c>
    </row>
    <row r="24" spans="2:14" ht="30" customHeight="1">
      <c r="B24" s="45" t="s">
        <v>42</v>
      </c>
      <c r="C24" s="14" t="s">
        <v>1</v>
      </c>
      <c r="D24" s="8">
        <v>3537</v>
      </c>
      <c r="E24" s="8">
        <v>3528</v>
      </c>
      <c r="F24" s="8">
        <v>3511</v>
      </c>
      <c r="G24" s="8">
        <v>3537</v>
      </c>
      <c r="H24" s="8">
        <v>3570</v>
      </c>
      <c r="I24" s="8">
        <v>3537</v>
      </c>
      <c r="J24" s="8">
        <v>3481</v>
      </c>
      <c r="K24" s="8">
        <v>3542</v>
      </c>
      <c r="L24" s="8">
        <v>3523</v>
      </c>
      <c r="M24" s="12">
        <v>3506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180.767</v>
      </c>
      <c r="E26" s="10">
        <v>180.51599999999999</v>
      </c>
      <c r="F26" s="9">
        <v>180.81299999999999</v>
      </c>
      <c r="G26" s="9">
        <v>180.63300000000001</v>
      </c>
      <c r="H26" s="9">
        <v>180.607</v>
      </c>
      <c r="I26" s="9">
        <v>180.69499999999999</v>
      </c>
      <c r="J26" s="10">
        <v>180.86</v>
      </c>
      <c r="K26" s="9">
        <v>180.59800000000001</v>
      </c>
      <c r="L26" s="10">
        <v>180.83</v>
      </c>
      <c r="M26" s="18">
        <v>180.52500000000001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19.649999999999999</v>
      </c>
      <c r="E27" s="24">
        <f t="shared" si="9"/>
        <v>19.600000000000001</v>
      </c>
      <c r="F27" s="24">
        <f t="shared" si="9"/>
        <v>19.505555555555556</v>
      </c>
      <c r="G27" s="24">
        <f t="shared" si="9"/>
        <v>19.649999999999999</v>
      </c>
      <c r="H27" s="24">
        <f t="shared" si="9"/>
        <v>19.833333333333332</v>
      </c>
      <c r="I27" s="24">
        <f t="shared" si="9"/>
        <v>19.649999999999999</v>
      </c>
      <c r="J27" s="24">
        <f t="shared" si="9"/>
        <v>19.338888888888889</v>
      </c>
      <c r="K27" s="24">
        <f t="shared" si="9"/>
        <v>19.677777777777777</v>
      </c>
      <c r="L27" s="24">
        <f t="shared" si="9"/>
        <v>19.572222222222223</v>
      </c>
      <c r="M27" s="24">
        <f t="shared" si="9"/>
        <v>19.477777777777778</v>
      </c>
      <c r="N27" s="29">
        <f>AVERAGE(D27:M27)</f>
        <v>19.595555555555556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19.566624439195209</v>
      </c>
      <c r="E29" s="28">
        <f t="shared" ref="E29:M29" si="11">E24/E26</f>
        <v>19.54397394136808</v>
      </c>
      <c r="F29" s="28">
        <f t="shared" si="11"/>
        <v>19.417851592529299</v>
      </c>
      <c r="G29" s="28">
        <f t="shared" si="11"/>
        <v>19.58113965886632</v>
      </c>
      <c r="H29" s="28">
        <f t="shared" si="11"/>
        <v>19.766675710243788</v>
      </c>
      <c r="I29" s="28">
        <f t="shared" si="11"/>
        <v>19.574420985638785</v>
      </c>
      <c r="J29" s="28">
        <f t="shared" si="11"/>
        <v>19.24693132809908</v>
      </c>
      <c r="K29" s="28">
        <f t="shared" si="11"/>
        <v>19.61262029479839</v>
      </c>
      <c r="L29" s="28">
        <f t="shared" si="11"/>
        <v>19.482386772106398</v>
      </c>
      <c r="M29" s="28">
        <f t="shared" si="11"/>
        <v>19.42113280709043</v>
      </c>
      <c r="N29" s="29">
        <f>AVERAGE(D29:M29)</f>
        <v>19.521375752993578</v>
      </c>
    </row>
    <row r="30" spans="2:14" ht="30" customHeight="1">
      <c r="B30" s="45" t="s">
        <v>43</v>
      </c>
      <c r="C30" s="14" t="s">
        <v>1</v>
      </c>
      <c r="D30" s="8">
        <v>3537</v>
      </c>
      <c r="E30" s="8">
        <v>3451</v>
      </c>
      <c r="F30" s="8">
        <v>3515</v>
      </c>
      <c r="G30" s="8">
        <v>3496</v>
      </c>
      <c r="H30" s="8">
        <v>3506</v>
      </c>
      <c r="I30" s="8">
        <v>3555</v>
      </c>
      <c r="J30" s="8">
        <v>3561</v>
      </c>
      <c r="K30" s="8">
        <v>3475</v>
      </c>
      <c r="L30" s="8">
        <v>3523</v>
      </c>
      <c r="M30" s="12">
        <v>3474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180.78299999999999</v>
      </c>
      <c r="E32" s="10">
        <v>180.71299999999999</v>
      </c>
      <c r="F32" s="9">
        <v>180.624</v>
      </c>
      <c r="G32" s="10">
        <v>180.55500000000001</v>
      </c>
      <c r="H32" s="9">
        <v>180.631</v>
      </c>
      <c r="I32" s="10">
        <v>180.84</v>
      </c>
      <c r="J32" s="9">
        <v>180.761</v>
      </c>
      <c r="K32" s="10">
        <v>180.95</v>
      </c>
      <c r="L32" s="9">
        <v>180.887</v>
      </c>
      <c r="M32" s="11">
        <v>180.73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19.649999999999999</v>
      </c>
      <c r="E33" s="24">
        <f t="shared" si="12"/>
        <v>19.172222222222221</v>
      </c>
      <c r="F33" s="24">
        <f t="shared" si="12"/>
        <v>19.527777777777779</v>
      </c>
      <c r="G33" s="24">
        <f t="shared" si="12"/>
        <v>19.422222222222221</v>
      </c>
      <c r="H33" s="24">
        <f t="shared" si="12"/>
        <v>19.477777777777778</v>
      </c>
      <c r="I33" s="24">
        <f t="shared" si="12"/>
        <v>19.75</v>
      </c>
      <c r="J33" s="24">
        <f t="shared" si="12"/>
        <v>19.783333333333335</v>
      </c>
      <c r="K33" s="24">
        <f t="shared" si="12"/>
        <v>19.305555555555557</v>
      </c>
      <c r="L33" s="24">
        <f t="shared" si="12"/>
        <v>19.572222222222223</v>
      </c>
      <c r="M33" s="24">
        <f t="shared" si="12"/>
        <v>19.3</v>
      </c>
      <c r="N33" s="29">
        <f>AVERAGE(D33:M33)</f>
        <v>19.496111111111112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19.564892716682433</v>
      </c>
      <c r="E35" s="28">
        <f t="shared" ref="E35:M35" si="14">E30/E32</f>
        <v>19.096578552732787</v>
      </c>
      <c r="F35" s="28">
        <f t="shared" si="14"/>
        <v>19.460315351226857</v>
      </c>
      <c r="G35" s="28">
        <f t="shared" si="14"/>
        <v>19.362521115449585</v>
      </c>
      <c r="H35" s="28">
        <f t="shared" si="14"/>
        <v>19.409735870365552</v>
      </c>
      <c r="I35" s="28">
        <f t="shared" si="14"/>
        <v>19.658261446582614</v>
      </c>
      <c r="J35" s="28">
        <f t="shared" si="14"/>
        <v>19.700045916984305</v>
      </c>
      <c r="K35" s="28">
        <f t="shared" si="14"/>
        <v>19.204200055263886</v>
      </c>
      <c r="L35" s="28">
        <f t="shared" si="14"/>
        <v>19.476247602094126</v>
      </c>
      <c r="M35" s="28">
        <f t="shared" si="14"/>
        <v>19.222043932938639</v>
      </c>
      <c r="N35" s="29">
        <f>AVERAGE(D35:M35)</f>
        <v>19.41548425603208</v>
      </c>
    </row>
    <row r="36" spans="2:14" ht="30" customHeight="1">
      <c r="B36" s="45" t="s">
        <v>44</v>
      </c>
      <c r="C36" s="14" t="s">
        <v>1</v>
      </c>
      <c r="D36" s="8">
        <v>3569</v>
      </c>
      <c r="E36" s="8">
        <v>3557</v>
      </c>
      <c r="F36" s="8">
        <v>3510</v>
      </c>
      <c r="G36" s="8">
        <v>3484</v>
      </c>
      <c r="H36" s="8">
        <v>3511</v>
      </c>
      <c r="I36" s="8">
        <v>3543</v>
      </c>
      <c r="J36" s="8">
        <v>3489</v>
      </c>
      <c r="K36" s="8">
        <v>3518</v>
      </c>
      <c r="L36" s="8">
        <v>3477</v>
      </c>
      <c r="M36" s="12">
        <v>3505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180.23599999999999</v>
      </c>
      <c r="E38" s="10">
        <v>180.81800000000001</v>
      </c>
      <c r="F38" s="9">
        <v>180.82599999999999</v>
      </c>
      <c r="G38" s="9">
        <v>180.66200000000001</v>
      </c>
      <c r="H38" s="10">
        <v>180.779</v>
      </c>
      <c r="I38" s="9">
        <v>180.76300000000001</v>
      </c>
      <c r="J38" s="10">
        <v>180.553</v>
      </c>
      <c r="K38" s="9">
        <v>180.703</v>
      </c>
      <c r="L38" s="9">
        <v>180.715</v>
      </c>
      <c r="M38" s="11">
        <v>180.59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19.827777777777779</v>
      </c>
      <c r="E39" s="24">
        <f t="shared" si="15"/>
        <v>19.761111111111113</v>
      </c>
      <c r="F39" s="24">
        <f t="shared" si="15"/>
        <v>19.5</v>
      </c>
      <c r="G39" s="24">
        <f t="shared" si="15"/>
        <v>19.355555555555554</v>
      </c>
      <c r="H39" s="24">
        <f t="shared" si="15"/>
        <v>19.505555555555556</v>
      </c>
      <c r="I39" s="24">
        <f t="shared" si="15"/>
        <v>19.683333333333334</v>
      </c>
      <c r="J39" s="24">
        <f t="shared" si="15"/>
        <v>19.383333333333333</v>
      </c>
      <c r="K39" s="24">
        <f t="shared" si="15"/>
        <v>19.544444444444444</v>
      </c>
      <c r="L39" s="24">
        <f t="shared" si="15"/>
        <v>19.316666666666666</v>
      </c>
      <c r="M39" s="24">
        <f t="shared" si="15"/>
        <v>19.472222222222221</v>
      </c>
      <c r="N39" s="29">
        <f>AVERAGE(D39:M39)</f>
        <v>19.535000000000004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19.801815397589827</v>
      </c>
      <c r="E41" s="28">
        <f t="shared" ref="E41:M41" si="17">E36/E38</f>
        <v>19.671714099260029</v>
      </c>
      <c r="F41" s="28">
        <f t="shared" si="17"/>
        <v>19.410925420017033</v>
      </c>
      <c r="G41" s="28">
        <f t="shared" si="17"/>
        <v>19.284630968327594</v>
      </c>
      <c r="H41" s="28">
        <f t="shared" si="17"/>
        <v>19.421503603847793</v>
      </c>
      <c r="I41" s="28">
        <f t="shared" si="17"/>
        <v>19.600250051171976</v>
      </c>
      <c r="J41" s="28">
        <f t="shared" si="17"/>
        <v>19.323965816131551</v>
      </c>
      <c r="K41" s="28">
        <f t="shared" si="17"/>
        <v>19.46840948960449</v>
      </c>
      <c r="L41" s="28">
        <f t="shared" si="17"/>
        <v>19.240240157153529</v>
      </c>
      <c r="M41" s="28">
        <f t="shared" si="17"/>
        <v>19.408605127637188</v>
      </c>
      <c r="N41" s="29">
        <f>AVERAGE(D41:M41)</f>
        <v>19.463206013074103</v>
      </c>
    </row>
    <row r="42" spans="2:14" ht="30" customHeight="1">
      <c r="B42" s="45" t="s">
        <v>45</v>
      </c>
      <c r="C42" s="14" t="s">
        <v>1</v>
      </c>
      <c r="D42" s="8">
        <v>3536</v>
      </c>
      <c r="E42" s="8">
        <v>3528</v>
      </c>
      <c r="F42" s="8">
        <v>3506</v>
      </c>
      <c r="G42" s="8">
        <v>3518</v>
      </c>
      <c r="H42" s="8">
        <v>3445</v>
      </c>
      <c r="I42" s="8">
        <v>3474</v>
      </c>
      <c r="J42" s="8">
        <v>3528</v>
      </c>
      <c r="K42" s="8">
        <v>3519</v>
      </c>
      <c r="L42" s="8">
        <v>3536</v>
      </c>
      <c r="M42" s="12">
        <v>3493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180.68299999999999</v>
      </c>
      <c r="E44" s="10">
        <v>180.88</v>
      </c>
      <c r="F44" s="9">
        <v>180.762</v>
      </c>
      <c r="G44" s="9">
        <v>180.47200000000001</v>
      </c>
      <c r="H44" s="10">
        <v>180.87</v>
      </c>
      <c r="I44" s="9">
        <v>180.83699999999999</v>
      </c>
      <c r="J44" s="10">
        <v>180.59299999999999</v>
      </c>
      <c r="K44" s="9">
        <v>180.82599999999999</v>
      </c>
      <c r="L44" s="9">
        <v>180.536</v>
      </c>
      <c r="M44" s="11">
        <v>180.959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19.644444444444446</v>
      </c>
      <c r="E45" s="24">
        <f t="shared" si="18"/>
        <v>19.600000000000001</v>
      </c>
      <c r="F45" s="24">
        <f t="shared" si="18"/>
        <v>19.477777777777778</v>
      </c>
      <c r="G45" s="24">
        <f t="shared" si="18"/>
        <v>19.544444444444444</v>
      </c>
      <c r="H45" s="24">
        <f t="shared" si="18"/>
        <v>19.138888888888889</v>
      </c>
      <c r="I45" s="24">
        <f t="shared" si="18"/>
        <v>19.3</v>
      </c>
      <c r="J45" s="24">
        <f t="shared" si="18"/>
        <v>19.600000000000001</v>
      </c>
      <c r="K45" s="24">
        <f t="shared" si="18"/>
        <v>19.55</v>
      </c>
      <c r="L45" s="24">
        <f t="shared" si="18"/>
        <v>19.644444444444446</v>
      </c>
      <c r="M45" s="24">
        <f t="shared" si="18"/>
        <v>19.405555555555555</v>
      </c>
      <c r="N45" s="29">
        <f>AVERAGE(D45:M45)</f>
        <v>19.490555555555559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19.570186459157753</v>
      </c>
      <c r="E47" s="28">
        <f t="shared" ref="E47:M47" si="20">E42/E44</f>
        <v>19.504643962848299</v>
      </c>
      <c r="F47" s="28">
        <f t="shared" si="20"/>
        <v>19.395669443799029</v>
      </c>
      <c r="G47" s="28">
        <f t="shared" si="20"/>
        <v>19.493328604991355</v>
      </c>
      <c r="H47" s="28">
        <f t="shared" si="20"/>
        <v>19.046829214352851</v>
      </c>
      <c r="I47" s="28">
        <f t="shared" si="20"/>
        <v>19.210670382720352</v>
      </c>
      <c r="J47" s="28">
        <f t="shared" si="20"/>
        <v>19.535640916314588</v>
      </c>
      <c r="K47" s="28">
        <f t="shared" si="20"/>
        <v>19.460697023658103</v>
      </c>
      <c r="L47" s="28">
        <f t="shared" si="20"/>
        <v>19.58612132760225</v>
      </c>
      <c r="M47" s="28">
        <f t="shared" si="20"/>
        <v>19.302714979636271</v>
      </c>
      <c r="N47" s="29">
        <f>AVERAGE(D47:M47)</f>
        <v>19.410650231508086</v>
      </c>
    </row>
    <row r="48" spans="2:14" ht="30" customHeight="1">
      <c r="B48" s="45" t="s">
        <v>46</v>
      </c>
      <c r="C48" s="14" t="s">
        <v>1</v>
      </c>
      <c r="D48" s="8">
        <v>3453</v>
      </c>
      <c r="E48" s="8">
        <v>3484</v>
      </c>
      <c r="F48" s="8">
        <v>3519</v>
      </c>
      <c r="G48" s="8">
        <v>3465</v>
      </c>
      <c r="H48" s="8">
        <v>3541</v>
      </c>
      <c r="I48" s="8">
        <v>3530</v>
      </c>
      <c r="J48" s="8">
        <v>3451</v>
      </c>
      <c r="K48" s="8">
        <v>3481</v>
      </c>
      <c r="L48" s="8">
        <v>3489</v>
      </c>
      <c r="M48" s="12">
        <v>3512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180.91900000000001</v>
      </c>
      <c r="E50" s="10">
        <v>180.53200000000001</v>
      </c>
      <c r="F50" s="9">
        <v>180.55699999999999</v>
      </c>
      <c r="G50" s="10">
        <v>180.79</v>
      </c>
      <c r="H50" s="10">
        <v>180.79</v>
      </c>
      <c r="I50" s="9">
        <v>180.607</v>
      </c>
      <c r="J50" s="10">
        <v>180.65899999999999</v>
      </c>
      <c r="K50" s="9">
        <v>180.72200000000001</v>
      </c>
      <c r="L50" s="9">
        <v>180.535</v>
      </c>
      <c r="M50" s="11">
        <v>180.66900000000001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19.183333333333334</v>
      </c>
      <c r="E51" s="24">
        <f t="shared" si="21"/>
        <v>19.355555555555554</v>
      </c>
      <c r="F51" s="24">
        <f t="shared" si="21"/>
        <v>19.55</v>
      </c>
      <c r="G51" s="24">
        <f t="shared" si="21"/>
        <v>19.25</v>
      </c>
      <c r="H51" s="24">
        <f t="shared" si="21"/>
        <v>19.672222222222221</v>
      </c>
      <c r="I51" s="24">
        <f t="shared" si="21"/>
        <v>19.611111111111111</v>
      </c>
      <c r="J51" s="24">
        <f t="shared" si="21"/>
        <v>19.172222222222221</v>
      </c>
      <c r="K51" s="24">
        <f t="shared" si="21"/>
        <v>19.338888888888889</v>
      </c>
      <c r="L51" s="24">
        <f t="shared" si="21"/>
        <v>19.383333333333333</v>
      </c>
      <c r="M51" s="24">
        <f t="shared" si="21"/>
        <v>19.511111111111113</v>
      </c>
      <c r="N51" s="29">
        <f>AVERAGE(D51:M51)</f>
        <v>19.402777777777779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19.085889265361846</v>
      </c>
      <c r="E53" s="28">
        <f t="shared" ref="E53:M53" si="23">E48/E50</f>
        <v>19.298517714311036</v>
      </c>
      <c r="F53" s="28">
        <f t="shared" si="23"/>
        <v>19.489690236324265</v>
      </c>
      <c r="G53" s="28">
        <f t="shared" si="23"/>
        <v>19.165883068753804</v>
      </c>
      <c r="H53" s="28">
        <f t="shared" si="23"/>
        <v>19.586260302007855</v>
      </c>
      <c r="I53" s="28">
        <f t="shared" si="23"/>
        <v>19.54520035214582</v>
      </c>
      <c r="J53" s="28">
        <f t="shared" si="23"/>
        <v>19.102286628399362</v>
      </c>
      <c r="K53" s="28">
        <f t="shared" si="23"/>
        <v>19.261628357366561</v>
      </c>
      <c r="L53" s="28">
        <f t="shared" si="23"/>
        <v>19.325892486221509</v>
      </c>
      <c r="M53" s="28">
        <f t="shared" si="23"/>
        <v>19.438863335713375</v>
      </c>
      <c r="N53" s="29">
        <f>AVERAGE(D53:M53)</f>
        <v>19.330011174660541</v>
      </c>
    </row>
    <row r="54" spans="2:14" ht="30" customHeight="1">
      <c r="B54" s="45" t="s">
        <v>47</v>
      </c>
      <c r="C54" s="14" t="s">
        <v>1</v>
      </c>
      <c r="D54" s="8">
        <v>3505</v>
      </c>
      <c r="E54" s="8">
        <v>3448</v>
      </c>
      <c r="F54" s="8">
        <v>3540</v>
      </c>
      <c r="G54" s="8">
        <v>3481</v>
      </c>
      <c r="H54" s="8">
        <v>3504</v>
      </c>
      <c r="I54" s="8">
        <v>3519</v>
      </c>
      <c r="J54" s="8">
        <v>3468</v>
      </c>
      <c r="K54" s="8">
        <v>3484</v>
      </c>
      <c r="L54" s="8">
        <v>3476</v>
      </c>
      <c r="M54" s="12">
        <v>3512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180.792</v>
      </c>
      <c r="E56" s="10">
        <v>180.751</v>
      </c>
      <c r="F56" s="9">
        <v>180.70400000000001</v>
      </c>
      <c r="G56" s="9">
        <v>180.81200000000001</v>
      </c>
      <c r="H56" s="10">
        <v>180.982</v>
      </c>
      <c r="I56" s="9">
        <v>180.79499999999999</v>
      </c>
      <c r="J56" s="10">
        <v>180.78</v>
      </c>
      <c r="K56" s="9">
        <v>180.90799999999999</v>
      </c>
      <c r="L56" s="9">
        <v>180.73500000000001</v>
      </c>
      <c r="M56" s="11">
        <v>180.66200000000001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19.472222222222221</v>
      </c>
      <c r="E57" s="24">
        <f t="shared" si="24"/>
        <v>19.155555555555555</v>
      </c>
      <c r="F57" s="24">
        <f t="shared" si="24"/>
        <v>19.666666666666668</v>
      </c>
      <c r="G57" s="24">
        <f t="shared" si="24"/>
        <v>19.338888888888889</v>
      </c>
      <c r="H57" s="24">
        <f t="shared" si="24"/>
        <v>19.466666666666665</v>
      </c>
      <c r="I57" s="24">
        <f t="shared" si="24"/>
        <v>19.55</v>
      </c>
      <c r="J57" s="24">
        <f t="shared" si="24"/>
        <v>19.266666666666666</v>
      </c>
      <c r="K57" s="24">
        <f t="shared" si="24"/>
        <v>19.355555555555554</v>
      </c>
      <c r="L57" s="24">
        <f t="shared" si="24"/>
        <v>19.31111111111111</v>
      </c>
      <c r="M57" s="24">
        <f t="shared" si="24"/>
        <v>19.511111111111113</v>
      </c>
      <c r="N57" s="29">
        <f>AVERAGE(D57:M57)</f>
        <v>19.409444444444446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19.386919775211293</v>
      </c>
      <c r="E59" s="28">
        <f t="shared" ref="E59:M59" si="26">E54/E56</f>
        <v>19.075966384694965</v>
      </c>
      <c r="F59" s="28">
        <f t="shared" si="26"/>
        <v>19.590047812998051</v>
      </c>
      <c r="G59" s="28">
        <f t="shared" si="26"/>
        <v>19.252040793752627</v>
      </c>
      <c r="H59" s="28">
        <f t="shared" si="26"/>
        <v>19.361041429534428</v>
      </c>
      <c r="I59" s="28">
        <f t="shared" si="26"/>
        <v>19.464033850493653</v>
      </c>
      <c r="J59" s="28">
        <f t="shared" si="26"/>
        <v>19.183538001991369</v>
      </c>
      <c r="K59" s="28">
        <f t="shared" si="26"/>
        <v>19.25840758838747</v>
      </c>
      <c r="L59" s="28">
        <f t="shared" si="26"/>
        <v>19.232578083935042</v>
      </c>
      <c r="M59" s="28">
        <f t="shared" si="26"/>
        <v>19.439616521459964</v>
      </c>
      <c r="N59" s="29">
        <f>AVERAGE(D59:M59)</f>
        <v>19.324419024245888</v>
      </c>
    </row>
    <row r="60" spans="2:14" ht="30" customHeight="1">
      <c r="B60" s="45" t="s">
        <v>61</v>
      </c>
      <c r="C60" s="14" t="s">
        <v>1</v>
      </c>
      <c r="D60" s="8">
        <v>3520</v>
      </c>
      <c r="E60" s="8">
        <v>3476</v>
      </c>
      <c r="F60" s="8">
        <v>3539</v>
      </c>
      <c r="G60" s="8">
        <v>3552</v>
      </c>
      <c r="H60" s="8">
        <v>3591</v>
      </c>
      <c r="I60" s="8">
        <v>3438</v>
      </c>
      <c r="J60" s="8">
        <v>3517</v>
      </c>
      <c r="K60" s="8">
        <v>3544</v>
      </c>
      <c r="L60" s="8">
        <v>3540</v>
      </c>
      <c r="M60" s="12">
        <v>3509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180.79300000000001</v>
      </c>
      <c r="E62" s="10">
        <v>180.577</v>
      </c>
      <c r="F62" s="9">
        <v>180.78700000000001</v>
      </c>
      <c r="G62" s="9">
        <v>180.643</v>
      </c>
      <c r="H62" s="10">
        <v>180.93100000000001</v>
      </c>
      <c r="I62" s="9">
        <v>180.95599999999999</v>
      </c>
      <c r="J62" s="10">
        <v>180.619</v>
      </c>
      <c r="K62" s="10">
        <v>180.54</v>
      </c>
      <c r="L62" s="10">
        <v>180.97200000000001</v>
      </c>
      <c r="M62" s="11">
        <v>180.46199999999999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19.555555555555557</v>
      </c>
      <c r="E63" s="24">
        <f t="shared" si="27"/>
        <v>19.31111111111111</v>
      </c>
      <c r="F63" s="24">
        <f t="shared" si="27"/>
        <v>19.661111111111111</v>
      </c>
      <c r="G63" s="24">
        <f t="shared" si="27"/>
        <v>19.733333333333334</v>
      </c>
      <c r="H63" s="24">
        <f t="shared" si="27"/>
        <v>19.95</v>
      </c>
      <c r="I63" s="24">
        <f t="shared" si="27"/>
        <v>19.100000000000001</v>
      </c>
      <c r="J63" s="24">
        <f t="shared" si="27"/>
        <v>19.538888888888888</v>
      </c>
      <c r="K63" s="24">
        <f t="shared" si="27"/>
        <v>19.68888888888889</v>
      </c>
      <c r="L63" s="24">
        <f t="shared" si="27"/>
        <v>19.666666666666668</v>
      </c>
      <c r="M63" s="24">
        <f t="shared" si="27"/>
        <v>19.494444444444444</v>
      </c>
      <c r="N63" s="29">
        <f>AVERAGE(D63:M63)</f>
        <v>19.57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19.469780356540351</v>
      </c>
      <c r="E65" s="28">
        <f t="shared" ref="E65:M65" si="29">E60/E62</f>
        <v>19.249406070540545</v>
      </c>
      <c r="F65" s="28">
        <f t="shared" si="29"/>
        <v>19.575522576291437</v>
      </c>
      <c r="G65" s="28">
        <f t="shared" si="29"/>
        <v>19.663092397712614</v>
      </c>
      <c r="H65" s="28">
        <f t="shared" si="29"/>
        <v>19.847345120515556</v>
      </c>
      <c r="I65" s="28">
        <f t="shared" si="29"/>
        <v>18.999093702336481</v>
      </c>
      <c r="J65" s="28">
        <f t="shared" si="29"/>
        <v>19.471927095156101</v>
      </c>
      <c r="K65" s="28">
        <f t="shared" si="29"/>
        <v>19.629998892212253</v>
      </c>
      <c r="L65" s="28">
        <f t="shared" si="29"/>
        <v>19.561037066507524</v>
      </c>
      <c r="M65" s="28">
        <f t="shared" si="29"/>
        <v>19.444536799991134</v>
      </c>
      <c r="N65" s="29">
        <f>AVERAGE(D65:M65)</f>
        <v>19.491174007780401</v>
      </c>
    </row>
    <row r="66" spans="2:14" ht="30" customHeight="1">
      <c r="B66" s="45" t="s">
        <v>62</v>
      </c>
      <c r="C66" s="14" t="s">
        <v>1</v>
      </c>
      <c r="D66" s="8">
        <v>3556</v>
      </c>
      <c r="E66" s="8">
        <v>3456</v>
      </c>
      <c r="F66" s="8">
        <v>3567</v>
      </c>
      <c r="G66" s="8">
        <v>3556</v>
      </c>
      <c r="H66" s="8">
        <v>3581</v>
      </c>
      <c r="I66" s="8">
        <v>3574</v>
      </c>
      <c r="J66" s="8">
        <v>3557</v>
      </c>
      <c r="K66" s="8">
        <v>3506</v>
      </c>
      <c r="L66" s="8">
        <v>3526</v>
      </c>
      <c r="M66" s="12">
        <v>3547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0</v>
      </c>
      <c r="F67" s="5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180.67599999999999</v>
      </c>
      <c r="E68" s="10">
        <v>180.59800000000001</v>
      </c>
      <c r="F68" s="9">
        <v>180.81800000000001</v>
      </c>
      <c r="G68" s="9">
        <v>180.81299999999999</v>
      </c>
      <c r="H68" s="10">
        <v>180.983</v>
      </c>
      <c r="I68" s="10">
        <v>180.9</v>
      </c>
      <c r="J68" s="10">
        <v>180.714</v>
      </c>
      <c r="K68" s="9">
        <v>180.64400000000001</v>
      </c>
      <c r="L68" s="10">
        <v>180.821</v>
      </c>
      <c r="M68" s="11">
        <v>180.815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19.755555555555556</v>
      </c>
      <c r="E69" s="24">
        <f t="shared" si="30"/>
        <v>19.2</v>
      </c>
      <c r="F69" s="24">
        <f t="shared" si="30"/>
        <v>19.816666666666666</v>
      </c>
      <c r="G69" s="24">
        <f t="shared" si="30"/>
        <v>19.755555555555556</v>
      </c>
      <c r="H69" s="24">
        <f t="shared" si="30"/>
        <v>19.894444444444446</v>
      </c>
      <c r="I69" s="24">
        <f t="shared" si="30"/>
        <v>19.855555555555554</v>
      </c>
      <c r="J69" s="24">
        <f t="shared" si="30"/>
        <v>19.761111111111113</v>
      </c>
      <c r="K69" s="24">
        <f t="shared" si="30"/>
        <v>19.477777777777778</v>
      </c>
      <c r="L69" s="24">
        <f t="shared" si="30"/>
        <v>19.588888888888889</v>
      </c>
      <c r="M69" s="24">
        <f t="shared" si="30"/>
        <v>19.705555555555556</v>
      </c>
      <c r="N69" s="29">
        <f>AVERAGE(D69:M69)</f>
        <v>19.681111111111111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0</v>
      </c>
      <c r="G70" s="26">
        <f t="shared" si="31"/>
        <v>0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0</v>
      </c>
      <c r="L70" s="26">
        <f t="shared" si="31"/>
        <v>0</v>
      </c>
      <c r="M70" s="26">
        <f t="shared" si="31"/>
        <v>0</v>
      </c>
      <c r="N70" s="29">
        <f>AVERAGE(D70:M70)</f>
        <v>0</v>
      </c>
    </row>
    <row r="71" spans="2:14" ht="30" customHeight="1" thickBot="1">
      <c r="B71" s="47"/>
      <c r="C71" s="17" t="s">
        <v>7</v>
      </c>
      <c r="D71" s="27">
        <f>D66/D68</f>
        <v>19.681640062874983</v>
      </c>
      <c r="E71" s="28">
        <f t="shared" ref="E71:M71" si="32">E66/E68</f>
        <v>19.136424545122313</v>
      </c>
      <c r="F71" s="28">
        <f t="shared" si="32"/>
        <v>19.727018327821344</v>
      </c>
      <c r="G71" s="28">
        <f t="shared" si="32"/>
        <v>19.666727503000338</v>
      </c>
      <c r="H71" s="28">
        <f t="shared" si="32"/>
        <v>19.786388776846444</v>
      </c>
      <c r="I71" s="28">
        <f t="shared" si="32"/>
        <v>19.756771697070203</v>
      </c>
      <c r="J71" s="28">
        <f t="shared" si="32"/>
        <v>19.683035071992208</v>
      </c>
      <c r="K71" s="28">
        <f t="shared" si="32"/>
        <v>19.408339053608202</v>
      </c>
      <c r="L71" s="28">
        <f t="shared" si="32"/>
        <v>19.499947461854543</v>
      </c>
      <c r="M71" s="28">
        <f t="shared" si="32"/>
        <v>19.61673533722313</v>
      </c>
      <c r="N71" s="29">
        <f>AVERAGE(D71:M71)</f>
        <v>19.596302783741372</v>
      </c>
    </row>
    <row r="72" spans="2:14" ht="30" customHeight="1">
      <c r="B72" s="45" t="s">
        <v>72</v>
      </c>
      <c r="C72" s="14" t="s">
        <v>1</v>
      </c>
      <c r="D72" s="8">
        <v>3572</v>
      </c>
      <c r="E72" s="8">
        <v>3449</v>
      </c>
      <c r="F72" s="8">
        <v>3533</v>
      </c>
      <c r="G72" s="8">
        <v>3525</v>
      </c>
      <c r="H72" s="8">
        <v>3591</v>
      </c>
      <c r="I72" s="8">
        <v>3523</v>
      </c>
      <c r="J72" s="8">
        <v>3548</v>
      </c>
      <c r="K72" s="8">
        <v>3553</v>
      </c>
      <c r="L72" s="8">
        <v>3532</v>
      </c>
      <c r="M72" s="12">
        <v>3451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0</v>
      </c>
      <c r="F73" s="5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6">
        <v>0</v>
      </c>
      <c r="N73" s="1"/>
    </row>
    <row r="74" spans="2:14" ht="30" customHeight="1" thickBot="1">
      <c r="B74" s="46"/>
      <c r="C74" s="16" t="s">
        <v>3</v>
      </c>
      <c r="D74" s="10">
        <v>180.655</v>
      </c>
      <c r="E74" s="10">
        <v>180.72399999999999</v>
      </c>
      <c r="F74" s="9">
        <v>180.60599999999999</v>
      </c>
      <c r="G74" s="9">
        <v>180.75899999999999</v>
      </c>
      <c r="H74" s="10">
        <v>180.678</v>
      </c>
      <c r="I74" s="9">
        <v>180.881</v>
      </c>
      <c r="J74" s="10">
        <v>180.81399999999999</v>
      </c>
      <c r="K74" s="9">
        <v>180.715</v>
      </c>
      <c r="L74" s="10">
        <v>180.839</v>
      </c>
      <c r="M74" s="11">
        <v>180.98099999999999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19.844444444444445</v>
      </c>
      <c r="E75" s="24">
        <f t="shared" si="33"/>
        <v>19.161111111111111</v>
      </c>
      <c r="F75" s="24">
        <f t="shared" si="33"/>
        <v>19.627777777777776</v>
      </c>
      <c r="G75" s="24">
        <f t="shared" si="33"/>
        <v>19.583333333333332</v>
      </c>
      <c r="H75" s="24">
        <f t="shared" si="33"/>
        <v>19.95</v>
      </c>
      <c r="I75" s="24">
        <f t="shared" si="33"/>
        <v>19.572222222222223</v>
      </c>
      <c r="J75" s="24">
        <f t="shared" si="33"/>
        <v>19.711111111111112</v>
      </c>
      <c r="K75" s="24">
        <f t="shared" si="33"/>
        <v>19.738888888888887</v>
      </c>
      <c r="L75" s="24">
        <f t="shared" si="33"/>
        <v>19.622222222222224</v>
      </c>
      <c r="M75" s="24">
        <f t="shared" si="33"/>
        <v>19.172222222222221</v>
      </c>
      <c r="N75" s="29">
        <f>AVERAGE(D75:M75)</f>
        <v>19.598333333333336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0</v>
      </c>
      <c r="F76" s="26">
        <f t="shared" si="34"/>
        <v>0</v>
      </c>
      <c r="G76" s="26">
        <f t="shared" si="34"/>
        <v>0</v>
      </c>
      <c r="H76" s="26">
        <f t="shared" si="34"/>
        <v>0</v>
      </c>
      <c r="I76" s="26">
        <f t="shared" si="34"/>
        <v>0</v>
      </c>
      <c r="J76" s="26">
        <f t="shared" si="34"/>
        <v>0</v>
      </c>
      <c r="K76" s="26">
        <f t="shared" si="34"/>
        <v>0</v>
      </c>
      <c r="L76" s="26">
        <f t="shared" si="34"/>
        <v>0</v>
      </c>
      <c r="M76" s="26">
        <f t="shared" si="34"/>
        <v>0</v>
      </c>
      <c r="N76" s="29">
        <f>AVERAGE(D76:M76)</f>
        <v>0</v>
      </c>
    </row>
    <row r="77" spans="2:14" ht="30" customHeight="1" thickBot="1">
      <c r="B77" s="47"/>
      <c r="C77" s="17" t="s">
        <v>7</v>
      </c>
      <c r="D77" s="27">
        <f>D72/D74</f>
        <v>19.772494533779856</v>
      </c>
      <c r="E77" s="28">
        <f t="shared" ref="E77:M77" si="35">E72/E74</f>
        <v>19.084349615989023</v>
      </c>
      <c r="F77" s="28">
        <f t="shared" si="35"/>
        <v>19.561919316080306</v>
      </c>
      <c r="G77" s="28">
        <f t="shared" si="35"/>
        <v>19.501103679484839</v>
      </c>
      <c r="H77" s="28">
        <f t="shared" si="35"/>
        <v>19.875136984026831</v>
      </c>
      <c r="I77" s="28">
        <f t="shared" si="35"/>
        <v>19.476893648310217</v>
      </c>
      <c r="J77" s="28">
        <f t="shared" si="35"/>
        <v>19.622374373665757</v>
      </c>
      <c r="K77" s="28">
        <f t="shared" si="35"/>
        <v>19.660791854577649</v>
      </c>
      <c r="L77" s="28">
        <f t="shared" si="35"/>
        <v>19.5311851978832</v>
      </c>
      <c r="M77" s="28">
        <f t="shared" si="35"/>
        <v>19.068299987291486</v>
      </c>
      <c r="N77" s="29">
        <f>AVERAGE(D77:M77)</f>
        <v>19.515454919108912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2A47C3-63F7-7744-B448-33022B0C2300}">
  <dimension ref="A1:AA47"/>
  <sheetViews>
    <sheetView showGridLines="0" topLeftCell="B1" zoomScale="120" zoomScaleNormal="120" workbookViewId="0">
      <pane xSplit="3" ySplit="2" topLeftCell="E3" activePane="bottomRight" state="frozen"/>
      <selection activeCell="B1" sqref="B1"/>
      <selection pane="topRight" activeCell="E1" sqref="E1"/>
      <selection pane="bottomLeft" activeCell="B3" sqref="B3"/>
      <selection pane="bottomRight" activeCell="E3" sqref="E3"/>
    </sheetView>
  </sheetViews>
  <sheetFormatPr baseColWidth="10" defaultRowHeight="30" customHeight="1"/>
  <cols>
    <col min="1" max="1" width="4.5" hidden="1" customWidth="1"/>
    <col min="2" max="3" width="18.6640625" bestFit="1" customWidth="1"/>
    <col min="4" max="4" width="12" bestFit="1" customWidth="1"/>
    <col min="5" max="9" width="16.83203125" customWidth="1"/>
    <col min="10" max="10" width="19.6640625" bestFit="1" customWidth="1"/>
    <col min="11" max="11" width="20" bestFit="1" customWidth="1"/>
    <col min="12" max="12" width="19.5" bestFit="1" customWidth="1"/>
    <col min="13" max="14" width="20" bestFit="1" customWidth="1"/>
    <col min="15" max="15" width="19.5" bestFit="1" customWidth="1"/>
    <col min="16" max="16" width="20" bestFit="1" customWidth="1"/>
    <col min="17" max="27" width="16.83203125" customWidth="1"/>
  </cols>
  <sheetData>
    <row r="1" spans="2:27" ht="16"/>
    <row r="2" spans="2:27" ht="51">
      <c r="B2" s="30" t="s">
        <v>8</v>
      </c>
      <c r="C2" s="30" t="s">
        <v>4</v>
      </c>
      <c r="D2" s="30" t="s">
        <v>13</v>
      </c>
      <c r="E2" s="31" t="s">
        <v>14</v>
      </c>
      <c r="F2" s="31" t="s">
        <v>15</v>
      </c>
      <c r="G2" s="31" t="s">
        <v>16</v>
      </c>
      <c r="H2" s="31" t="s">
        <v>17</v>
      </c>
      <c r="I2" s="31" t="s">
        <v>37</v>
      </c>
      <c r="J2" s="31" t="s">
        <v>51</v>
      </c>
      <c r="K2" s="31" t="s">
        <v>50</v>
      </c>
      <c r="L2" s="31" t="s">
        <v>49</v>
      </c>
      <c r="M2" s="31" t="s">
        <v>48</v>
      </c>
      <c r="N2" s="31" t="s">
        <v>67</v>
      </c>
      <c r="O2" s="31" t="s">
        <v>63</v>
      </c>
      <c r="P2" s="31" t="s">
        <v>68</v>
      </c>
      <c r="Q2" s="32" t="s">
        <v>18</v>
      </c>
      <c r="R2" s="33" t="s">
        <v>19</v>
      </c>
      <c r="S2" s="33" t="s">
        <v>20</v>
      </c>
      <c r="T2" s="33" t="s">
        <v>53</v>
      </c>
      <c r="U2" s="33" t="s">
        <v>54</v>
      </c>
      <c r="V2" s="33" t="s">
        <v>57</v>
      </c>
      <c r="W2" s="33" t="s">
        <v>56</v>
      </c>
      <c r="X2" s="33" t="s">
        <v>55</v>
      </c>
      <c r="Y2" s="33" t="s">
        <v>64</v>
      </c>
      <c r="Z2" s="33" t="s">
        <v>65</v>
      </c>
      <c r="AA2" s="33" t="s">
        <v>66</v>
      </c>
    </row>
    <row r="3" spans="2:27" ht="30" customHeight="1">
      <c r="B3" s="51">
        <v>0.5</v>
      </c>
      <c r="C3" s="51">
        <v>0</v>
      </c>
      <c r="D3" s="30" t="s">
        <v>5</v>
      </c>
      <c r="E3" s="30">
        <v>75087</v>
      </c>
      <c r="F3" s="30">
        <v>75854</v>
      </c>
      <c r="G3" s="30">
        <v>86551</v>
      </c>
      <c r="H3" s="30">
        <v>84799</v>
      </c>
      <c r="I3" s="30">
        <v>86879</v>
      </c>
      <c r="J3" s="39">
        <v>87601</v>
      </c>
      <c r="K3" s="39">
        <v>89082</v>
      </c>
      <c r="L3" s="39">
        <v>86777</v>
      </c>
      <c r="M3" s="39">
        <v>90471</v>
      </c>
      <c r="N3" s="44">
        <v>38245</v>
      </c>
      <c r="O3" s="44">
        <v>38768</v>
      </c>
      <c r="P3" s="44">
        <v>43878</v>
      </c>
      <c r="Q3" s="34">
        <f>(F3-$E3)/$E3</f>
        <v>1.0214817478391732E-2</v>
      </c>
      <c r="R3" s="34">
        <f t="shared" ref="R3:U3" si="0">(G3-$E3)/$E3</f>
        <v>0.15267622890780028</v>
      </c>
      <c r="S3" s="34">
        <f t="shared" si="0"/>
        <v>0.12934329511100456</v>
      </c>
      <c r="T3" s="34">
        <f t="shared" si="0"/>
        <v>0.15704449505240586</v>
      </c>
      <c r="U3" s="34">
        <f t="shared" si="0"/>
        <v>0.16666000772437306</v>
      </c>
      <c r="V3" s="34">
        <f t="shared" ref="V3:AA3" si="1">(K3-$E3)/$E3</f>
        <v>0.18638379479803427</v>
      </c>
      <c r="W3" s="34">
        <f t="shared" si="1"/>
        <v>0.15568607082451025</v>
      </c>
      <c r="X3" s="34">
        <f t="shared" si="1"/>
        <v>0.20488233648967197</v>
      </c>
      <c r="Y3" s="34">
        <f t="shared" si="1"/>
        <v>-0.49065750396207064</v>
      </c>
      <c r="Z3" s="34">
        <f t="shared" si="1"/>
        <v>-0.48369225032295871</v>
      </c>
      <c r="AA3" s="34">
        <f t="shared" si="1"/>
        <v>-0.41563786008230452</v>
      </c>
    </row>
    <row r="4" spans="2:27" ht="30" customHeight="1">
      <c r="B4" s="51"/>
      <c r="C4" s="51"/>
      <c r="D4" s="30" t="s">
        <v>21</v>
      </c>
      <c r="E4" s="30">
        <v>190351</v>
      </c>
      <c r="F4" s="30">
        <v>170395</v>
      </c>
      <c r="G4" s="30">
        <v>194287</v>
      </c>
      <c r="H4" s="30">
        <v>181893</v>
      </c>
      <c r="I4" s="30">
        <v>202900</v>
      </c>
      <c r="J4" s="39">
        <v>207995</v>
      </c>
      <c r="K4" s="39">
        <v>205532</v>
      </c>
      <c r="L4" s="39">
        <v>206726</v>
      </c>
      <c r="M4" s="39">
        <v>207243</v>
      </c>
      <c r="N4" s="44">
        <v>166094</v>
      </c>
      <c r="O4" s="44">
        <v>176779</v>
      </c>
      <c r="P4" s="44">
        <v>177092</v>
      </c>
      <c r="Q4" s="34">
        <f t="shared" ref="Q4:Q17" si="2">(F4-$E4)/$E4</f>
        <v>-0.10483790471287253</v>
      </c>
      <c r="R4" s="34">
        <f t="shared" ref="R4:R18" si="3">(G4-$E4)/$E4</f>
        <v>2.0677590346255076E-2</v>
      </c>
      <c r="S4" s="34">
        <f t="shared" ref="S4:S18" si="4">(H4-$E4)/$E4</f>
        <v>-4.4433704051988168E-2</v>
      </c>
      <c r="T4" s="34">
        <f t="shared" ref="T4:T18" si="5">(I4-$E4)/$E4</f>
        <v>6.5925579587183675E-2</v>
      </c>
      <c r="U4" s="34">
        <f t="shared" ref="U4:U18" si="6">(J4-$E4)/$E4</f>
        <v>9.2691921765580429E-2</v>
      </c>
      <c r="V4" s="34">
        <f t="shared" ref="V4:V32" si="7">(K4-$E4)/$E4</f>
        <v>7.9752667440675384E-2</v>
      </c>
      <c r="W4" s="34">
        <f t="shared" ref="W4:W32" si="8">(L4-$E4)/$E4</f>
        <v>8.6025290121932635E-2</v>
      </c>
      <c r="X4" s="34">
        <f t="shared" ref="X4:X32" si="9">(M4-$E4)/$E4</f>
        <v>8.8741325236011373E-2</v>
      </c>
      <c r="Y4" s="34">
        <f t="shared" ref="Y4:Y32" si="10">(N4-$E4)/$E4</f>
        <v>-0.12743300534276153</v>
      </c>
      <c r="Z4" s="34">
        <f t="shared" ref="Z4:Z32" si="11">(O4-$E4)/$E4</f>
        <v>-7.1299861834190528E-2</v>
      </c>
      <c r="AA4" s="34">
        <f t="shared" ref="AA4:AA32" si="12">(P4-$E4)/$E4</f>
        <v>-6.9655531097814041E-2</v>
      </c>
    </row>
    <row r="5" spans="2:27" ht="30" customHeight="1">
      <c r="B5" s="51"/>
      <c r="C5" s="51"/>
      <c r="D5" s="30" t="s">
        <v>22</v>
      </c>
      <c r="E5" s="30">
        <v>96617</v>
      </c>
      <c r="F5" s="30">
        <v>98653</v>
      </c>
      <c r="G5" s="30">
        <v>100632</v>
      </c>
      <c r="H5" s="30">
        <v>105528</v>
      </c>
      <c r="I5" s="30">
        <v>100824</v>
      </c>
      <c r="J5" s="39">
        <v>102050</v>
      </c>
      <c r="K5" s="39">
        <v>103427</v>
      </c>
      <c r="L5" s="39">
        <v>101347</v>
      </c>
      <c r="M5" s="39">
        <v>104412</v>
      </c>
      <c r="N5" s="44">
        <v>84170</v>
      </c>
      <c r="O5" s="44">
        <v>82814</v>
      </c>
      <c r="P5" s="44">
        <v>84156</v>
      </c>
      <c r="Q5" s="34">
        <f t="shared" si="2"/>
        <v>2.1072896074189842E-2</v>
      </c>
      <c r="R5" s="34">
        <f t="shared" si="3"/>
        <v>4.1555833859465728E-2</v>
      </c>
      <c r="S5" s="34">
        <f t="shared" si="4"/>
        <v>9.2230145833548965E-2</v>
      </c>
      <c r="T5" s="34">
        <f t="shared" si="5"/>
        <v>4.3543061780018009E-2</v>
      </c>
      <c r="U5" s="34">
        <f t="shared" si="6"/>
        <v>5.6232340064377904E-2</v>
      </c>
      <c r="V5" s="34">
        <f t="shared" si="7"/>
        <v>7.048449030708881E-2</v>
      </c>
      <c r="W5" s="34">
        <f t="shared" si="8"/>
        <v>4.8956187834439072E-2</v>
      </c>
      <c r="X5" s="34">
        <f t="shared" si="9"/>
        <v>8.0679383545338809E-2</v>
      </c>
      <c r="Y5" s="34">
        <f t="shared" si="10"/>
        <v>-0.12882826003705353</v>
      </c>
      <c r="Z5" s="34">
        <f t="shared" si="11"/>
        <v>-0.14286305722595402</v>
      </c>
      <c r="AA5" s="34">
        <f t="shared" si="12"/>
        <v>-0.12897316207292711</v>
      </c>
    </row>
    <row r="6" spans="2:27" ht="30" customHeight="1">
      <c r="B6" s="51">
        <v>0.5</v>
      </c>
      <c r="C6" s="51" t="s">
        <v>11</v>
      </c>
      <c r="D6" s="30" t="s">
        <v>5</v>
      </c>
      <c r="E6" s="30">
        <v>735</v>
      </c>
      <c r="F6" s="30">
        <v>2782</v>
      </c>
      <c r="G6" s="30">
        <v>537</v>
      </c>
      <c r="H6" s="30">
        <v>2788</v>
      </c>
      <c r="I6" s="30">
        <v>1150</v>
      </c>
      <c r="J6" s="39">
        <v>1161</v>
      </c>
      <c r="K6" s="39">
        <v>1160</v>
      </c>
      <c r="L6" s="39">
        <v>1162</v>
      </c>
      <c r="M6" s="39">
        <v>1157</v>
      </c>
      <c r="N6" s="44">
        <v>2789</v>
      </c>
      <c r="O6" s="44">
        <v>2763</v>
      </c>
      <c r="P6" s="44">
        <v>2768</v>
      </c>
      <c r="Q6" s="34">
        <f t="shared" si="2"/>
        <v>2.7850340136054421</v>
      </c>
      <c r="R6" s="34">
        <f t="shared" si="3"/>
        <v>-0.26938775510204083</v>
      </c>
      <c r="S6" s="34">
        <f t="shared" si="4"/>
        <v>2.7931972789115647</v>
      </c>
      <c r="T6" s="34">
        <f t="shared" si="5"/>
        <v>0.56462585034013602</v>
      </c>
      <c r="U6" s="34">
        <f t="shared" si="6"/>
        <v>0.57959183673469383</v>
      </c>
      <c r="V6" s="34">
        <f t="shared" si="7"/>
        <v>0.57823129251700678</v>
      </c>
      <c r="W6" s="34">
        <f t="shared" si="8"/>
        <v>0.580952380952381</v>
      </c>
      <c r="X6" s="34">
        <f t="shared" si="9"/>
        <v>0.57414965986394562</v>
      </c>
      <c r="Y6" s="34">
        <f t="shared" si="10"/>
        <v>2.7945578231292516</v>
      </c>
      <c r="Z6" s="34">
        <f t="shared" si="11"/>
        <v>2.759183673469388</v>
      </c>
      <c r="AA6" s="34">
        <f t="shared" si="12"/>
        <v>2.7659863945578231</v>
      </c>
    </row>
    <row r="7" spans="2:27" ht="30" customHeight="1">
      <c r="B7" s="51"/>
      <c r="C7" s="51"/>
      <c r="D7" s="30" t="s">
        <v>21</v>
      </c>
      <c r="E7" s="30">
        <v>0</v>
      </c>
      <c r="F7" s="30">
        <v>0</v>
      </c>
      <c r="G7" s="30">
        <v>0</v>
      </c>
      <c r="H7" s="30">
        <v>0</v>
      </c>
      <c r="I7" s="30">
        <v>0</v>
      </c>
      <c r="J7" s="39">
        <v>0</v>
      </c>
      <c r="K7" s="39">
        <v>0</v>
      </c>
      <c r="L7" s="39">
        <v>0</v>
      </c>
      <c r="M7" s="39">
        <v>0</v>
      </c>
      <c r="N7" s="44">
        <v>0</v>
      </c>
      <c r="O7" s="44">
        <v>469</v>
      </c>
      <c r="P7" s="44">
        <v>1232</v>
      </c>
      <c r="Q7" s="34" t="e">
        <f t="shared" si="2"/>
        <v>#DIV/0!</v>
      </c>
      <c r="R7" s="34" t="e">
        <f t="shared" si="3"/>
        <v>#DIV/0!</v>
      </c>
      <c r="S7" s="34" t="e">
        <f t="shared" si="4"/>
        <v>#DIV/0!</v>
      </c>
      <c r="T7" s="34" t="e">
        <f t="shared" si="5"/>
        <v>#DIV/0!</v>
      </c>
      <c r="U7" s="34" t="e">
        <f t="shared" si="6"/>
        <v>#DIV/0!</v>
      </c>
      <c r="V7" s="34" t="e">
        <f t="shared" si="7"/>
        <v>#DIV/0!</v>
      </c>
      <c r="W7" s="34" t="e">
        <f t="shared" si="8"/>
        <v>#DIV/0!</v>
      </c>
      <c r="X7" s="34" t="e">
        <f t="shared" si="9"/>
        <v>#DIV/0!</v>
      </c>
      <c r="Y7" s="34" t="e">
        <f t="shared" si="10"/>
        <v>#DIV/0!</v>
      </c>
      <c r="Z7" s="34" t="e">
        <f t="shared" si="11"/>
        <v>#DIV/0!</v>
      </c>
      <c r="AA7" s="34" t="e">
        <f t="shared" si="12"/>
        <v>#DIV/0!</v>
      </c>
    </row>
    <row r="8" spans="2:27" ht="30" customHeight="1">
      <c r="B8" s="51"/>
      <c r="C8" s="51"/>
      <c r="D8" s="30" t="s">
        <v>22</v>
      </c>
      <c r="E8" s="30">
        <v>735</v>
      </c>
      <c r="F8" s="30">
        <v>2780</v>
      </c>
      <c r="G8" s="30">
        <v>536</v>
      </c>
      <c r="H8" s="30">
        <v>2787</v>
      </c>
      <c r="I8" s="30">
        <v>1048</v>
      </c>
      <c r="J8" s="39">
        <v>1160</v>
      </c>
      <c r="K8" s="39">
        <v>1159</v>
      </c>
      <c r="L8" s="39">
        <v>1160</v>
      </c>
      <c r="M8" s="39">
        <v>1156</v>
      </c>
      <c r="N8" s="44">
        <v>2788</v>
      </c>
      <c r="O8" s="44">
        <v>2761</v>
      </c>
      <c r="P8" s="44">
        <v>2766</v>
      </c>
      <c r="Q8" s="34">
        <f t="shared" si="2"/>
        <v>2.7823129251700682</v>
      </c>
      <c r="R8" s="34">
        <f t="shared" si="3"/>
        <v>-0.27074829931972788</v>
      </c>
      <c r="S8" s="34">
        <f t="shared" si="4"/>
        <v>2.7918367346938777</v>
      </c>
      <c r="T8" s="34">
        <f t="shared" si="5"/>
        <v>0.42585034013605444</v>
      </c>
      <c r="U8" s="34">
        <f t="shared" si="6"/>
        <v>0.57823129251700678</v>
      </c>
      <c r="V8" s="34">
        <f t="shared" si="7"/>
        <v>0.57687074829931972</v>
      </c>
      <c r="W8" s="34">
        <f t="shared" si="8"/>
        <v>0.57823129251700678</v>
      </c>
      <c r="X8" s="34">
        <f t="shared" si="9"/>
        <v>0.57278911564625845</v>
      </c>
      <c r="Y8" s="34">
        <f t="shared" si="10"/>
        <v>2.7931972789115647</v>
      </c>
      <c r="Z8" s="34">
        <f t="shared" si="11"/>
        <v>2.7564625850340136</v>
      </c>
      <c r="AA8" s="34">
        <f t="shared" si="12"/>
        <v>2.7632653061224488</v>
      </c>
    </row>
    <row r="9" spans="2:27" ht="30" customHeight="1">
      <c r="B9" s="51">
        <v>0.5</v>
      </c>
      <c r="C9" s="51" t="s">
        <v>10</v>
      </c>
      <c r="D9" s="30" t="s">
        <v>5</v>
      </c>
      <c r="E9" s="30">
        <v>377</v>
      </c>
      <c r="F9" s="30">
        <v>642</v>
      </c>
      <c r="G9" s="30">
        <v>363</v>
      </c>
      <c r="H9" s="30">
        <v>641</v>
      </c>
      <c r="I9" s="30">
        <v>499</v>
      </c>
      <c r="J9" s="39">
        <v>501</v>
      </c>
      <c r="K9" s="39">
        <v>499</v>
      </c>
      <c r="L9" s="39">
        <v>500</v>
      </c>
      <c r="M9" s="39">
        <v>503</v>
      </c>
      <c r="N9" s="44">
        <v>640</v>
      </c>
      <c r="O9" s="44">
        <v>639</v>
      </c>
      <c r="P9" s="44">
        <v>639</v>
      </c>
      <c r="Q9" s="34">
        <f t="shared" si="2"/>
        <v>0.70291777188328908</v>
      </c>
      <c r="R9" s="34">
        <f t="shared" si="3"/>
        <v>-3.7135278514588858E-2</v>
      </c>
      <c r="S9" s="34">
        <f t="shared" si="4"/>
        <v>0.70026525198938994</v>
      </c>
      <c r="T9" s="34">
        <f t="shared" si="5"/>
        <v>0.32360742705570295</v>
      </c>
      <c r="U9" s="34">
        <f t="shared" si="6"/>
        <v>0.32891246684350134</v>
      </c>
      <c r="V9" s="34">
        <f t="shared" si="7"/>
        <v>0.32360742705570295</v>
      </c>
      <c r="W9" s="34">
        <f t="shared" si="8"/>
        <v>0.32625994694960214</v>
      </c>
      <c r="X9" s="34">
        <f t="shared" si="9"/>
        <v>0.33421750663129973</v>
      </c>
      <c r="Y9" s="34">
        <f t="shared" si="10"/>
        <v>0.69761273209549068</v>
      </c>
      <c r="Z9" s="34">
        <f t="shared" si="11"/>
        <v>0.69496021220159154</v>
      </c>
      <c r="AA9" s="34">
        <f t="shared" si="12"/>
        <v>0.69496021220159154</v>
      </c>
    </row>
    <row r="10" spans="2:27" ht="30" customHeight="1">
      <c r="B10" s="51"/>
      <c r="C10" s="51"/>
      <c r="D10" s="30" t="s">
        <v>21</v>
      </c>
      <c r="E10" s="30">
        <v>0</v>
      </c>
      <c r="F10" s="30">
        <v>0</v>
      </c>
      <c r="G10" s="30">
        <v>0</v>
      </c>
      <c r="H10" s="30">
        <v>0</v>
      </c>
      <c r="I10" s="30">
        <v>0</v>
      </c>
      <c r="J10" s="39">
        <v>0</v>
      </c>
      <c r="K10" s="39">
        <v>0</v>
      </c>
      <c r="L10" s="39">
        <v>0</v>
      </c>
      <c r="M10" s="39">
        <v>0</v>
      </c>
      <c r="N10" s="44">
        <v>0</v>
      </c>
      <c r="O10" s="44">
        <v>153</v>
      </c>
      <c r="P10" s="44">
        <v>136</v>
      </c>
      <c r="Q10" s="34" t="e">
        <f t="shared" si="2"/>
        <v>#DIV/0!</v>
      </c>
      <c r="R10" s="34" t="e">
        <f t="shared" si="3"/>
        <v>#DIV/0!</v>
      </c>
      <c r="S10" s="34" t="e">
        <f t="shared" si="4"/>
        <v>#DIV/0!</v>
      </c>
      <c r="T10" s="34" t="e">
        <f t="shared" si="5"/>
        <v>#DIV/0!</v>
      </c>
      <c r="U10" s="34" t="e">
        <f t="shared" si="6"/>
        <v>#DIV/0!</v>
      </c>
      <c r="V10" s="34" t="e">
        <f t="shared" si="7"/>
        <v>#DIV/0!</v>
      </c>
      <c r="W10" s="34" t="e">
        <f t="shared" si="8"/>
        <v>#DIV/0!</v>
      </c>
      <c r="X10" s="34" t="e">
        <f t="shared" si="9"/>
        <v>#DIV/0!</v>
      </c>
      <c r="Y10" s="34" t="e">
        <f t="shared" si="10"/>
        <v>#DIV/0!</v>
      </c>
      <c r="Z10" s="34" t="e">
        <f t="shared" si="11"/>
        <v>#DIV/0!</v>
      </c>
      <c r="AA10" s="34" t="e">
        <f t="shared" si="12"/>
        <v>#DIV/0!</v>
      </c>
    </row>
    <row r="11" spans="2:27" ht="30" customHeight="1">
      <c r="B11" s="51"/>
      <c r="C11" s="51"/>
      <c r="D11" s="30" t="s">
        <v>22</v>
      </c>
      <c r="E11" s="30">
        <v>376</v>
      </c>
      <c r="F11" s="30">
        <v>641</v>
      </c>
      <c r="G11" s="30">
        <v>362</v>
      </c>
      <c r="H11" s="30">
        <v>641</v>
      </c>
      <c r="I11" s="30">
        <v>498</v>
      </c>
      <c r="J11" s="39">
        <v>500</v>
      </c>
      <c r="K11" s="39">
        <v>498</v>
      </c>
      <c r="L11" s="39">
        <v>500</v>
      </c>
      <c r="M11" s="39">
        <v>502</v>
      </c>
      <c r="N11" s="44">
        <v>640</v>
      </c>
      <c r="O11" s="44">
        <v>638</v>
      </c>
      <c r="P11" s="44">
        <v>638</v>
      </c>
      <c r="Q11" s="34">
        <f t="shared" si="2"/>
        <v>0.70478723404255317</v>
      </c>
      <c r="R11" s="34">
        <f t="shared" si="3"/>
        <v>-3.7234042553191488E-2</v>
      </c>
      <c r="S11" s="34">
        <f t="shared" si="4"/>
        <v>0.70478723404255317</v>
      </c>
      <c r="T11" s="34">
        <f t="shared" si="5"/>
        <v>0.32446808510638298</v>
      </c>
      <c r="U11" s="34">
        <f t="shared" si="6"/>
        <v>0.32978723404255317</v>
      </c>
      <c r="V11" s="34">
        <f t="shared" si="7"/>
        <v>0.32446808510638298</v>
      </c>
      <c r="W11" s="34">
        <f t="shared" si="8"/>
        <v>0.32978723404255317</v>
      </c>
      <c r="X11" s="34">
        <f t="shared" si="9"/>
        <v>0.33510638297872342</v>
      </c>
      <c r="Y11" s="34">
        <f t="shared" si="10"/>
        <v>0.7021276595744681</v>
      </c>
      <c r="Z11" s="34">
        <f t="shared" si="11"/>
        <v>0.69680851063829785</v>
      </c>
      <c r="AA11" s="34">
        <f t="shared" si="12"/>
        <v>0.69680851063829785</v>
      </c>
    </row>
    <row r="12" spans="2:27" ht="30" customHeight="1">
      <c r="B12" s="51">
        <v>0.5</v>
      </c>
      <c r="C12" s="51" t="s">
        <v>12</v>
      </c>
      <c r="D12" s="30" t="s">
        <v>5</v>
      </c>
      <c r="E12" s="30">
        <v>147</v>
      </c>
      <c r="F12" s="30">
        <v>157</v>
      </c>
      <c r="G12" s="30">
        <v>144</v>
      </c>
      <c r="H12" s="30">
        <v>157</v>
      </c>
      <c r="I12" s="30">
        <v>149</v>
      </c>
      <c r="J12" s="39">
        <v>149</v>
      </c>
      <c r="K12" s="39">
        <v>149</v>
      </c>
      <c r="L12" s="39">
        <v>150</v>
      </c>
      <c r="M12" s="39">
        <v>150</v>
      </c>
      <c r="N12" s="44">
        <v>157</v>
      </c>
      <c r="O12" s="44">
        <v>157</v>
      </c>
      <c r="P12" s="44">
        <v>158</v>
      </c>
      <c r="Q12" s="34">
        <f t="shared" si="2"/>
        <v>6.8027210884353748E-2</v>
      </c>
      <c r="R12" s="34">
        <f t="shared" si="3"/>
        <v>-2.0408163265306121E-2</v>
      </c>
      <c r="S12" s="34">
        <f t="shared" si="4"/>
        <v>6.8027210884353748E-2</v>
      </c>
      <c r="T12" s="34">
        <f t="shared" si="5"/>
        <v>1.3605442176870748E-2</v>
      </c>
      <c r="U12" s="34">
        <f t="shared" si="6"/>
        <v>1.3605442176870748E-2</v>
      </c>
      <c r="V12" s="34">
        <f t="shared" si="7"/>
        <v>1.3605442176870748E-2</v>
      </c>
      <c r="W12" s="34">
        <f t="shared" si="8"/>
        <v>2.0408163265306121E-2</v>
      </c>
      <c r="X12" s="34">
        <f t="shared" si="9"/>
        <v>2.0408163265306121E-2</v>
      </c>
      <c r="Y12" s="34">
        <f t="shared" si="10"/>
        <v>6.8027210884353748E-2</v>
      </c>
      <c r="Z12" s="34">
        <f t="shared" si="11"/>
        <v>6.8027210884353748E-2</v>
      </c>
      <c r="AA12" s="34">
        <f t="shared" si="12"/>
        <v>7.4829931972789115E-2</v>
      </c>
    </row>
    <row r="13" spans="2:27" ht="30" customHeight="1">
      <c r="B13" s="51"/>
      <c r="C13" s="51"/>
      <c r="D13" s="30" t="s">
        <v>21</v>
      </c>
      <c r="E13" s="30">
        <v>0</v>
      </c>
      <c r="F13" s="30">
        <v>0</v>
      </c>
      <c r="G13" s="30">
        <v>0</v>
      </c>
      <c r="H13" s="30">
        <v>0</v>
      </c>
      <c r="I13" s="30">
        <v>0</v>
      </c>
      <c r="J13" s="39">
        <v>0</v>
      </c>
      <c r="K13" s="39">
        <v>0</v>
      </c>
      <c r="L13" s="39">
        <v>0</v>
      </c>
      <c r="M13" s="39">
        <v>0</v>
      </c>
      <c r="N13" s="44">
        <v>0</v>
      </c>
      <c r="O13" s="44">
        <v>0</v>
      </c>
      <c r="P13" s="44">
        <v>0</v>
      </c>
      <c r="Q13" s="34" t="e">
        <f t="shared" si="2"/>
        <v>#DIV/0!</v>
      </c>
      <c r="R13" s="34" t="e">
        <f t="shared" si="3"/>
        <v>#DIV/0!</v>
      </c>
      <c r="S13" s="34" t="e">
        <f t="shared" si="4"/>
        <v>#DIV/0!</v>
      </c>
      <c r="T13" s="34" t="e">
        <f t="shared" si="5"/>
        <v>#DIV/0!</v>
      </c>
      <c r="U13" s="34" t="e">
        <f t="shared" si="6"/>
        <v>#DIV/0!</v>
      </c>
      <c r="V13" s="34" t="e">
        <f t="shared" si="7"/>
        <v>#DIV/0!</v>
      </c>
      <c r="W13" s="34" t="e">
        <f t="shared" si="8"/>
        <v>#DIV/0!</v>
      </c>
      <c r="X13" s="34" t="e">
        <f t="shared" si="9"/>
        <v>#DIV/0!</v>
      </c>
      <c r="Y13" s="34" t="e">
        <f t="shared" si="10"/>
        <v>#DIV/0!</v>
      </c>
      <c r="Z13" s="34" t="e">
        <f t="shared" si="11"/>
        <v>#DIV/0!</v>
      </c>
      <c r="AA13" s="34" t="e">
        <f t="shared" si="12"/>
        <v>#DIV/0!</v>
      </c>
    </row>
    <row r="14" spans="2:27" ht="30" customHeight="1">
      <c r="B14" s="51"/>
      <c r="C14" s="51"/>
      <c r="D14" s="30" t="s">
        <v>22</v>
      </c>
      <c r="E14" s="30">
        <v>146</v>
      </c>
      <c r="F14" s="30">
        <v>157</v>
      </c>
      <c r="G14" s="30">
        <v>143</v>
      </c>
      <c r="H14" s="30">
        <v>157</v>
      </c>
      <c r="I14" s="30">
        <v>149</v>
      </c>
      <c r="J14" s="39">
        <v>149</v>
      </c>
      <c r="K14" s="39">
        <v>149</v>
      </c>
      <c r="L14" s="39">
        <v>149</v>
      </c>
      <c r="M14" s="39">
        <v>150</v>
      </c>
      <c r="N14" s="44">
        <v>157</v>
      </c>
      <c r="O14" s="44">
        <v>157</v>
      </c>
      <c r="P14" s="44">
        <v>157</v>
      </c>
      <c r="Q14" s="34">
        <f t="shared" si="2"/>
        <v>7.5342465753424653E-2</v>
      </c>
      <c r="R14" s="34">
        <f t="shared" si="3"/>
        <v>-2.0547945205479451E-2</v>
      </c>
      <c r="S14" s="34">
        <f t="shared" si="4"/>
        <v>7.5342465753424653E-2</v>
      </c>
      <c r="T14" s="34">
        <f t="shared" si="5"/>
        <v>2.0547945205479451E-2</v>
      </c>
      <c r="U14" s="34">
        <f t="shared" si="6"/>
        <v>2.0547945205479451E-2</v>
      </c>
      <c r="V14" s="34">
        <f t="shared" si="7"/>
        <v>2.0547945205479451E-2</v>
      </c>
      <c r="W14" s="34">
        <f t="shared" si="8"/>
        <v>2.0547945205479451E-2</v>
      </c>
      <c r="X14" s="34">
        <f t="shared" si="9"/>
        <v>2.7397260273972601E-2</v>
      </c>
      <c r="Y14" s="34">
        <f t="shared" si="10"/>
        <v>7.5342465753424653E-2</v>
      </c>
      <c r="Z14" s="34">
        <f t="shared" si="11"/>
        <v>7.5342465753424653E-2</v>
      </c>
      <c r="AA14" s="34">
        <f t="shared" si="12"/>
        <v>7.5342465753424653E-2</v>
      </c>
    </row>
    <row r="15" spans="2:27" ht="30" customHeight="1">
      <c r="B15" s="51">
        <v>0.5</v>
      </c>
      <c r="C15" s="51" t="s">
        <v>9</v>
      </c>
      <c r="D15" s="30" t="s">
        <v>5</v>
      </c>
      <c r="E15" s="30">
        <v>20</v>
      </c>
      <c r="F15" s="30">
        <v>20</v>
      </c>
      <c r="G15" s="30">
        <v>20</v>
      </c>
      <c r="H15" s="30">
        <v>20</v>
      </c>
      <c r="I15" s="30">
        <v>20</v>
      </c>
      <c r="J15" s="39">
        <v>20</v>
      </c>
      <c r="K15" s="39">
        <v>20</v>
      </c>
      <c r="L15" s="39">
        <v>20</v>
      </c>
      <c r="M15" s="39">
        <v>20</v>
      </c>
      <c r="N15" s="44">
        <v>20</v>
      </c>
      <c r="O15" s="44">
        <v>20</v>
      </c>
      <c r="P15" s="44">
        <v>20</v>
      </c>
      <c r="Q15" s="34">
        <f t="shared" si="2"/>
        <v>0</v>
      </c>
      <c r="R15" s="34">
        <f t="shared" si="3"/>
        <v>0</v>
      </c>
      <c r="S15" s="34">
        <f t="shared" si="4"/>
        <v>0</v>
      </c>
      <c r="T15" s="34">
        <f t="shared" si="5"/>
        <v>0</v>
      </c>
      <c r="U15" s="34">
        <f t="shared" si="6"/>
        <v>0</v>
      </c>
      <c r="V15" s="34">
        <f t="shared" si="7"/>
        <v>0</v>
      </c>
      <c r="W15" s="34">
        <f t="shared" si="8"/>
        <v>0</v>
      </c>
      <c r="X15" s="34">
        <f t="shared" si="9"/>
        <v>0</v>
      </c>
      <c r="Y15" s="34">
        <f t="shared" si="10"/>
        <v>0</v>
      </c>
      <c r="Z15" s="34">
        <f t="shared" si="11"/>
        <v>0</v>
      </c>
      <c r="AA15" s="34">
        <f t="shared" si="12"/>
        <v>0</v>
      </c>
    </row>
    <row r="16" spans="2:27" ht="30" customHeight="1">
      <c r="B16" s="51"/>
      <c r="C16" s="51"/>
      <c r="D16" s="30" t="s">
        <v>21</v>
      </c>
      <c r="E16" s="30">
        <v>0</v>
      </c>
      <c r="F16" s="30">
        <v>0</v>
      </c>
      <c r="G16" s="30">
        <v>0</v>
      </c>
      <c r="H16" s="30">
        <v>0</v>
      </c>
      <c r="I16" s="30">
        <v>0</v>
      </c>
      <c r="J16" s="39">
        <v>0</v>
      </c>
      <c r="K16" s="39">
        <v>0</v>
      </c>
      <c r="L16" s="39">
        <v>0</v>
      </c>
      <c r="M16" s="39">
        <v>0</v>
      </c>
      <c r="N16" s="44">
        <v>0</v>
      </c>
      <c r="O16" s="44">
        <v>0</v>
      </c>
      <c r="P16" s="44">
        <v>0</v>
      </c>
      <c r="Q16" s="34" t="e">
        <f t="shared" si="2"/>
        <v>#DIV/0!</v>
      </c>
      <c r="R16" s="34" t="e">
        <f t="shared" si="3"/>
        <v>#DIV/0!</v>
      </c>
      <c r="S16" s="34" t="e">
        <f t="shared" si="4"/>
        <v>#DIV/0!</v>
      </c>
      <c r="T16" s="34" t="e">
        <f t="shared" si="5"/>
        <v>#DIV/0!</v>
      </c>
      <c r="U16" s="34" t="e">
        <f t="shared" si="6"/>
        <v>#DIV/0!</v>
      </c>
      <c r="V16" s="34" t="e">
        <f t="shared" si="7"/>
        <v>#DIV/0!</v>
      </c>
      <c r="W16" s="34" t="e">
        <f t="shared" si="8"/>
        <v>#DIV/0!</v>
      </c>
      <c r="X16" s="34" t="e">
        <f t="shared" si="9"/>
        <v>#DIV/0!</v>
      </c>
      <c r="Y16" s="34" t="e">
        <f t="shared" si="10"/>
        <v>#DIV/0!</v>
      </c>
      <c r="Z16" s="34" t="e">
        <f t="shared" si="11"/>
        <v>#DIV/0!</v>
      </c>
      <c r="AA16" s="34" t="e">
        <f t="shared" si="12"/>
        <v>#DIV/0!</v>
      </c>
    </row>
    <row r="17" spans="2:27" ht="30" customHeight="1">
      <c r="B17" s="51"/>
      <c r="C17" s="51"/>
      <c r="D17" s="30" t="s">
        <v>22</v>
      </c>
      <c r="E17" s="30">
        <v>19</v>
      </c>
      <c r="F17" s="30">
        <v>19</v>
      </c>
      <c r="G17" s="30">
        <v>19</v>
      </c>
      <c r="H17" s="30">
        <v>19</v>
      </c>
      <c r="I17" s="30">
        <v>19</v>
      </c>
      <c r="J17" s="39">
        <v>19</v>
      </c>
      <c r="K17" s="39">
        <v>19</v>
      </c>
      <c r="L17" s="39">
        <v>19</v>
      </c>
      <c r="M17" s="39">
        <v>19</v>
      </c>
      <c r="N17" s="44">
        <v>19</v>
      </c>
      <c r="O17" s="44">
        <v>19</v>
      </c>
      <c r="P17" s="44">
        <v>19</v>
      </c>
      <c r="Q17" s="34">
        <f t="shared" si="2"/>
        <v>0</v>
      </c>
      <c r="R17" s="34">
        <f t="shared" si="3"/>
        <v>0</v>
      </c>
      <c r="S17" s="34">
        <f t="shared" si="4"/>
        <v>0</v>
      </c>
      <c r="T17" s="34">
        <f t="shared" si="5"/>
        <v>0</v>
      </c>
      <c r="U17" s="34">
        <f t="shared" si="6"/>
        <v>0</v>
      </c>
      <c r="V17" s="34">
        <f t="shared" si="7"/>
        <v>0</v>
      </c>
      <c r="W17" s="34">
        <f t="shared" si="8"/>
        <v>0</v>
      </c>
      <c r="X17" s="34">
        <f t="shared" si="9"/>
        <v>0</v>
      </c>
      <c r="Y17" s="34">
        <f t="shared" si="10"/>
        <v>0</v>
      </c>
      <c r="Z17" s="34">
        <f t="shared" si="11"/>
        <v>0</v>
      </c>
      <c r="AA17" s="34">
        <f t="shared" si="12"/>
        <v>0</v>
      </c>
    </row>
    <row r="18" spans="2:27" ht="30" customHeight="1">
      <c r="B18" s="51">
        <v>1</v>
      </c>
      <c r="C18" s="51">
        <v>0</v>
      </c>
      <c r="D18" s="30" t="s">
        <v>5</v>
      </c>
      <c r="E18" s="30">
        <v>73397</v>
      </c>
      <c r="F18" s="30">
        <v>86430</v>
      </c>
      <c r="G18" s="30">
        <v>86918</v>
      </c>
      <c r="H18" s="30">
        <v>84587</v>
      </c>
      <c r="I18" s="30">
        <v>87183</v>
      </c>
      <c r="J18" s="39">
        <v>86908</v>
      </c>
      <c r="K18" s="39">
        <v>88841</v>
      </c>
      <c r="L18" s="39">
        <v>86504</v>
      </c>
      <c r="M18" s="39">
        <v>89682</v>
      </c>
      <c r="N18" s="44">
        <v>41203</v>
      </c>
      <c r="O18" s="44">
        <v>40040</v>
      </c>
      <c r="P18" s="44">
        <v>43736</v>
      </c>
      <c r="Q18" s="34">
        <f>(F18-$E18)/$E18</f>
        <v>0.17756856547270325</v>
      </c>
      <c r="R18" s="34">
        <f t="shared" si="3"/>
        <v>0.18421733858332084</v>
      </c>
      <c r="S18" s="34">
        <f t="shared" si="4"/>
        <v>0.15245854735207162</v>
      </c>
      <c r="T18" s="34">
        <f t="shared" si="5"/>
        <v>0.18782784037494721</v>
      </c>
      <c r="U18" s="34">
        <f t="shared" si="6"/>
        <v>0.18408109323269342</v>
      </c>
      <c r="V18" s="34">
        <f t="shared" si="7"/>
        <v>0.21041731950897175</v>
      </c>
      <c r="W18" s="34">
        <f t="shared" si="8"/>
        <v>0.17857678106734606</v>
      </c>
      <c r="X18" s="34">
        <f t="shared" si="9"/>
        <v>0.22187555349673693</v>
      </c>
      <c r="Y18" s="34">
        <f t="shared" si="10"/>
        <v>-0.43862828180988322</v>
      </c>
      <c r="Z18" s="34">
        <f t="shared" si="11"/>
        <v>-0.45447361608785103</v>
      </c>
      <c r="AA18" s="34">
        <f t="shared" si="12"/>
        <v>-0.40411733449596032</v>
      </c>
    </row>
    <row r="19" spans="2:27" ht="30" customHeight="1">
      <c r="B19" s="51"/>
      <c r="C19" s="51"/>
      <c r="D19" s="30" t="s">
        <v>21</v>
      </c>
      <c r="E19" s="30">
        <v>192347</v>
      </c>
      <c r="F19" s="30">
        <v>142848</v>
      </c>
      <c r="G19" s="30">
        <v>197307</v>
      </c>
      <c r="H19" s="30">
        <v>180486</v>
      </c>
      <c r="I19" s="30">
        <v>207185</v>
      </c>
      <c r="J19" s="39">
        <v>204583</v>
      </c>
      <c r="K19" s="39">
        <v>206790</v>
      </c>
      <c r="L19" s="39">
        <v>206093</v>
      </c>
      <c r="M19" s="39">
        <v>206197</v>
      </c>
      <c r="N19" s="44">
        <v>159420</v>
      </c>
      <c r="O19" s="44">
        <v>176012</v>
      </c>
      <c r="P19" s="44">
        <v>178613</v>
      </c>
      <c r="Q19" s="34">
        <f t="shared" ref="Q19:Q27" si="13">(F19-$E19)/$E19</f>
        <v>-0.25734219925447238</v>
      </c>
      <c r="R19" s="34">
        <f t="shared" ref="R19:R32" si="14">(G19-$E19)/$E19</f>
        <v>2.5786729192553041E-2</v>
      </c>
      <c r="S19" s="34">
        <f t="shared" ref="S19:S32" si="15">(H19-$E19)/$E19</f>
        <v>-6.1664595756627347E-2</v>
      </c>
      <c r="T19" s="34">
        <f t="shared" ref="T19:T32" si="16">(I19-$E19)/$E19</f>
        <v>7.7141832209496372E-2</v>
      </c>
      <c r="U19" s="34">
        <f t="shared" ref="U19:U32" si="17">(J19-$E19)/$E19</f>
        <v>6.3614197258080443E-2</v>
      </c>
      <c r="V19" s="34">
        <f t="shared" si="7"/>
        <v>7.5088251961299105E-2</v>
      </c>
      <c r="W19" s="34">
        <f t="shared" si="8"/>
        <v>7.1464592637264943E-2</v>
      </c>
      <c r="X19" s="34">
        <f t="shared" si="9"/>
        <v>7.2005282120334607E-2</v>
      </c>
      <c r="Y19" s="34">
        <f t="shared" si="10"/>
        <v>-0.17118540970225685</v>
      </c>
      <c r="Z19" s="34">
        <f t="shared" si="11"/>
        <v>-8.4924641403297169E-2</v>
      </c>
      <c r="AA19" s="34">
        <f t="shared" si="12"/>
        <v>-7.1402205389218446E-2</v>
      </c>
    </row>
    <row r="20" spans="2:27" ht="30" customHeight="1">
      <c r="B20" s="51"/>
      <c r="C20" s="51"/>
      <c r="D20" s="30" t="s">
        <v>22</v>
      </c>
      <c r="E20" s="30">
        <v>98924</v>
      </c>
      <c r="F20" s="30">
        <v>101824</v>
      </c>
      <c r="G20" s="30">
        <v>100483</v>
      </c>
      <c r="H20" s="30">
        <v>105413</v>
      </c>
      <c r="I20" s="30">
        <v>101318</v>
      </c>
      <c r="J20" s="39">
        <v>101597</v>
      </c>
      <c r="K20" s="39">
        <v>103700</v>
      </c>
      <c r="L20" s="39">
        <v>101582</v>
      </c>
      <c r="M20" s="39">
        <v>103855</v>
      </c>
      <c r="N20" s="44">
        <v>84181</v>
      </c>
      <c r="O20" s="44">
        <v>82937</v>
      </c>
      <c r="P20" s="44">
        <v>84705</v>
      </c>
      <c r="Q20" s="34">
        <f t="shared" si="13"/>
        <v>2.9315434070599652E-2</v>
      </c>
      <c r="R20" s="34">
        <f t="shared" si="14"/>
        <v>1.5759573005539606E-2</v>
      </c>
      <c r="S20" s="34">
        <f t="shared" si="15"/>
        <v>6.5595810925559009E-2</v>
      </c>
      <c r="T20" s="34">
        <f t="shared" si="16"/>
        <v>2.4200396263798472E-2</v>
      </c>
      <c r="U20" s="34">
        <f t="shared" si="17"/>
        <v>2.702074319679754E-2</v>
      </c>
      <c r="V20" s="34">
        <f t="shared" si="7"/>
        <v>4.8279487283166875E-2</v>
      </c>
      <c r="W20" s="34">
        <f t="shared" si="8"/>
        <v>2.6869111641259956E-2</v>
      </c>
      <c r="X20" s="34">
        <f t="shared" si="9"/>
        <v>4.9846346690388579E-2</v>
      </c>
      <c r="Y20" s="34">
        <f t="shared" si="10"/>
        <v>-0.14903360155270712</v>
      </c>
      <c r="Z20" s="34">
        <f t="shared" si="11"/>
        <v>-0.16160891189195747</v>
      </c>
      <c r="AA20" s="34">
        <f t="shared" si="12"/>
        <v>-0.14373660587926085</v>
      </c>
    </row>
    <row r="21" spans="2:27" ht="30" customHeight="1">
      <c r="B21" s="51">
        <v>1</v>
      </c>
      <c r="C21" s="51" t="s">
        <v>11</v>
      </c>
      <c r="D21" s="30" t="s">
        <v>5</v>
      </c>
      <c r="E21" s="30">
        <v>729</v>
      </c>
      <c r="F21" s="30">
        <v>2786</v>
      </c>
      <c r="G21" s="30">
        <v>547</v>
      </c>
      <c r="H21" s="30">
        <v>2783</v>
      </c>
      <c r="I21" s="30">
        <v>1147</v>
      </c>
      <c r="J21" s="39">
        <v>1159</v>
      </c>
      <c r="K21" s="39">
        <v>1159</v>
      </c>
      <c r="L21" s="39">
        <v>1162</v>
      </c>
      <c r="M21" s="39">
        <v>1164</v>
      </c>
      <c r="N21" s="44">
        <v>2785</v>
      </c>
      <c r="O21" s="44">
        <v>2768</v>
      </c>
      <c r="P21" s="44">
        <v>2765</v>
      </c>
      <c r="Q21" s="34">
        <f t="shared" si="13"/>
        <v>2.8216735253772289</v>
      </c>
      <c r="R21" s="34">
        <f t="shared" si="14"/>
        <v>-0.2496570644718793</v>
      </c>
      <c r="S21" s="34">
        <f t="shared" si="15"/>
        <v>2.8175582990397805</v>
      </c>
      <c r="T21" s="34">
        <f t="shared" si="16"/>
        <v>0.57338820301783266</v>
      </c>
      <c r="U21" s="34">
        <f t="shared" si="17"/>
        <v>0.58984910836762694</v>
      </c>
      <c r="V21" s="34">
        <f t="shared" si="7"/>
        <v>0.58984910836762694</v>
      </c>
      <c r="W21" s="34">
        <f t="shared" si="8"/>
        <v>0.59396433470507548</v>
      </c>
      <c r="X21" s="34">
        <f t="shared" si="9"/>
        <v>0.5967078189300411</v>
      </c>
      <c r="Y21" s="34">
        <f t="shared" si="10"/>
        <v>2.8203017832647461</v>
      </c>
      <c r="Z21" s="34">
        <f t="shared" si="11"/>
        <v>2.7969821673525379</v>
      </c>
      <c r="AA21" s="34">
        <f t="shared" si="12"/>
        <v>2.792866941015089</v>
      </c>
    </row>
    <row r="22" spans="2:27" ht="30" customHeight="1">
      <c r="B22" s="51"/>
      <c r="C22" s="51"/>
      <c r="D22" s="30" t="s">
        <v>21</v>
      </c>
      <c r="E22" s="30">
        <v>0</v>
      </c>
      <c r="F22" s="30">
        <v>0</v>
      </c>
      <c r="G22" s="30">
        <v>0</v>
      </c>
      <c r="H22" s="30">
        <v>0</v>
      </c>
      <c r="I22" s="30">
        <v>0</v>
      </c>
      <c r="J22" s="39">
        <v>0</v>
      </c>
      <c r="K22" s="39">
        <v>0</v>
      </c>
      <c r="L22" s="39">
        <v>0</v>
      </c>
      <c r="M22" s="39">
        <v>0</v>
      </c>
      <c r="N22" s="44">
        <v>0</v>
      </c>
      <c r="O22" s="44">
        <v>1320</v>
      </c>
      <c r="P22" s="44">
        <v>1631</v>
      </c>
      <c r="Q22" s="34" t="e">
        <f t="shared" si="13"/>
        <v>#DIV/0!</v>
      </c>
      <c r="R22" s="34" t="e">
        <f t="shared" si="14"/>
        <v>#DIV/0!</v>
      </c>
      <c r="S22" s="34" t="e">
        <f t="shared" si="15"/>
        <v>#DIV/0!</v>
      </c>
      <c r="T22" s="34" t="e">
        <f t="shared" si="16"/>
        <v>#DIV/0!</v>
      </c>
      <c r="U22" s="34" t="e">
        <f t="shared" si="17"/>
        <v>#DIV/0!</v>
      </c>
      <c r="V22" s="34" t="e">
        <f t="shared" si="7"/>
        <v>#DIV/0!</v>
      </c>
      <c r="W22" s="34" t="e">
        <f t="shared" si="8"/>
        <v>#DIV/0!</v>
      </c>
      <c r="X22" s="34" t="e">
        <f t="shared" si="9"/>
        <v>#DIV/0!</v>
      </c>
      <c r="Y22" s="34" t="e">
        <f t="shared" si="10"/>
        <v>#DIV/0!</v>
      </c>
      <c r="Z22" s="34" t="e">
        <f t="shared" si="11"/>
        <v>#DIV/0!</v>
      </c>
      <c r="AA22" s="34" t="e">
        <f t="shared" si="12"/>
        <v>#DIV/0!</v>
      </c>
    </row>
    <row r="23" spans="2:27" ht="30" customHeight="1">
      <c r="B23" s="51"/>
      <c r="C23" s="51"/>
      <c r="D23" s="30" t="s">
        <v>22</v>
      </c>
      <c r="E23" s="30">
        <v>729</v>
      </c>
      <c r="F23" s="30">
        <v>2786</v>
      </c>
      <c r="G23" s="30">
        <v>576</v>
      </c>
      <c r="H23" s="30">
        <v>2783</v>
      </c>
      <c r="I23" s="30">
        <v>1147</v>
      </c>
      <c r="J23" s="39">
        <v>1158</v>
      </c>
      <c r="K23" s="39">
        <v>1158</v>
      </c>
      <c r="L23" s="39">
        <v>1161</v>
      </c>
      <c r="M23" s="39">
        <v>1163</v>
      </c>
      <c r="N23" s="44">
        <v>2784</v>
      </c>
      <c r="O23" s="44">
        <v>2767</v>
      </c>
      <c r="P23" s="44">
        <v>2765</v>
      </c>
      <c r="Q23" s="34">
        <f t="shared" si="13"/>
        <v>2.8216735253772289</v>
      </c>
      <c r="R23" s="34">
        <f t="shared" si="14"/>
        <v>-0.20987654320987653</v>
      </c>
      <c r="S23" s="34">
        <f t="shared" si="15"/>
        <v>2.8175582990397805</v>
      </c>
      <c r="T23" s="34">
        <f t="shared" si="16"/>
        <v>0.57338820301783266</v>
      </c>
      <c r="U23" s="34">
        <f t="shared" si="17"/>
        <v>0.58847736625514402</v>
      </c>
      <c r="V23" s="34">
        <f t="shared" si="7"/>
        <v>0.58847736625514402</v>
      </c>
      <c r="W23" s="34">
        <f t="shared" si="8"/>
        <v>0.59259259259259256</v>
      </c>
      <c r="X23" s="34">
        <f t="shared" si="9"/>
        <v>0.59533607681755829</v>
      </c>
      <c r="Y23" s="34">
        <f t="shared" si="10"/>
        <v>2.8189300411522633</v>
      </c>
      <c r="Z23" s="34">
        <f t="shared" si="11"/>
        <v>2.7956104252400547</v>
      </c>
      <c r="AA23" s="34">
        <f t="shared" si="12"/>
        <v>2.792866941015089</v>
      </c>
    </row>
    <row r="24" spans="2:27" ht="30" customHeight="1">
      <c r="B24" s="51">
        <v>1</v>
      </c>
      <c r="C24" s="51" t="s">
        <v>10</v>
      </c>
      <c r="D24" s="30" t="s">
        <v>5</v>
      </c>
      <c r="E24" s="30">
        <v>374</v>
      </c>
      <c r="F24" s="30">
        <v>640</v>
      </c>
      <c r="G24" s="30">
        <v>364</v>
      </c>
      <c r="H24" s="30">
        <v>641</v>
      </c>
      <c r="I24" s="30">
        <v>498</v>
      </c>
      <c r="J24" s="39">
        <v>502</v>
      </c>
      <c r="K24" s="39">
        <v>499</v>
      </c>
      <c r="L24" s="39">
        <v>499</v>
      </c>
      <c r="M24" s="39">
        <v>502</v>
      </c>
      <c r="N24" s="44">
        <v>641</v>
      </c>
      <c r="O24" s="44">
        <v>639</v>
      </c>
      <c r="P24" s="44">
        <v>639</v>
      </c>
      <c r="Q24" s="34">
        <f t="shared" si="13"/>
        <v>0.71122994652406413</v>
      </c>
      <c r="R24" s="34">
        <f t="shared" si="14"/>
        <v>-2.6737967914438502E-2</v>
      </c>
      <c r="S24" s="34">
        <f t="shared" si="15"/>
        <v>0.71390374331550799</v>
      </c>
      <c r="T24" s="34">
        <f t="shared" si="16"/>
        <v>0.33155080213903743</v>
      </c>
      <c r="U24" s="34">
        <f t="shared" si="17"/>
        <v>0.34224598930481281</v>
      </c>
      <c r="V24" s="34">
        <f t="shared" si="7"/>
        <v>0.33422459893048129</v>
      </c>
      <c r="W24" s="34">
        <f t="shared" si="8"/>
        <v>0.33422459893048129</v>
      </c>
      <c r="X24" s="34">
        <f t="shared" si="9"/>
        <v>0.34224598930481281</v>
      </c>
      <c r="Y24" s="34">
        <f t="shared" si="10"/>
        <v>0.71390374331550799</v>
      </c>
      <c r="Z24" s="34">
        <f t="shared" si="11"/>
        <v>0.70855614973262027</v>
      </c>
      <c r="AA24" s="34">
        <f t="shared" si="12"/>
        <v>0.70855614973262027</v>
      </c>
    </row>
    <row r="25" spans="2:27" ht="30" customHeight="1">
      <c r="B25" s="51"/>
      <c r="C25" s="51"/>
      <c r="D25" s="30" t="s">
        <v>21</v>
      </c>
      <c r="E25" s="30">
        <v>0</v>
      </c>
      <c r="F25" s="30">
        <v>0</v>
      </c>
      <c r="G25" s="30">
        <v>0</v>
      </c>
      <c r="H25" s="30">
        <v>0</v>
      </c>
      <c r="I25" s="30">
        <v>0</v>
      </c>
      <c r="J25" s="39">
        <v>0</v>
      </c>
      <c r="K25" s="39">
        <v>0</v>
      </c>
      <c r="L25" s="39">
        <v>0</v>
      </c>
      <c r="M25" s="39">
        <v>0</v>
      </c>
      <c r="N25" s="44">
        <v>0</v>
      </c>
      <c r="O25" s="44">
        <v>12</v>
      </c>
      <c r="P25" s="44">
        <v>124</v>
      </c>
      <c r="Q25" s="34" t="e">
        <f t="shared" si="13"/>
        <v>#DIV/0!</v>
      </c>
      <c r="R25" s="34" t="e">
        <f t="shared" si="14"/>
        <v>#DIV/0!</v>
      </c>
      <c r="S25" s="34" t="e">
        <f t="shared" si="15"/>
        <v>#DIV/0!</v>
      </c>
      <c r="T25" s="34" t="e">
        <f t="shared" si="16"/>
        <v>#DIV/0!</v>
      </c>
      <c r="U25" s="34" t="e">
        <f t="shared" si="17"/>
        <v>#DIV/0!</v>
      </c>
      <c r="V25" s="34" t="e">
        <f t="shared" si="7"/>
        <v>#DIV/0!</v>
      </c>
      <c r="W25" s="34" t="e">
        <f t="shared" si="8"/>
        <v>#DIV/0!</v>
      </c>
      <c r="X25" s="34" t="e">
        <f t="shared" si="9"/>
        <v>#DIV/0!</v>
      </c>
      <c r="Y25" s="34" t="e">
        <f t="shared" si="10"/>
        <v>#DIV/0!</v>
      </c>
      <c r="Z25" s="34" t="e">
        <f t="shared" si="11"/>
        <v>#DIV/0!</v>
      </c>
      <c r="AA25" s="34" t="e">
        <f t="shared" si="12"/>
        <v>#DIV/0!</v>
      </c>
    </row>
    <row r="26" spans="2:27" ht="30" customHeight="1">
      <c r="B26" s="51"/>
      <c r="C26" s="51"/>
      <c r="D26" s="30" t="s">
        <v>22</v>
      </c>
      <c r="E26" s="30">
        <v>374</v>
      </c>
      <c r="F26" s="30">
        <v>640</v>
      </c>
      <c r="G26" s="30">
        <v>364</v>
      </c>
      <c r="H26" s="30">
        <v>641</v>
      </c>
      <c r="I26" s="30">
        <v>497</v>
      </c>
      <c r="J26" s="39">
        <v>501</v>
      </c>
      <c r="K26" s="39">
        <v>499</v>
      </c>
      <c r="L26" s="39">
        <v>499</v>
      </c>
      <c r="M26" s="39">
        <v>501</v>
      </c>
      <c r="N26" s="44">
        <v>641</v>
      </c>
      <c r="O26" s="44">
        <v>639</v>
      </c>
      <c r="P26" s="44">
        <v>638</v>
      </c>
      <c r="Q26" s="34">
        <f t="shared" si="13"/>
        <v>0.71122994652406413</v>
      </c>
      <c r="R26" s="34">
        <f t="shared" si="14"/>
        <v>-2.6737967914438502E-2</v>
      </c>
      <c r="S26" s="34">
        <f t="shared" si="15"/>
        <v>0.71390374331550799</v>
      </c>
      <c r="T26" s="34">
        <f t="shared" si="16"/>
        <v>0.32887700534759357</v>
      </c>
      <c r="U26" s="34">
        <f t="shared" si="17"/>
        <v>0.33957219251336901</v>
      </c>
      <c r="V26" s="34">
        <f t="shared" si="7"/>
        <v>0.33422459893048129</v>
      </c>
      <c r="W26" s="34">
        <f t="shared" si="8"/>
        <v>0.33422459893048129</v>
      </c>
      <c r="X26" s="34">
        <f t="shared" si="9"/>
        <v>0.33957219251336901</v>
      </c>
      <c r="Y26" s="34">
        <f t="shared" si="10"/>
        <v>0.71390374331550799</v>
      </c>
      <c r="Z26" s="34">
        <f t="shared" si="11"/>
        <v>0.70855614973262027</v>
      </c>
      <c r="AA26" s="34">
        <f t="shared" si="12"/>
        <v>0.70588235294117652</v>
      </c>
    </row>
    <row r="27" spans="2:27" ht="30" customHeight="1">
      <c r="B27" s="51">
        <v>1</v>
      </c>
      <c r="C27" s="51" t="s">
        <v>12</v>
      </c>
      <c r="D27" s="30" t="s">
        <v>5</v>
      </c>
      <c r="E27" s="30">
        <v>147</v>
      </c>
      <c r="F27" s="30">
        <v>157</v>
      </c>
      <c r="G27" s="30">
        <v>144</v>
      </c>
      <c r="H27" s="30">
        <v>157</v>
      </c>
      <c r="I27" s="30">
        <v>149</v>
      </c>
      <c r="J27" s="39">
        <v>149</v>
      </c>
      <c r="K27" s="39">
        <v>150</v>
      </c>
      <c r="L27" s="39">
        <v>149</v>
      </c>
      <c r="M27" s="39">
        <v>149</v>
      </c>
      <c r="N27" s="44">
        <v>157</v>
      </c>
      <c r="O27" s="44">
        <v>157</v>
      </c>
      <c r="P27" s="44">
        <v>157</v>
      </c>
      <c r="Q27" s="34">
        <f t="shared" si="13"/>
        <v>6.8027210884353748E-2</v>
      </c>
      <c r="R27" s="34">
        <f t="shared" si="14"/>
        <v>-2.0408163265306121E-2</v>
      </c>
      <c r="S27" s="34">
        <f t="shared" si="15"/>
        <v>6.8027210884353748E-2</v>
      </c>
      <c r="T27" s="34">
        <f t="shared" si="16"/>
        <v>1.3605442176870748E-2</v>
      </c>
      <c r="U27" s="34">
        <f t="shared" si="17"/>
        <v>1.3605442176870748E-2</v>
      </c>
      <c r="V27" s="34">
        <f t="shared" si="7"/>
        <v>2.0408163265306121E-2</v>
      </c>
      <c r="W27" s="34">
        <f t="shared" si="8"/>
        <v>1.3605442176870748E-2</v>
      </c>
      <c r="X27" s="34">
        <f t="shared" si="9"/>
        <v>1.3605442176870748E-2</v>
      </c>
      <c r="Y27" s="34">
        <f t="shared" si="10"/>
        <v>6.8027210884353748E-2</v>
      </c>
      <c r="Z27" s="34">
        <f t="shared" si="11"/>
        <v>6.8027210884353748E-2</v>
      </c>
      <c r="AA27" s="34">
        <f t="shared" si="12"/>
        <v>6.8027210884353748E-2</v>
      </c>
    </row>
    <row r="28" spans="2:27" ht="30" customHeight="1">
      <c r="B28" s="51"/>
      <c r="C28" s="51"/>
      <c r="D28" s="30" t="s">
        <v>21</v>
      </c>
      <c r="E28" s="30">
        <v>0</v>
      </c>
      <c r="F28" s="30">
        <v>0</v>
      </c>
      <c r="G28" s="30">
        <v>0</v>
      </c>
      <c r="H28" s="30">
        <v>0</v>
      </c>
      <c r="I28" s="30">
        <v>0</v>
      </c>
      <c r="J28" s="39">
        <v>0</v>
      </c>
      <c r="K28" s="39">
        <v>0</v>
      </c>
      <c r="L28" s="39">
        <v>0</v>
      </c>
      <c r="M28" s="39">
        <v>0</v>
      </c>
      <c r="N28" s="44">
        <v>0</v>
      </c>
      <c r="O28" s="44">
        <v>0</v>
      </c>
      <c r="P28" s="44">
        <v>0</v>
      </c>
      <c r="Q28" s="34" t="e">
        <f>(F28-$E28)/$E28</f>
        <v>#DIV/0!</v>
      </c>
      <c r="R28" s="34" t="e">
        <f t="shared" si="14"/>
        <v>#DIV/0!</v>
      </c>
      <c r="S28" s="34" t="e">
        <f t="shared" si="15"/>
        <v>#DIV/0!</v>
      </c>
      <c r="T28" s="34" t="e">
        <f t="shared" si="16"/>
        <v>#DIV/0!</v>
      </c>
      <c r="U28" s="34" t="e">
        <f t="shared" si="17"/>
        <v>#DIV/0!</v>
      </c>
      <c r="V28" s="34" t="e">
        <f t="shared" si="7"/>
        <v>#DIV/0!</v>
      </c>
      <c r="W28" s="34" t="e">
        <f t="shared" si="8"/>
        <v>#DIV/0!</v>
      </c>
      <c r="X28" s="34" t="e">
        <f t="shared" si="9"/>
        <v>#DIV/0!</v>
      </c>
      <c r="Y28" s="34" t="e">
        <f t="shared" si="10"/>
        <v>#DIV/0!</v>
      </c>
      <c r="Z28" s="34" t="e">
        <f t="shared" si="11"/>
        <v>#DIV/0!</v>
      </c>
      <c r="AA28" s="34" t="e">
        <f t="shared" si="12"/>
        <v>#DIV/0!</v>
      </c>
    </row>
    <row r="29" spans="2:27" ht="30" customHeight="1">
      <c r="B29" s="51"/>
      <c r="C29" s="51"/>
      <c r="D29" s="30" t="s">
        <v>22</v>
      </c>
      <c r="E29" s="30">
        <v>146</v>
      </c>
      <c r="F29" s="30">
        <v>157</v>
      </c>
      <c r="G29" s="30">
        <v>143</v>
      </c>
      <c r="H29" s="30">
        <v>157</v>
      </c>
      <c r="I29" s="30">
        <v>149</v>
      </c>
      <c r="J29" s="39">
        <v>149</v>
      </c>
      <c r="K29" s="39">
        <v>149</v>
      </c>
      <c r="L29" s="39">
        <v>149</v>
      </c>
      <c r="M29" s="39">
        <v>149</v>
      </c>
      <c r="N29" s="44">
        <v>157</v>
      </c>
      <c r="O29" s="44">
        <v>157</v>
      </c>
      <c r="P29" s="44">
        <v>157</v>
      </c>
      <c r="Q29" s="34">
        <f t="shared" ref="Q29:Q32" si="18">(F29-$E29)/$E29</f>
        <v>7.5342465753424653E-2</v>
      </c>
      <c r="R29" s="34">
        <f t="shared" si="14"/>
        <v>-2.0547945205479451E-2</v>
      </c>
      <c r="S29" s="34">
        <f t="shared" si="15"/>
        <v>7.5342465753424653E-2</v>
      </c>
      <c r="T29" s="34">
        <f t="shared" si="16"/>
        <v>2.0547945205479451E-2</v>
      </c>
      <c r="U29" s="34">
        <f t="shared" si="17"/>
        <v>2.0547945205479451E-2</v>
      </c>
      <c r="V29" s="34">
        <f t="shared" si="7"/>
        <v>2.0547945205479451E-2</v>
      </c>
      <c r="W29" s="34">
        <f t="shared" si="8"/>
        <v>2.0547945205479451E-2</v>
      </c>
      <c r="X29" s="34">
        <f t="shared" si="9"/>
        <v>2.0547945205479451E-2</v>
      </c>
      <c r="Y29" s="34">
        <f t="shared" si="10"/>
        <v>7.5342465753424653E-2</v>
      </c>
      <c r="Z29" s="34">
        <f t="shared" si="11"/>
        <v>7.5342465753424653E-2</v>
      </c>
      <c r="AA29" s="34">
        <f t="shared" si="12"/>
        <v>7.5342465753424653E-2</v>
      </c>
    </row>
    <row r="30" spans="2:27" ht="30" customHeight="1">
      <c r="B30" s="51">
        <v>1</v>
      </c>
      <c r="C30" s="51" t="s">
        <v>9</v>
      </c>
      <c r="D30" s="30" t="s">
        <v>5</v>
      </c>
      <c r="E30" s="30">
        <v>20</v>
      </c>
      <c r="F30" s="30">
        <v>20</v>
      </c>
      <c r="G30" s="30">
        <v>20</v>
      </c>
      <c r="H30" s="30">
        <v>20</v>
      </c>
      <c r="I30" s="30">
        <v>20</v>
      </c>
      <c r="J30" s="39">
        <v>20</v>
      </c>
      <c r="K30" s="39">
        <v>19</v>
      </c>
      <c r="L30" s="39">
        <v>20</v>
      </c>
      <c r="M30" s="39">
        <v>20</v>
      </c>
      <c r="N30" s="44">
        <v>20</v>
      </c>
      <c r="O30" s="44">
        <v>20</v>
      </c>
      <c r="P30" s="44">
        <v>20</v>
      </c>
      <c r="Q30" s="34">
        <f t="shared" si="18"/>
        <v>0</v>
      </c>
      <c r="R30" s="34">
        <f t="shared" si="14"/>
        <v>0</v>
      </c>
      <c r="S30" s="34">
        <f t="shared" si="15"/>
        <v>0</v>
      </c>
      <c r="T30" s="34">
        <f t="shared" si="16"/>
        <v>0</v>
      </c>
      <c r="U30" s="34">
        <f t="shared" si="17"/>
        <v>0</v>
      </c>
      <c r="V30" s="34">
        <f t="shared" si="7"/>
        <v>-0.05</v>
      </c>
      <c r="W30" s="34">
        <f t="shared" si="8"/>
        <v>0</v>
      </c>
      <c r="X30" s="34">
        <f t="shared" si="9"/>
        <v>0</v>
      </c>
      <c r="Y30" s="34">
        <f t="shared" si="10"/>
        <v>0</v>
      </c>
      <c r="Z30" s="34">
        <f t="shared" si="11"/>
        <v>0</v>
      </c>
      <c r="AA30" s="34">
        <f t="shared" si="12"/>
        <v>0</v>
      </c>
    </row>
    <row r="31" spans="2:27" ht="30" customHeight="1">
      <c r="B31" s="51"/>
      <c r="C31" s="51"/>
      <c r="D31" s="30" t="s">
        <v>21</v>
      </c>
      <c r="E31" s="30">
        <v>0</v>
      </c>
      <c r="F31" s="30">
        <v>0</v>
      </c>
      <c r="G31" s="30">
        <v>0</v>
      </c>
      <c r="H31" s="30">
        <v>0</v>
      </c>
      <c r="I31" s="30">
        <v>0</v>
      </c>
      <c r="J31" s="39">
        <v>0</v>
      </c>
      <c r="K31" s="39">
        <v>0</v>
      </c>
      <c r="L31" s="39">
        <v>0</v>
      </c>
      <c r="M31" s="39">
        <v>0</v>
      </c>
      <c r="N31" s="44">
        <v>0</v>
      </c>
      <c r="O31" s="44">
        <v>0</v>
      </c>
      <c r="P31" s="44">
        <v>0</v>
      </c>
      <c r="Q31" s="34" t="e">
        <f t="shared" si="18"/>
        <v>#DIV/0!</v>
      </c>
      <c r="R31" s="34" t="e">
        <f t="shared" si="14"/>
        <v>#DIV/0!</v>
      </c>
      <c r="S31" s="34" t="e">
        <f t="shared" si="15"/>
        <v>#DIV/0!</v>
      </c>
      <c r="T31" s="34" t="e">
        <f t="shared" si="16"/>
        <v>#DIV/0!</v>
      </c>
      <c r="U31" s="34" t="e">
        <f t="shared" si="17"/>
        <v>#DIV/0!</v>
      </c>
      <c r="V31" s="34" t="e">
        <f t="shared" si="7"/>
        <v>#DIV/0!</v>
      </c>
      <c r="W31" s="34" t="e">
        <f t="shared" si="8"/>
        <v>#DIV/0!</v>
      </c>
      <c r="X31" s="34" t="e">
        <f t="shared" si="9"/>
        <v>#DIV/0!</v>
      </c>
      <c r="Y31" s="34" t="e">
        <f t="shared" si="10"/>
        <v>#DIV/0!</v>
      </c>
      <c r="Z31" s="34" t="e">
        <f t="shared" si="11"/>
        <v>#DIV/0!</v>
      </c>
      <c r="AA31" s="34" t="e">
        <f t="shared" si="12"/>
        <v>#DIV/0!</v>
      </c>
    </row>
    <row r="32" spans="2:27" ht="30" customHeight="1">
      <c r="B32" s="51"/>
      <c r="C32" s="51"/>
      <c r="D32" s="30" t="s">
        <v>22</v>
      </c>
      <c r="E32" s="30">
        <v>20</v>
      </c>
      <c r="F32" s="30">
        <v>20</v>
      </c>
      <c r="G32" s="30">
        <v>19</v>
      </c>
      <c r="H32" s="30">
        <v>19</v>
      </c>
      <c r="I32" s="30">
        <v>19</v>
      </c>
      <c r="J32" s="39">
        <v>19</v>
      </c>
      <c r="K32" s="39">
        <v>19</v>
      </c>
      <c r="L32" s="39">
        <v>19</v>
      </c>
      <c r="M32" s="39">
        <v>19</v>
      </c>
      <c r="N32" s="44">
        <v>19</v>
      </c>
      <c r="O32" s="44">
        <v>19</v>
      </c>
      <c r="P32" s="44">
        <v>19</v>
      </c>
      <c r="Q32" s="34">
        <f t="shared" si="18"/>
        <v>0</v>
      </c>
      <c r="R32" s="34">
        <f t="shared" si="14"/>
        <v>-0.05</v>
      </c>
      <c r="S32" s="34">
        <f t="shared" si="15"/>
        <v>-0.05</v>
      </c>
      <c r="T32" s="34">
        <f t="shared" si="16"/>
        <v>-0.05</v>
      </c>
      <c r="U32" s="34">
        <f t="shared" si="17"/>
        <v>-0.05</v>
      </c>
      <c r="V32" s="34">
        <f t="shared" si="7"/>
        <v>-0.05</v>
      </c>
      <c r="W32" s="34">
        <f t="shared" si="8"/>
        <v>-0.05</v>
      </c>
      <c r="X32" s="34">
        <f t="shared" si="9"/>
        <v>-0.05</v>
      </c>
      <c r="Y32" s="34">
        <f t="shared" si="10"/>
        <v>-0.05</v>
      </c>
      <c r="Z32" s="34">
        <f t="shared" si="11"/>
        <v>-0.05</v>
      </c>
      <c r="AA32" s="34">
        <f t="shared" si="12"/>
        <v>-0.05</v>
      </c>
    </row>
    <row r="33" spans="2:27" ht="30" customHeight="1">
      <c r="B33" s="51">
        <v>3</v>
      </c>
      <c r="C33" s="51">
        <v>0</v>
      </c>
      <c r="D33" s="30" t="s">
        <v>5</v>
      </c>
      <c r="E33" s="30" t="s">
        <v>23</v>
      </c>
      <c r="F33" s="30" t="s">
        <v>23</v>
      </c>
      <c r="G33" s="30" t="s">
        <v>23</v>
      </c>
      <c r="H33" s="30" t="s">
        <v>23</v>
      </c>
      <c r="I33" s="30" t="s">
        <v>23</v>
      </c>
      <c r="J33" s="39" t="s">
        <v>23</v>
      </c>
      <c r="K33" s="39" t="s">
        <v>23</v>
      </c>
      <c r="L33" s="39" t="s">
        <v>23</v>
      </c>
      <c r="M33" s="39" t="s">
        <v>23</v>
      </c>
      <c r="N33" s="44" t="s">
        <v>23</v>
      </c>
      <c r="O33" s="44" t="s">
        <v>23</v>
      </c>
      <c r="P33" s="44" t="s">
        <v>23</v>
      </c>
      <c r="Q33" s="34" t="s">
        <v>23</v>
      </c>
      <c r="R33" s="34" t="s">
        <v>23</v>
      </c>
      <c r="S33" s="35" t="s">
        <v>23</v>
      </c>
      <c r="T33" s="35" t="s">
        <v>23</v>
      </c>
      <c r="U33" s="35" t="s">
        <v>23</v>
      </c>
      <c r="V33" s="35" t="s">
        <v>23</v>
      </c>
      <c r="W33" s="35" t="s">
        <v>23</v>
      </c>
      <c r="X33" s="35" t="s">
        <v>23</v>
      </c>
      <c r="Y33" s="35" t="s">
        <v>23</v>
      </c>
      <c r="Z33" s="35" t="s">
        <v>23</v>
      </c>
      <c r="AA33" s="35" t="s">
        <v>23</v>
      </c>
    </row>
    <row r="34" spans="2:27" ht="30" customHeight="1">
      <c r="B34" s="51"/>
      <c r="C34" s="51"/>
      <c r="D34" s="30" t="s">
        <v>21</v>
      </c>
      <c r="E34" s="30" t="s">
        <v>23</v>
      </c>
      <c r="F34" s="30" t="s">
        <v>23</v>
      </c>
      <c r="G34" s="30" t="s">
        <v>23</v>
      </c>
      <c r="H34" s="30" t="s">
        <v>23</v>
      </c>
      <c r="I34" s="30" t="s">
        <v>23</v>
      </c>
      <c r="J34" s="39" t="s">
        <v>23</v>
      </c>
      <c r="K34" s="39" t="s">
        <v>23</v>
      </c>
      <c r="L34" s="39" t="s">
        <v>23</v>
      </c>
      <c r="M34" s="39" t="s">
        <v>23</v>
      </c>
      <c r="N34" s="44" t="s">
        <v>23</v>
      </c>
      <c r="O34" s="44" t="s">
        <v>23</v>
      </c>
      <c r="P34" s="44" t="s">
        <v>23</v>
      </c>
      <c r="Q34" s="34" t="s">
        <v>23</v>
      </c>
      <c r="R34" s="34" t="s">
        <v>23</v>
      </c>
      <c r="S34" s="34" t="s">
        <v>23</v>
      </c>
      <c r="T34" s="34" t="s">
        <v>23</v>
      </c>
      <c r="U34" s="34" t="s">
        <v>23</v>
      </c>
      <c r="V34" s="34" t="s">
        <v>23</v>
      </c>
      <c r="W34" s="34" t="s">
        <v>23</v>
      </c>
      <c r="X34" s="34" t="s">
        <v>23</v>
      </c>
      <c r="Y34" s="34" t="s">
        <v>23</v>
      </c>
      <c r="Z34" s="34" t="s">
        <v>23</v>
      </c>
      <c r="AA34" s="34" t="s">
        <v>23</v>
      </c>
    </row>
    <row r="35" spans="2:27" ht="30" customHeight="1">
      <c r="B35" s="51"/>
      <c r="C35" s="51"/>
      <c r="D35" s="30" t="s">
        <v>22</v>
      </c>
      <c r="E35" s="30" t="s">
        <v>23</v>
      </c>
      <c r="F35" s="30" t="s">
        <v>23</v>
      </c>
      <c r="G35" s="30" t="s">
        <v>23</v>
      </c>
      <c r="H35" s="30" t="s">
        <v>23</v>
      </c>
      <c r="I35" s="30" t="s">
        <v>23</v>
      </c>
      <c r="J35" s="39" t="s">
        <v>23</v>
      </c>
      <c r="K35" s="39" t="s">
        <v>23</v>
      </c>
      <c r="L35" s="39" t="s">
        <v>23</v>
      </c>
      <c r="M35" s="39" t="s">
        <v>23</v>
      </c>
      <c r="N35" s="44" t="s">
        <v>23</v>
      </c>
      <c r="O35" s="44" t="s">
        <v>23</v>
      </c>
      <c r="P35" s="44" t="s">
        <v>23</v>
      </c>
      <c r="Q35" s="34" t="s">
        <v>23</v>
      </c>
      <c r="R35" s="34" t="s">
        <v>23</v>
      </c>
      <c r="S35" s="34" t="s">
        <v>23</v>
      </c>
      <c r="T35" s="34" t="s">
        <v>23</v>
      </c>
      <c r="U35" s="34" t="s">
        <v>23</v>
      </c>
      <c r="V35" s="34" t="s">
        <v>23</v>
      </c>
      <c r="W35" s="34" t="s">
        <v>23</v>
      </c>
      <c r="X35" s="34" t="s">
        <v>23</v>
      </c>
      <c r="Y35" s="34" t="s">
        <v>23</v>
      </c>
      <c r="Z35" s="34" t="s">
        <v>23</v>
      </c>
      <c r="AA35" s="34" t="s">
        <v>23</v>
      </c>
    </row>
    <row r="36" spans="2:27" ht="30" customHeight="1">
      <c r="B36" s="51">
        <v>3</v>
      </c>
      <c r="C36" s="51" t="s">
        <v>11</v>
      </c>
      <c r="D36" s="30" t="s">
        <v>5</v>
      </c>
      <c r="E36" s="30">
        <v>733</v>
      </c>
      <c r="F36" s="30">
        <v>2788</v>
      </c>
      <c r="G36" s="30">
        <v>546</v>
      </c>
      <c r="H36" s="30">
        <v>2787</v>
      </c>
      <c r="I36" s="30">
        <v>1158</v>
      </c>
      <c r="J36" s="39">
        <v>1165</v>
      </c>
      <c r="K36" s="39">
        <v>1165</v>
      </c>
      <c r="L36" s="39">
        <v>1165</v>
      </c>
      <c r="M36" s="39">
        <v>1166</v>
      </c>
      <c r="N36" s="44">
        <v>2787</v>
      </c>
      <c r="O36" s="44">
        <v>2769</v>
      </c>
      <c r="P36" s="44">
        <v>2768</v>
      </c>
      <c r="Q36" s="34">
        <f t="shared" ref="Q36" si="19">(F36-$E36)/$E36</f>
        <v>2.8035470668485676</v>
      </c>
      <c r="R36" s="34">
        <f t="shared" ref="R36" si="20">(G36-$E36)/$E36</f>
        <v>-0.25511596180081858</v>
      </c>
      <c r="S36" s="34">
        <f t="shared" ref="S36" si="21">(H36-$E36)/$E36</f>
        <v>2.802182810368349</v>
      </c>
      <c r="T36" s="34">
        <f t="shared" ref="T36" si="22">(I36-$E36)/$E36</f>
        <v>0.57980900409276948</v>
      </c>
      <c r="U36" s="34">
        <f t="shared" ref="U36" si="23">(J36-$E36)/$E36</f>
        <v>0.58935879945429737</v>
      </c>
      <c r="V36" s="34">
        <f t="shared" ref="V36:V47" si="24">(K36-$E36)/$E36</f>
        <v>0.58935879945429737</v>
      </c>
      <c r="W36" s="34">
        <f t="shared" ref="W36" si="25">(L36-$E36)/$E36</f>
        <v>0.58935879945429737</v>
      </c>
      <c r="X36" s="34">
        <f t="shared" ref="X36" si="26">(M36-$E36)/$E36</f>
        <v>0.59072305593451568</v>
      </c>
      <c r="Y36" s="34">
        <f t="shared" ref="Y36:Y47" si="27">(N36-$E36)/$E36</f>
        <v>2.802182810368349</v>
      </c>
      <c r="Z36" s="34">
        <f t="shared" ref="Z36:Z47" si="28">(O36-$E36)/$E36</f>
        <v>2.7776261937244202</v>
      </c>
      <c r="AA36" s="34">
        <f t="shared" ref="AA36:AA47" si="29">(P36-$E36)/$E36</f>
        <v>2.7762619372442021</v>
      </c>
    </row>
    <row r="37" spans="2:27" ht="30" customHeight="1">
      <c r="B37" s="51"/>
      <c r="C37" s="51"/>
      <c r="D37" s="30" t="s">
        <v>21</v>
      </c>
      <c r="E37" s="30">
        <v>0</v>
      </c>
      <c r="F37" s="30">
        <v>0</v>
      </c>
      <c r="G37" s="30">
        <v>0</v>
      </c>
      <c r="H37" s="30">
        <v>0</v>
      </c>
      <c r="I37" s="30">
        <v>0</v>
      </c>
      <c r="J37" s="39">
        <v>0</v>
      </c>
      <c r="K37" s="39">
        <v>0</v>
      </c>
      <c r="L37" s="39">
        <v>0</v>
      </c>
      <c r="M37" s="39">
        <v>0</v>
      </c>
      <c r="N37" s="44">
        <v>0</v>
      </c>
      <c r="O37" s="44">
        <v>753</v>
      </c>
      <c r="P37" s="44">
        <v>916</v>
      </c>
      <c r="Q37" s="34" t="e">
        <f t="shared" ref="Q37:Q47" si="30">(F37-$E37)/$E37</f>
        <v>#DIV/0!</v>
      </c>
      <c r="R37" s="34" t="e">
        <f t="shared" ref="R37:R47" si="31">(G37-$E37)/$E37</f>
        <v>#DIV/0!</v>
      </c>
      <c r="S37" s="34" t="e">
        <f t="shared" ref="S37:S47" si="32">(H37-$E37)/$E37</f>
        <v>#DIV/0!</v>
      </c>
      <c r="T37" s="34" t="e">
        <f t="shared" ref="T37:T47" si="33">(I37-$E37)/$E37</f>
        <v>#DIV/0!</v>
      </c>
      <c r="U37" s="34" t="e">
        <f t="shared" ref="U37:U47" si="34">(J37-$E37)/$E37</f>
        <v>#DIV/0!</v>
      </c>
      <c r="V37" s="34" t="e">
        <f t="shared" si="24"/>
        <v>#DIV/0!</v>
      </c>
      <c r="W37" s="34" t="e">
        <f t="shared" ref="W37:W47" si="35">(L37-$E37)/$E37</f>
        <v>#DIV/0!</v>
      </c>
      <c r="X37" s="34" t="e">
        <f t="shared" ref="X37:X47" si="36">(M37-$E37)/$E37</f>
        <v>#DIV/0!</v>
      </c>
      <c r="Y37" s="34" t="e">
        <f t="shared" si="27"/>
        <v>#DIV/0!</v>
      </c>
      <c r="Z37" s="34" t="e">
        <f t="shared" si="28"/>
        <v>#DIV/0!</v>
      </c>
      <c r="AA37" s="34" t="e">
        <f t="shared" si="29"/>
        <v>#DIV/0!</v>
      </c>
    </row>
    <row r="38" spans="2:27" ht="30" customHeight="1">
      <c r="B38" s="51"/>
      <c r="C38" s="51"/>
      <c r="D38" s="30" t="s">
        <v>22</v>
      </c>
      <c r="E38" s="30">
        <v>733</v>
      </c>
      <c r="F38" s="30">
        <v>2788</v>
      </c>
      <c r="G38" s="30">
        <v>545</v>
      </c>
      <c r="H38" s="30">
        <v>2787</v>
      </c>
      <c r="I38" s="30">
        <v>1158</v>
      </c>
      <c r="J38" s="39">
        <v>1164</v>
      </c>
      <c r="K38" s="39">
        <v>1164</v>
      </c>
      <c r="L38" s="39">
        <v>1165</v>
      </c>
      <c r="M38" s="39">
        <v>1166</v>
      </c>
      <c r="N38" s="44">
        <v>2787</v>
      </c>
      <c r="O38" s="44">
        <v>2768</v>
      </c>
      <c r="P38" s="44">
        <v>2767</v>
      </c>
      <c r="Q38" s="34">
        <f t="shared" si="30"/>
        <v>2.8035470668485676</v>
      </c>
      <c r="R38" s="34">
        <f t="shared" si="31"/>
        <v>-0.25648021828103684</v>
      </c>
      <c r="S38" s="34">
        <f t="shared" si="32"/>
        <v>2.802182810368349</v>
      </c>
      <c r="T38" s="34">
        <f t="shared" si="33"/>
        <v>0.57980900409276948</v>
      </c>
      <c r="U38" s="34">
        <f t="shared" si="34"/>
        <v>0.58799454297407916</v>
      </c>
      <c r="V38" s="34">
        <f t="shared" si="24"/>
        <v>0.58799454297407916</v>
      </c>
      <c r="W38" s="34">
        <f t="shared" si="35"/>
        <v>0.58935879945429737</v>
      </c>
      <c r="X38" s="34">
        <f t="shared" si="36"/>
        <v>0.59072305593451568</v>
      </c>
      <c r="Y38" s="34">
        <f t="shared" si="27"/>
        <v>2.802182810368349</v>
      </c>
      <c r="Z38" s="34">
        <f t="shared" si="28"/>
        <v>2.7762619372442021</v>
      </c>
      <c r="AA38" s="34">
        <f t="shared" si="29"/>
        <v>2.7748976807639836</v>
      </c>
    </row>
    <row r="39" spans="2:27" ht="30" customHeight="1">
      <c r="B39" s="51">
        <v>3</v>
      </c>
      <c r="C39" s="51" t="s">
        <v>10</v>
      </c>
      <c r="D39" s="30" t="s">
        <v>5</v>
      </c>
      <c r="E39" s="30">
        <v>372</v>
      </c>
      <c r="F39" s="30">
        <v>622</v>
      </c>
      <c r="G39" s="30">
        <v>365</v>
      </c>
      <c r="H39" s="30">
        <v>640</v>
      </c>
      <c r="I39" s="30">
        <v>498</v>
      </c>
      <c r="J39" s="39">
        <v>501</v>
      </c>
      <c r="K39" s="39">
        <v>500</v>
      </c>
      <c r="L39" s="42">
        <v>495</v>
      </c>
      <c r="M39" s="39">
        <v>500</v>
      </c>
      <c r="N39" s="44">
        <v>641</v>
      </c>
      <c r="O39" s="42">
        <v>639</v>
      </c>
      <c r="P39" s="44">
        <v>639</v>
      </c>
      <c r="Q39" s="34">
        <f t="shared" si="30"/>
        <v>0.67204301075268813</v>
      </c>
      <c r="R39" s="34">
        <f t="shared" si="31"/>
        <v>-1.8817204301075269E-2</v>
      </c>
      <c r="S39" s="34">
        <f t="shared" si="32"/>
        <v>0.72043010752688175</v>
      </c>
      <c r="T39" s="34">
        <f t="shared" si="33"/>
        <v>0.33870967741935482</v>
      </c>
      <c r="U39" s="34">
        <f t="shared" si="34"/>
        <v>0.34677419354838712</v>
      </c>
      <c r="V39" s="34">
        <f t="shared" si="24"/>
        <v>0.34408602150537637</v>
      </c>
      <c r="W39" s="34">
        <f t="shared" si="35"/>
        <v>0.33064516129032256</v>
      </c>
      <c r="X39" s="34">
        <f t="shared" si="36"/>
        <v>0.34408602150537637</v>
      </c>
      <c r="Y39" s="34">
        <f t="shared" si="27"/>
        <v>0.7231182795698925</v>
      </c>
      <c r="Z39" s="34">
        <f t="shared" si="28"/>
        <v>0.717741935483871</v>
      </c>
      <c r="AA39" s="34">
        <f t="shared" si="29"/>
        <v>0.717741935483871</v>
      </c>
    </row>
    <row r="40" spans="2:27" ht="30" customHeight="1">
      <c r="B40" s="51"/>
      <c r="C40" s="51"/>
      <c r="D40" s="30" t="s">
        <v>21</v>
      </c>
      <c r="E40" s="30">
        <v>0</v>
      </c>
      <c r="F40" s="30">
        <v>0</v>
      </c>
      <c r="G40" s="30">
        <v>0</v>
      </c>
      <c r="H40" s="30">
        <v>0</v>
      </c>
      <c r="I40" s="30">
        <v>0</v>
      </c>
      <c r="J40" s="39">
        <v>0</v>
      </c>
      <c r="K40" s="39">
        <v>0</v>
      </c>
      <c r="L40" s="42">
        <v>0</v>
      </c>
      <c r="M40" s="39">
        <v>0</v>
      </c>
      <c r="N40" s="44">
        <v>0</v>
      </c>
      <c r="O40" s="42">
        <v>0</v>
      </c>
      <c r="P40" s="44">
        <v>99</v>
      </c>
      <c r="Q40" s="34" t="e">
        <f t="shared" si="30"/>
        <v>#DIV/0!</v>
      </c>
      <c r="R40" s="34" t="e">
        <f t="shared" si="31"/>
        <v>#DIV/0!</v>
      </c>
      <c r="S40" s="34" t="e">
        <f t="shared" si="32"/>
        <v>#DIV/0!</v>
      </c>
      <c r="T40" s="34" t="e">
        <f t="shared" si="33"/>
        <v>#DIV/0!</v>
      </c>
      <c r="U40" s="34" t="e">
        <f t="shared" si="34"/>
        <v>#DIV/0!</v>
      </c>
      <c r="V40" s="34" t="e">
        <f t="shared" si="24"/>
        <v>#DIV/0!</v>
      </c>
      <c r="W40" s="34" t="e">
        <f t="shared" si="35"/>
        <v>#DIV/0!</v>
      </c>
      <c r="X40" s="34" t="e">
        <f t="shared" si="36"/>
        <v>#DIV/0!</v>
      </c>
      <c r="Y40" s="34" t="e">
        <f t="shared" si="27"/>
        <v>#DIV/0!</v>
      </c>
      <c r="Z40" s="34" t="e">
        <f t="shared" si="28"/>
        <v>#DIV/0!</v>
      </c>
      <c r="AA40" s="34" t="e">
        <f t="shared" si="29"/>
        <v>#DIV/0!</v>
      </c>
    </row>
    <row r="41" spans="2:27" ht="30" customHeight="1">
      <c r="B41" s="51"/>
      <c r="C41" s="51"/>
      <c r="D41" s="30" t="s">
        <v>22</v>
      </c>
      <c r="E41" s="30">
        <v>371</v>
      </c>
      <c r="F41" s="30">
        <v>622</v>
      </c>
      <c r="G41" s="30">
        <v>365</v>
      </c>
      <c r="H41" s="30">
        <v>640</v>
      </c>
      <c r="I41" s="30">
        <v>498</v>
      </c>
      <c r="J41" s="39">
        <v>501</v>
      </c>
      <c r="K41" s="39">
        <v>500</v>
      </c>
      <c r="L41" s="42">
        <v>495</v>
      </c>
      <c r="M41" s="39">
        <v>500</v>
      </c>
      <c r="N41" s="44">
        <v>641</v>
      </c>
      <c r="O41" s="42">
        <v>639</v>
      </c>
      <c r="P41" s="44">
        <v>639</v>
      </c>
      <c r="Q41" s="34">
        <f t="shared" si="30"/>
        <v>0.67654986522911054</v>
      </c>
      <c r="R41" s="34">
        <f t="shared" si="31"/>
        <v>-1.6172506738544475E-2</v>
      </c>
      <c r="S41" s="34">
        <f t="shared" si="32"/>
        <v>0.72506738544474392</v>
      </c>
      <c r="T41" s="34">
        <f t="shared" si="33"/>
        <v>0.3423180592991914</v>
      </c>
      <c r="U41" s="34">
        <f t="shared" si="34"/>
        <v>0.35040431266846361</v>
      </c>
      <c r="V41" s="34">
        <f t="shared" si="24"/>
        <v>0.34770889487870621</v>
      </c>
      <c r="W41" s="34">
        <f t="shared" si="35"/>
        <v>0.33423180592991913</v>
      </c>
      <c r="X41" s="34">
        <f t="shared" si="36"/>
        <v>0.34770889487870621</v>
      </c>
      <c r="Y41" s="34">
        <f t="shared" si="27"/>
        <v>0.72776280323450138</v>
      </c>
      <c r="Z41" s="34">
        <f t="shared" si="28"/>
        <v>0.72237196765498657</v>
      </c>
      <c r="AA41" s="34">
        <f t="shared" si="29"/>
        <v>0.72237196765498657</v>
      </c>
    </row>
    <row r="42" spans="2:27" ht="30" customHeight="1">
      <c r="B42" s="51">
        <v>3</v>
      </c>
      <c r="C42" s="51" t="s">
        <v>12</v>
      </c>
      <c r="D42" s="30" t="s">
        <v>5</v>
      </c>
      <c r="E42" s="30">
        <v>147</v>
      </c>
      <c r="F42" s="30">
        <v>158</v>
      </c>
      <c r="G42" s="30">
        <v>143</v>
      </c>
      <c r="H42" s="30">
        <v>157</v>
      </c>
      <c r="I42" s="30">
        <v>149</v>
      </c>
      <c r="J42" s="39">
        <v>149</v>
      </c>
      <c r="K42" s="39">
        <v>149</v>
      </c>
      <c r="L42" s="39">
        <v>149</v>
      </c>
      <c r="M42" s="39">
        <v>149</v>
      </c>
      <c r="N42" s="44">
        <v>157</v>
      </c>
      <c r="O42" s="44">
        <v>157</v>
      </c>
      <c r="P42" s="44">
        <v>157</v>
      </c>
      <c r="Q42" s="34">
        <f t="shared" si="30"/>
        <v>7.4829931972789115E-2</v>
      </c>
      <c r="R42" s="34">
        <f t="shared" si="31"/>
        <v>-2.7210884353741496E-2</v>
      </c>
      <c r="S42" s="34">
        <f t="shared" si="32"/>
        <v>6.8027210884353748E-2</v>
      </c>
      <c r="T42" s="34">
        <f t="shared" si="33"/>
        <v>1.3605442176870748E-2</v>
      </c>
      <c r="U42" s="34">
        <f t="shared" si="34"/>
        <v>1.3605442176870748E-2</v>
      </c>
      <c r="V42" s="34">
        <f t="shared" si="24"/>
        <v>1.3605442176870748E-2</v>
      </c>
      <c r="W42" s="34">
        <f t="shared" si="35"/>
        <v>1.3605442176870748E-2</v>
      </c>
      <c r="X42" s="34">
        <f t="shared" si="36"/>
        <v>1.3605442176870748E-2</v>
      </c>
      <c r="Y42" s="34">
        <f t="shared" si="27"/>
        <v>6.8027210884353748E-2</v>
      </c>
      <c r="Z42" s="34">
        <f t="shared" si="28"/>
        <v>6.8027210884353748E-2</v>
      </c>
      <c r="AA42" s="34">
        <f t="shared" si="29"/>
        <v>6.8027210884353748E-2</v>
      </c>
    </row>
    <row r="43" spans="2:27" ht="30" customHeight="1">
      <c r="B43" s="51"/>
      <c r="C43" s="51"/>
      <c r="D43" s="30" t="s">
        <v>21</v>
      </c>
      <c r="E43" s="30">
        <v>0</v>
      </c>
      <c r="F43" s="30">
        <v>0</v>
      </c>
      <c r="G43" s="30">
        <v>0</v>
      </c>
      <c r="H43" s="30">
        <v>0</v>
      </c>
      <c r="I43" s="30">
        <v>0</v>
      </c>
      <c r="J43" s="39">
        <v>0</v>
      </c>
      <c r="K43" s="39">
        <v>0</v>
      </c>
      <c r="L43" s="39">
        <v>0</v>
      </c>
      <c r="M43" s="39">
        <v>0</v>
      </c>
      <c r="N43" s="44">
        <v>0</v>
      </c>
      <c r="O43" s="44">
        <v>0</v>
      </c>
      <c r="P43" s="44">
        <v>0</v>
      </c>
      <c r="Q43" s="34" t="e">
        <f t="shared" si="30"/>
        <v>#DIV/0!</v>
      </c>
      <c r="R43" s="34" t="e">
        <f t="shared" si="31"/>
        <v>#DIV/0!</v>
      </c>
      <c r="S43" s="34" t="e">
        <f t="shared" si="32"/>
        <v>#DIV/0!</v>
      </c>
      <c r="T43" s="34" t="e">
        <f t="shared" si="33"/>
        <v>#DIV/0!</v>
      </c>
      <c r="U43" s="34" t="e">
        <f t="shared" si="34"/>
        <v>#DIV/0!</v>
      </c>
      <c r="V43" s="34" t="e">
        <f t="shared" si="24"/>
        <v>#DIV/0!</v>
      </c>
      <c r="W43" s="34" t="e">
        <f t="shared" si="35"/>
        <v>#DIV/0!</v>
      </c>
      <c r="X43" s="34" t="e">
        <f t="shared" si="36"/>
        <v>#DIV/0!</v>
      </c>
      <c r="Y43" s="34" t="e">
        <f t="shared" si="27"/>
        <v>#DIV/0!</v>
      </c>
      <c r="Z43" s="34" t="e">
        <f t="shared" si="28"/>
        <v>#DIV/0!</v>
      </c>
      <c r="AA43" s="34" t="e">
        <f t="shared" si="29"/>
        <v>#DIV/0!</v>
      </c>
    </row>
    <row r="44" spans="2:27" ht="30" customHeight="1">
      <c r="B44" s="51"/>
      <c r="C44" s="51"/>
      <c r="D44" s="30" t="s">
        <v>22</v>
      </c>
      <c r="E44" s="30">
        <v>147</v>
      </c>
      <c r="F44" s="30">
        <v>157</v>
      </c>
      <c r="G44" s="30">
        <v>143</v>
      </c>
      <c r="H44" s="30">
        <v>157</v>
      </c>
      <c r="I44" s="30">
        <v>149</v>
      </c>
      <c r="J44" s="39">
        <v>149</v>
      </c>
      <c r="K44" s="39">
        <v>149</v>
      </c>
      <c r="L44" s="39">
        <v>149</v>
      </c>
      <c r="M44" s="39">
        <v>149</v>
      </c>
      <c r="N44" s="44">
        <v>157</v>
      </c>
      <c r="O44" s="44">
        <v>157</v>
      </c>
      <c r="P44" s="44">
        <v>157</v>
      </c>
      <c r="Q44" s="34">
        <f t="shared" si="30"/>
        <v>6.8027210884353748E-2</v>
      </c>
      <c r="R44" s="34">
        <f t="shared" si="31"/>
        <v>-2.7210884353741496E-2</v>
      </c>
      <c r="S44" s="34">
        <f t="shared" si="32"/>
        <v>6.8027210884353748E-2</v>
      </c>
      <c r="T44" s="34">
        <f t="shared" si="33"/>
        <v>1.3605442176870748E-2</v>
      </c>
      <c r="U44" s="34">
        <f t="shared" si="34"/>
        <v>1.3605442176870748E-2</v>
      </c>
      <c r="V44" s="34">
        <f t="shared" si="24"/>
        <v>1.3605442176870748E-2</v>
      </c>
      <c r="W44" s="34">
        <f t="shared" si="35"/>
        <v>1.3605442176870748E-2</v>
      </c>
      <c r="X44" s="34">
        <f t="shared" si="36"/>
        <v>1.3605442176870748E-2</v>
      </c>
      <c r="Y44" s="34">
        <f t="shared" si="27"/>
        <v>6.8027210884353748E-2</v>
      </c>
      <c r="Z44" s="34">
        <f t="shared" si="28"/>
        <v>6.8027210884353748E-2</v>
      </c>
      <c r="AA44" s="34">
        <f t="shared" si="29"/>
        <v>6.8027210884353748E-2</v>
      </c>
    </row>
    <row r="45" spans="2:27" ht="30" customHeight="1">
      <c r="B45" s="51">
        <v>3</v>
      </c>
      <c r="C45" s="51" t="s">
        <v>9</v>
      </c>
      <c r="D45" s="30" t="s">
        <v>5</v>
      </c>
      <c r="E45" s="30">
        <v>20</v>
      </c>
      <c r="F45" s="30">
        <v>20</v>
      </c>
      <c r="G45" s="30">
        <v>20</v>
      </c>
      <c r="H45" s="30">
        <v>20</v>
      </c>
      <c r="I45" s="30">
        <v>19</v>
      </c>
      <c r="J45" s="39">
        <v>20</v>
      </c>
      <c r="K45" s="39">
        <v>19</v>
      </c>
      <c r="L45" s="39">
        <v>19</v>
      </c>
      <c r="M45" s="39">
        <v>19</v>
      </c>
      <c r="N45" s="44">
        <v>20</v>
      </c>
      <c r="O45" s="44">
        <v>20</v>
      </c>
      <c r="P45" s="44">
        <v>20</v>
      </c>
      <c r="Q45" s="34">
        <f t="shared" si="30"/>
        <v>0</v>
      </c>
      <c r="R45" s="34">
        <f t="shared" si="31"/>
        <v>0</v>
      </c>
      <c r="S45" s="34">
        <f t="shared" si="32"/>
        <v>0</v>
      </c>
      <c r="T45" s="34">
        <f t="shared" si="33"/>
        <v>-0.05</v>
      </c>
      <c r="U45" s="34">
        <f t="shared" si="34"/>
        <v>0</v>
      </c>
      <c r="V45" s="34">
        <f t="shared" si="24"/>
        <v>-0.05</v>
      </c>
      <c r="W45" s="34">
        <f t="shared" si="35"/>
        <v>-0.05</v>
      </c>
      <c r="X45" s="34">
        <f t="shared" si="36"/>
        <v>-0.05</v>
      </c>
      <c r="Y45" s="34">
        <f t="shared" si="27"/>
        <v>0</v>
      </c>
      <c r="Z45" s="34">
        <f t="shared" si="28"/>
        <v>0</v>
      </c>
      <c r="AA45" s="34">
        <f t="shared" si="29"/>
        <v>0</v>
      </c>
    </row>
    <row r="46" spans="2:27" ht="30" customHeight="1">
      <c r="B46" s="51"/>
      <c r="C46" s="51"/>
      <c r="D46" s="30" t="s">
        <v>21</v>
      </c>
      <c r="E46" s="30">
        <v>0</v>
      </c>
      <c r="F46" s="30">
        <v>0</v>
      </c>
      <c r="G46" s="30">
        <v>0</v>
      </c>
      <c r="H46" s="30">
        <v>0</v>
      </c>
      <c r="I46" s="30">
        <v>0</v>
      </c>
      <c r="J46" s="39">
        <v>0</v>
      </c>
      <c r="K46" s="39">
        <v>0</v>
      </c>
      <c r="L46" s="39">
        <v>0</v>
      </c>
      <c r="M46" s="39">
        <v>0</v>
      </c>
      <c r="N46" s="44">
        <v>0</v>
      </c>
      <c r="O46" s="44">
        <v>0</v>
      </c>
      <c r="P46" s="44">
        <v>0</v>
      </c>
      <c r="Q46" s="34" t="e">
        <f t="shared" si="30"/>
        <v>#DIV/0!</v>
      </c>
      <c r="R46" s="34" t="e">
        <f t="shared" si="31"/>
        <v>#DIV/0!</v>
      </c>
      <c r="S46" s="34" t="e">
        <f t="shared" si="32"/>
        <v>#DIV/0!</v>
      </c>
      <c r="T46" s="34" t="e">
        <f t="shared" si="33"/>
        <v>#DIV/0!</v>
      </c>
      <c r="U46" s="34" t="e">
        <f t="shared" si="34"/>
        <v>#DIV/0!</v>
      </c>
      <c r="V46" s="34" t="e">
        <f t="shared" si="24"/>
        <v>#DIV/0!</v>
      </c>
      <c r="W46" s="34" t="e">
        <f t="shared" si="35"/>
        <v>#DIV/0!</v>
      </c>
      <c r="X46" s="34" t="e">
        <f t="shared" si="36"/>
        <v>#DIV/0!</v>
      </c>
      <c r="Y46" s="34" t="e">
        <f t="shared" si="27"/>
        <v>#DIV/0!</v>
      </c>
      <c r="Z46" s="34" t="e">
        <f t="shared" si="28"/>
        <v>#DIV/0!</v>
      </c>
      <c r="AA46" s="34" t="e">
        <f t="shared" si="29"/>
        <v>#DIV/0!</v>
      </c>
    </row>
    <row r="47" spans="2:27" ht="30" customHeight="1">
      <c r="B47" s="51"/>
      <c r="C47" s="51"/>
      <c r="D47" s="30" t="s">
        <v>22</v>
      </c>
      <c r="E47" s="30">
        <v>20</v>
      </c>
      <c r="F47" s="30">
        <v>20</v>
      </c>
      <c r="G47" s="30">
        <v>19</v>
      </c>
      <c r="H47" s="30">
        <v>20</v>
      </c>
      <c r="I47" s="30">
        <v>19</v>
      </c>
      <c r="J47" s="39">
        <v>19</v>
      </c>
      <c r="K47" s="39">
        <v>19</v>
      </c>
      <c r="L47" s="39">
        <v>19</v>
      </c>
      <c r="M47" s="39">
        <v>19</v>
      </c>
      <c r="N47" s="44">
        <v>19</v>
      </c>
      <c r="O47" s="44">
        <v>20</v>
      </c>
      <c r="P47" s="44">
        <v>20</v>
      </c>
      <c r="Q47" s="34">
        <f t="shared" si="30"/>
        <v>0</v>
      </c>
      <c r="R47" s="34">
        <f t="shared" si="31"/>
        <v>-0.05</v>
      </c>
      <c r="S47" s="34">
        <f t="shared" si="32"/>
        <v>0</v>
      </c>
      <c r="T47" s="34">
        <f t="shared" si="33"/>
        <v>-0.05</v>
      </c>
      <c r="U47" s="34">
        <f t="shared" si="34"/>
        <v>-0.05</v>
      </c>
      <c r="V47" s="34">
        <f t="shared" si="24"/>
        <v>-0.05</v>
      </c>
      <c r="W47" s="34">
        <f t="shared" si="35"/>
        <v>-0.05</v>
      </c>
      <c r="X47" s="34">
        <f t="shared" si="36"/>
        <v>-0.05</v>
      </c>
      <c r="Y47" s="34">
        <f t="shared" si="27"/>
        <v>-0.05</v>
      </c>
      <c r="Z47" s="34">
        <f t="shared" si="28"/>
        <v>0</v>
      </c>
      <c r="AA47" s="34">
        <f t="shared" si="29"/>
        <v>0</v>
      </c>
    </row>
  </sheetData>
  <mergeCells count="30">
    <mergeCell ref="B39:B41"/>
    <mergeCell ref="C39:C41"/>
    <mergeCell ref="B42:B44"/>
    <mergeCell ref="C42:C44"/>
    <mergeCell ref="B45:B47"/>
    <mergeCell ref="C45:C47"/>
    <mergeCell ref="B30:B32"/>
    <mergeCell ref="C30:C32"/>
    <mergeCell ref="B33:B35"/>
    <mergeCell ref="C33:C35"/>
    <mergeCell ref="B36:B38"/>
    <mergeCell ref="C36:C38"/>
    <mergeCell ref="B21:B23"/>
    <mergeCell ref="C21:C23"/>
    <mergeCell ref="B24:B26"/>
    <mergeCell ref="C24:C26"/>
    <mergeCell ref="B27:B29"/>
    <mergeCell ref="C27:C29"/>
    <mergeCell ref="B12:B14"/>
    <mergeCell ref="C12:C14"/>
    <mergeCell ref="B15:B17"/>
    <mergeCell ref="C15:C17"/>
    <mergeCell ref="B18:B20"/>
    <mergeCell ref="C18:C20"/>
    <mergeCell ref="B3:B5"/>
    <mergeCell ref="C3:C5"/>
    <mergeCell ref="B6:B8"/>
    <mergeCell ref="C6:C8"/>
    <mergeCell ref="B9:B11"/>
    <mergeCell ref="C9:C1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C1708-6F57-734E-984A-EB3B03784575}">
  <dimension ref="B1:U62"/>
  <sheetViews>
    <sheetView showGridLines="0" zoomScaleNormal="100" workbookViewId="0"/>
  </sheetViews>
  <sheetFormatPr baseColWidth="10" defaultRowHeight="30" customHeight="1"/>
  <cols>
    <col min="1" max="1" width="4.5" customWidth="1"/>
    <col min="2" max="2" width="18.83203125" customWidth="1"/>
    <col min="3" max="7" width="10.83203125" customWidth="1"/>
    <col min="8" max="8" width="4.5" customWidth="1"/>
    <col min="9" max="9" width="18.83203125" customWidth="1"/>
    <col min="10" max="14" width="10.83203125" customWidth="1"/>
    <col min="15" max="15" width="4.5" customWidth="1"/>
    <col min="16" max="16" width="18.83203125" customWidth="1"/>
    <col min="17" max="26" width="10.83203125" customWidth="1"/>
  </cols>
  <sheetData>
    <row r="1" spans="2:21" ht="16"/>
    <row r="2" spans="2:21" ht="30" customHeight="1">
      <c r="B2" t="s">
        <v>24</v>
      </c>
      <c r="I2" t="s">
        <v>25</v>
      </c>
      <c r="P2" t="s">
        <v>26</v>
      </c>
    </row>
    <row r="3" spans="2:21" ht="30" customHeight="1">
      <c r="B3" s="30" t="s">
        <v>27</v>
      </c>
      <c r="C3" s="30">
        <v>0</v>
      </c>
      <c r="D3" s="30" t="s">
        <v>11</v>
      </c>
      <c r="E3" s="30" t="s">
        <v>10</v>
      </c>
      <c r="F3" s="30" t="s">
        <v>12</v>
      </c>
      <c r="G3" s="30" t="s">
        <v>9</v>
      </c>
      <c r="I3" s="30" t="s">
        <v>27</v>
      </c>
      <c r="J3" s="30">
        <v>0</v>
      </c>
      <c r="K3" s="30" t="s">
        <v>11</v>
      </c>
      <c r="L3" s="30" t="s">
        <v>10</v>
      </c>
      <c r="M3" s="30" t="s">
        <v>12</v>
      </c>
      <c r="N3" s="30" t="s">
        <v>9</v>
      </c>
      <c r="P3" s="30" t="s">
        <v>27</v>
      </c>
      <c r="Q3" s="30">
        <v>0</v>
      </c>
      <c r="R3" s="30" t="s">
        <v>11</v>
      </c>
      <c r="S3" s="30" t="s">
        <v>10</v>
      </c>
      <c r="T3" s="30" t="s">
        <v>12</v>
      </c>
      <c r="U3" s="30" t="s">
        <v>9</v>
      </c>
    </row>
    <row r="4" spans="2:21" ht="30" customHeight="1">
      <c r="B4" s="31" t="s">
        <v>28</v>
      </c>
      <c r="C4" s="36">
        <f>summary1!Q3</f>
        <v>1.0214817478391732E-2</v>
      </c>
      <c r="D4" s="36">
        <f>summary1!Q6</f>
        <v>2.7850340136054421</v>
      </c>
      <c r="E4" s="36">
        <f>summary1!Q9</f>
        <v>0.70291777188328908</v>
      </c>
      <c r="F4" s="36">
        <f>summary1!Q12</f>
        <v>6.8027210884353748E-2</v>
      </c>
      <c r="G4" s="36">
        <f>summary1!Q15</f>
        <v>0</v>
      </c>
      <c r="I4" s="31" t="s">
        <v>28</v>
      </c>
      <c r="J4" s="36">
        <f>summary1!Q18</f>
        <v>0.17756856547270325</v>
      </c>
      <c r="K4" s="36">
        <f>summary1!Q21</f>
        <v>2.8216735253772289</v>
      </c>
      <c r="L4" s="36">
        <f>summary1!Q24</f>
        <v>0.71122994652406413</v>
      </c>
      <c r="M4" s="36">
        <f>summary1!Q27</f>
        <v>6.8027210884353748E-2</v>
      </c>
      <c r="N4" s="36">
        <f>summary1!Q30</f>
        <v>0</v>
      </c>
      <c r="P4" s="31" t="s">
        <v>28</v>
      </c>
      <c r="Q4" s="37">
        <v>0</v>
      </c>
      <c r="R4" s="36">
        <f>summary1!Q36</f>
        <v>2.8035470668485676</v>
      </c>
      <c r="S4" s="36">
        <f>summary1!Q39</f>
        <v>0.67204301075268813</v>
      </c>
      <c r="T4" s="36">
        <f>summary1!Q42</f>
        <v>7.4829931972789115E-2</v>
      </c>
      <c r="U4" s="36">
        <f>summary1!Q45</f>
        <v>0</v>
      </c>
    </row>
    <row r="5" spans="2:21" ht="30" customHeight="1">
      <c r="B5" s="30" t="s">
        <v>29</v>
      </c>
      <c r="C5" s="36">
        <f>summary1!R3</f>
        <v>0.15267622890780028</v>
      </c>
      <c r="D5" s="36">
        <f>summary1!R6</f>
        <v>-0.26938775510204083</v>
      </c>
      <c r="E5" s="36">
        <f>summary1!R9</f>
        <v>-3.7135278514588858E-2</v>
      </c>
      <c r="F5" s="36">
        <f>summary1!R12</f>
        <v>-2.0408163265306121E-2</v>
      </c>
      <c r="G5" s="36">
        <f>summary1!R15</f>
        <v>0</v>
      </c>
      <c r="I5" s="30" t="s">
        <v>29</v>
      </c>
      <c r="J5" s="36">
        <f>summary1!R18</f>
        <v>0.18421733858332084</v>
      </c>
      <c r="K5" s="36">
        <f>summary1!R21</f>
        <v>-0.2496570644718793</v>
      </c>
      <c r="L5" s="36">
        <f>summary1!R24</f>
        <v>-2.6737967914438502E-2</v>
      </c>
      <c r="M5" s="36">
        <f>summary1!R27</f>
        <v>-2.0408163265306121E-2</v>
      </c>
      <c r="N5" s="36">
        <f>summary1!R30</f>
        <v>0</v>
      </c>
      <c r="P5" s="30" t="s">
        <v>29</v>
      </c>
      <c r="Q5" s="37">
        <v>0</v>
      </c>
      <c r="R5" s="36">
        <f>summary1!R36</f>
        <v>-0.25511596180081858</v>
      </c>
      <c r="S5" s="36">
        <f>summary1!R39</f>
        <v>-1.8817204301075269E-2</v>
      </c>
      <c r="T5" s="36">
        <f>summary1!R42</f>
        <v>-2.7210884353741496E-2</v>
      </c>
      <c r="U5" s="36">
        <f>summary1!R45</f>
        <v>0</v>
      </c>
    </row>
    <row r="6" spans="2:21" ht="30" customHeight="1">
      <c r="B6" s="30" t="s">
        <v>30</v>
      </c>
      <c r="C6" s="36">
        <f>summary1!S3</f>
        <v>0.12934329511100456</v>
      </c>
      <c r="D6" s="36">
        <f>summary1!S6</f>
        <v>2.7931972789115647</v>
      </c>
      <c r="E6" s="36">
        <f>summary1!S9</f>
        <v>0.70026525198938994</v>
      </c>
      <c r="F6" s="36">
        <f>summary1!S12</f>
        <v>6.8027210884353748E-2</v>
      </c>
      <c r="G6" s="36">
        <f>summary1!S15</f>
        <v>0</v>
      </c>
      <c r="I6" s="30" t="s">
        <v>30</v>
      </c>
      <c r="J6" s="36">
        <f>summary1!S18</f>
        <v>0.15245854735207162</v>
      </c>
      <c r="K6" s="36">
        <f>summary1!S21</f>
        <v>2.8175582990397805</v>
      </c>
      <c r="L6" s="36">
        <f>summary1!S24</f>
        <v>0.71390374331550799</v>
      </c>
      <c r="M6" s="36">
        <f>summary1!S27</f>
        <v>6.8027210884353748E-2</v>
      </c>
      <c r="N6" s="36">
        <f>summary1!S30</f>
        <v>0</v>
      </c>
      <c r="P6" s="30" t="s">
        <v>30</v>
      </c>
      <c r="Q6" s="37">
        <v>0</v>
      </c>
      <c r="R6" s="36">
        <f>summary1!S36</f>
        <v>2.802182810368349</v>
      </c>
      <c r="S6" s="36">
        <f>summary1!S39</f>
        <v>0.72043010752688175</v>
      </c>
      <c r="T6" s="36">
        <f>summary1!S42</f>
        <v>6.8027210884353748E-2</v>
      </c>
      <c r="U6" s="36">
        <f>summary1!S45</f>
        <v>0</v>
      </c>
    </row>
    <row r="7" spans="2:21" ht="30" customHeight="1">
      <c r="B7" s="30" t="s">
        <v>38</v>
      </c>
      <c r="C7" s="36">
        <f>summary1!T3</f>
        <v>0.15704449505240586</v>
      </c>
      <c r="D7" s="36">
        <f>summary1!T6</f>
        <v>0.56462585034013602</v>
      </c>
      <c r="E7" s="36">
        <f>summary1!T9</f>
        <v>0.32360742705570295</v>
      </c>
      <c r="F7" s="36">
        <f>summary1!T12</f>
        <v>1.3605442176870748E-2</v>
      </c>
      <c r="G7" s="36">
        <f>summary1!T15</f>
        <v>0</v>
      </c>
      <c r="I7" s="30" t="s">
        <v>38</v>
      </c>
      <c r="J7" s="36">
        <f>summary1!T18</f>
        <v>0.18782784037494721</v>
      </c>
      <c r="K7" s="36">
        <f>summary1!T21</f>
        <v>0.57338820301783266</v>
      </c>
      <c r="L7" s="36">
        <f>summary1!T24</f>
        <v>0.33155080213903743</v>
      </c>
      <c r="M7" s="36">
        <f>summary1!T27</f>
        <v>1.3605442176870748E-2</v>
      </c>
      <c r="N7" s="36">
        <f>summary1!T30</f>
        <v>0</v>
      </c>
      <c r="P7" s="30" t="s">
        <v>38</v>
      </c>
      <c r="Q7" s="37">
        <v>0</v>
      </c>
      <c r="R7" s="36">
        <f>summary1!T36</f>
        <v>0.57980900409276948</v>
      </c>
      <c r="S7" s="36">
        <f>summary1!T39</f>
        <v>0.33870967741935482</v>
      </c>
      <c r="T7" s="36">
        <f>summary1!T42</f>
        <v>1.3605442176870748E-2</v>
      </c>
      <c r="U7" s="36">
        <f>summary1!T45</f>
        <v>-0.05</v>
      </c>
    </row>
    <row r="8" spans="2:21" ht="30" customHeight="1">
      <c r="B8" s="43" t="s">
        <v>52</v>
      </c>
      <c r="C8" s="36">
        <f>summary1!U3</f>
        <v>0.16666000772437306</v>
      </c>
      <c r="D8" s="36">
        <f>summary1!U6</f>
        <v>0.57959183673469383</v>
      </c>
      <c r="E8" s="36">
        <f>summary1!U9</f>
        <v>0.32891246684350134</v>
      </c>
      <c r="F8" s="36">
        <f>summary1!U12</f>
        <v>1.3605442176870748E-2</v>
      </c>
      <c r="G8" s="36">
        <f>summary1!U15</f>
        <v>0</v>
      </c>
      <c r="I8" s="43" t="s">
        <v>52</v>
      </c>
      <c r="J8" s="36">
        <f>summary1!U18</f>
        <v>0.18408109323269342</v>
      </c>
      <c r="K8" s="36">
        <f>summary1!U21</f>
        <v>0.58984910836762694</v>
      </c>
      <c r="L8" s="36">
        <f>summary1!U24</f>
        <v>0.34224598930481281</v>
      </c>
      <c r="M8" s="36">
        <f>summary1!U27</f>
        <v>1.3605442176870748E-2</v>
      </c>
      <c r="N8" s="36">
        <f>summary1!U30</f>
        <v>0</v>
      </c>
      <c r="P8" s="43" t="s">
        <v>52</v>
      </c>
      <c r="Q8" s="37">
        <v>0</v>
      </c>
      <c r="R8" s="36">
        <f>summary1!U36</f>
        <v>0.58935879945429737</v>
      </c>
      <c r="S8" s="36">
        <f>summary1!U39</f>
        <v>0.34677419354838712</v>
      </c>
      <c r="T8" s="36">
        <f>summary1!U42</f>
        <v>1.3605442176870748E-2</v>
      </c>
      <c r="U8" s="36">
        <f>summary1!U45</f>
        <v>0</v>
      </c>
    </row>
    <row r="9" spans="2:21" ht="30" customHeight="1">
      <c r="B9" s="43" t="s">
        <v>58</v>
      </c>
      <c r="C9" s="36">
        <f>summary1!V3</f>
        <v>0.18638379479803427</v>
      </c>
      <c r="D9" s="36">
        <f>summary1!V6</f>
        <v>0.57823129251700678</v>
      </c>
      <c r="E9" s="36">
        <f>summary1!V9</f>
        <v>0.32360742705570295</v>
      </c>
      <c r="F9" s="36">
        <f>summary1!V12</f>
        <v>1.3605442176870748E-2</v>
      </c>
      <c r="G9" s="36">
        <f>summary1!V15</f>
        <v>0</v>
      </c>
      <c r="I9" s="43" t="s">
        <v>58</v>
      </c>
      <c r="J9" s="36">
        <f>summary1!V18</f>
        <v>0.21041731950897175</v>
      </c>
      <c r="K9" s="36">
        <f>summary1!V21</f>
        <v>0.58984910836762694</v>
      </c>
      <c r="L9" s="36">
        <f>summary1!V24</f>
        <v>0.33422459893048129</v>
      </c>
      <c r="M9" s="36">
        <f>summary1!V27</f>
        <v>2.0408163265306121E-2</v>
      </c>
      <c r="N9" s="36">
        <f>summary1!V30</f>
        <v>-0.05</v>
      </c>
      <c r="P9" s="43" t="s">
        <v>58</v>
      </c>
      <c r="Q9" s="37">
        <v>0</v>
      </c>
      <c r="R9" s="36">
        <f>summary1!V36</f>
        <v>0.58935879945429737</v>
      </c>
      <c r="S9" s="36">
        <f>summary1!V39</f>
        <v>0.34408602150537637</v>
      </c>
      <c r="T9" s="36">
        <f>summary1!V42</f>
        <v>1.3605442176870748E-2</v>
      </c>
      <c r="U9" s="36">
        <f>summary1!V45</f>
        <v>-0.05</v>
      </c>
    </row>
    <row r="10" spans="2:21" ht="30" customHeight="1">
      <c r="B10" s="43" t="s">
        <v>59</v>
      </c>
      <c r="C10" s="36">
        <f>summary1!W3</f>
        <v>0.15568607082451025</v>
      </c>
      <c r="D10" s="36">
        <f>summary1!W6</f>
        <v>0.580952380952381</v>
      </c>
      <c r="E10" s="36">
        <f>summary1!W9</f>
        <v>0.32625994694960214</v>
      </c>
      <c r="F10" s="36">
        <f>summary1!W12</f>
        <v>2.0408163265306121E-2</v>
      </c>
      <c r="G10" s="36">
        <f>summary1!W15</f>
        <v>0</v>
      </c>
      <c r="I10" s="43" t="s">
        <v>59</v>
      </c>
      <c r="J10" s="36">
        <f>summary1!W18</f>
        <v>0.17857678106734606</v>
      </c>
      <c r="K10" s="36">
        <f>summary1!W21</f>
        <v>0.59396433470507548</v>
      </c>
      <c r="L10" s="36">
        <f>summary1!W24</f>
        <v>0.33422459893048129</v>
      </c>
      <c r="M10" s="36">
        <f>summary1!W27</f>
        <v>1.3605442176870748E-2</v>
      </c>
      <c r="N10" s="36">
        <f>summary1!W30</f>
        <v>0</v>
      </c>
      <c r="P10" s="43" t="s">
        <v>59</v>
      </c>
      <c r="Q10" s="37">
        <v>0</v>
      </c>
      <c r="R10" s="36">
        <f>summary1!W36</f>
        <v>0.58935879945429737</v>
      </c>
      <c r="S10" s="36">
        <f>summary1!W39</f>
        <v>0.33064516129032256</v>
      </c>
      <c r="T10" s="36">
        <f>summary1!W42</f>
        <v>1.3605442176870748E-2</v>
      </c>
      <c r="U10" s="36">
        <f>summary1!W45</f>
        <v>-0.05</v>
      </c>
    </row>
    <row r="11" spans="2:21" ht="30" customHeight="1">
      <c r="B11" s="43" t="s">
        <v>60</v>
      </c>
      <c r="C11" s="36">
        <f>summary1!X3</f>
        <v>0.20488233648967197</v>
      </c>
      <c r="D11" s="36">
        <f>summary1!X6</f>
        <v>0.57414965986394562</v>
      </c>
      <c r="E11" s="36">
        <f>summary1!X9</f>
        <v>0.33421750663129973</v>
      </c>
      <c r="F11" s="36">
        <f>summary1!X12</f>
        <v>2.0408163265306121E-2</v>
      </c>
      <c r="G11" s="36">
        <f>summary1!X15</f>
        <v>0</v>
      </c>
      <c r="I11" s="43" t="s">
        <v>60</v>
      </c>
      <c r="J11" s="36">
        <f>summary1!X18</f>
        <v>0.22187555349673693</v>
      </c>
      <c r="K11" s="36">
        <f>summary1!X21</f>
        <v>0.5967078189300411</v>
      </c>
      <c r="L11" s="36">
        <f>summary1!X24</f>
        <v>0.34224598930481281</v>
      </c>
      <c r="M11" s="36">
        <f>summary1!X27</f>
        <v>1.3605442176870748E-2</v>
      </c>
      <c r="N11" s="36">
        <f>summary1!X30</f>
        <v>0</v>
      </c>
      <c r="P11" s="43" t="s">
        <v>60</v>
      </c>
      <c r="Q11" s="37">
        <v>0</v>
      </c>
      <c r="R11" s="36">
        <f>summary1!X36</f>
        <v>0.59072305593451568</v>
      </c>
      <c r="S11" s="36">
        <f>summary1!X39</f>
        <v>0.34408602150537637</v>
      </c>
      <c r="T11" s="36">
        <f>summary1!X42</f>
        <v>1.3605442176870748E-2</v>
      </c>
      <c r="U11" s="36">
        <f>summary1!X45</f>
        <v>-0.05</v>
      </c>
    </row>
    <row r="12" spans="2:21" ht="30" customHeight="1">
      <c r="B12" s="44" t="s">
        <v>69</v>
      </c>
      <c r="C12" s="36">
        <f>summary1!Y3</f>
        <v>-0.49065750396207064</v>
      </c>
      <c r="D12" s="36">
        <f>summary1!Y6</f>
        <v>2.7945578231292516</v>
      </c>
      <c r="E12" s="36">
        <f>summary1!Y9</f>
        <v>0.69761273209549068</v>
      </c>
      <c r="F12" s="36">
        <f>summary1!Y12</f>
        <v>6.8027210884353748E-2</v>
      </c>
      <c r="G12" s="36">
        <f>summary1!Y15</f>
        <v>0</v>
      </c>
      <c r="I12" s="44" t="s">
        <v>69</v>
      </c>
      <c r="J12" s="36">
        <f>summary1!Y18</f>
        <v>-0.43862828180988322</v>
      </c>
      <c r="K12" s="36">
        <f>summary1!Y21</f>
        <v>2.8203017832647461</v>
      </c>
      <c r="L12" s="36">
        <f>summary1!Y24</f>
        <v>0.71390374331550799</v>
      </c>
      <c r="M12" s="36">
        <f>summary1!Y27</f>
        <v>6.8027210884353748E-2</v>
      </c>
      <c r="N12" s="36">
        <f>summary1!Y30</f>
        <v>0</v>
      </c>
      <c r="P12" s="44" t="s">
        <v>69</v>
      </c>
      <c r="Q12" s="37">
        <v>0</v>
      </c>
      <c r="R12" s="36">
        <f>summary1!Y36</f>
        <v>2.802182810368349</v>
      </c>
      <c r="S12" s="36">
        <f>summary1!Y39</f>
        <v>0.7231182795698925</v>
      </c>
      <c r="T12" s="36">
        <f>summary1!Y42</f>
        <v>6.8027210884353748E-2</v>
      </c>
      <c r="U12" s="36">
        <f>summary1!Y45</f>
        <v>0</v>
      </c>
    </row>
    <row r="13" spans="2:21" ht="30" customHeight="1">
      <c r="B13" s="44" t="s">
        <v>70</v>
      </c>
      <c r="C13" s="36">
        <f>summary1!Z3</f>
        <v>-0.48369225032295871</v>
      </c>
      <c r="D13" s="36">
        <f>summary1!Z6</f>
        <v>2.759183673469388</v>
      </c>
      <c r="E13" s="36">
        <f>summary1!Z9</f>
        <v>0.69496021220159154</v>
      </c>
      <c r="F13" s="36">
        <f>summary1!Z12</f>
        <v>6.8027210884353748E-2</v>
      </c>
      <c r="G13" s="36">
        <f>summary1!Z15</f>
        <v>0</v>
      </c>
      <c r="I13" s="44" t="s">
        <v>70</v>
      </c>
      <c r="J13" s="36">
        <f>summary1!Z18</f>
        <v>-0.45447361608785103</v>
      </c>
      <c r="K13" s="36">
        <f>summary1!Z21</f>
        <v>2.7969821673525379</v>
      </c>
      <c r="L13" s="36">
        <f>summary1!Z24</f>
        <v>0.70855614973262027</v>
      </c>
      <c r="M13" s="36">
        <f>summary1!Z27</f>
        <v>6.8027210884353748E-2</v>
      </c>
      <c r="N13" s="36">
        <f>summary1!Z30</f>
        <v>0</v>
      </c>
      <c r="P13" s="44" t="s">
        <v>70</v>
      </c>
      <c r="Q13" s="37">
        <v>0</v>
      </c>
      <c r="R13" s="36">
        <f>summary1!Z36</f>
        <v>2.7776261937244202</v>
      </c>
      <c r="S13" s="36">
        <f>summary1!Z39</f>
        <v>0.717741935483871</v>
      </c>
      <c r="T13" s="36">
        <f>summary1!Z42</f>
        <v>6.8027210884353748E-2</v>
      </c>
      <c r="U13" s="36">
        <f>summary1!Z45</f>
        <v>0</v>
      </c>
    </row>
    <row r="14" spans="2:21" ht="30" customHeight="1">
      <c r="B14" s="44" t="s">
        <v>71</v>
      </c>
      <c r="C14" s="36">
        <f>summary1!AA3</f>
        <v>-0.41563786008230452</v>
      </c>
      <c r="D14" s="36">
        <f>summary1!AA6</f>
        <v>2.7659863945578231</v>
      </c>
      <c r="E14" s="36">
        <f>summary1!AA9</f>
        <v>0.69496021220159154</v>
      </c>
      <c r="F14" s="36">
        <f>summary1!AA12</f>
        <v>7.4829931972789115E-2</v>
      </c>
      <c r="G14" s="36">
        <f>summary1!AA15</f>
        <v>0</v>
      </c>
      <c r="I14" s="44" t="s">
        <v>71</v>
      </c>
      <c r="J14" s="36">
        <f>summary1!AA18</f>
        <v>-0.40411733449596032</v>
      </c>
      <c r="K14" s="36">
        <f>summary1!AA21</f>
        <v>2.792866941015089</v>
      </c>
      <c r="L14" s="36">
        <f>summary1!AA24</f>
        <v>0.70855614973262027</v>
      </c>
      <c r="M14" s="36">
        <f>summary1!AA27</f>
        <v>6.8027210884353748E-2</v>
      </c>
      <c r="N14" s="36">
        <f>summary1!AA30</f>
        <v>0</v>
      </c>
      <c r="P14" s="44" t="s">
        <v>71</v>
      </c>
      <c r="Q14" s="37">
        <v>0</v>
      </c>
      <c r="R14" s="36">
        <f>summary1!AA36</f>
        <v>2.7762619372442021</v>
      </c>
      <c r="S14" s="36">
        <f>summary1!AA39</f>
        <v>0.717741935483871</v>
      </c>
      <c r="T14" s="36">
        <f>summary1!AA42</f>
        <v>6.8027210884353748E-2</v>
      </c>
      <c r="U14" s="36">
        <f>summary1!AA45</f>
        <v>0</v>
      </c>
    </row>
    <row r="26" spans="2:21" ht="30" customHeight="1">
      <c r="B26" t="s">
        <v>31</v>
      </c>
      <c r="I26" t="s">
        <v>32</v>
      </c>
      <c r="P26" t="s">
        <v>33</v>
      </c>
    </row>
    <row r="27" spans="2:21" ht="30" customHeight="1">
      <c r="B27" s="30" t="s">
        <v>27</v>
      </c>
      <c r="C27" s="30">
        <v>0</v>
      </c>
      <c r="D27" s="30" t="s">
        <v>11</v>
      </c>
      <c r="E27" s="30" t="s">
        <v>10</v>
      </c>
      <c r="F27" s="30" t="s">
        <v>12</v>
      </c>
      <c r="G27" s="30" t="s">
        <v>9</v>
      </c>
      <c r="H27" s="38"/>
      <c r="I27" s="30" t="s">
        <v>27</v>
      </c>
      <c r="J27" s="30">
        <v>0</v>
      </c>
      <c r="K27" s="30" t="s">
        <v>11</v>
      </c>
      <c r="L27" s="30" t="s">
        <v>10</v>
      </c>
      <c r="M27" s="30" t="s">
        <v>12</v>
      </c>
      <c r="N27" s="30" t="s">
        <v>9</v>
      </c>
      <c r="P27" s="30" t="s">
        <v>27</v>
      </c>
      <c r="Q27" s="30">
        <v>0</v>
      </c>
      <c r="R27" s="30" t="s">
        <v>11</v>
      </c>
      <c r="S27" s="30" t="s">
        <v>10</v>
      </c>
      <c r="T27" s="30" t="s">
        <v>12</v>
      </c>
      <c r="U27" s="30" t="s">
        <v>9</v>
      </c>
    </row>
    <row r="28" spans="2:21" ht="30" customHeight="1">
      <c r="B28" s="31" t="s">
        <v>28</v>
      </c>
      <c r="C28" s="36">
        <f>summary1!Q4</f>
        <v>-0.10483790471287253</v>
      </c>
      <c r="D28" s="36" t="e">
        <f>summary1!Q7</f>
        <v>#DIV/0!</v>
      </c>
      <c r="E28" s="36" t="e">
        <f>summary1!Q10</f>
        <v>#DIV/0!</v>
      </c>
      <c r="F28" s="36" t="e">
        <f>summary1!Q13</f>
        <v>#DIV/0!</v>
      </c>
      <c r="G28" s="36" t="e">
        <f>summary1!Q16</f>
        <v>#DIV/0!</v>
      </c>
      <c r="I28" s="31" t="s">
        <v>28</v>
      </c>
      <c r="J28" s="36">
        <f>summary1!Q19</f>
        <v>-0.25734219925447238</v>
      </c>
      <c r="K28" s="36" t="e">
        <f>summary1!Q22</f>
        <v>#DIV/0!</v>
      </c>
      <c r="L28" s="36" t="e">
        <f>summary1!Q25</f>
        <v>#DIV/0!</v>
      </c>
      <c r="M28" s="36" t="e">
        <f>summary1!Q28</f>
        <v>#DIV/0!</v>
      </c>
      <c r="N28" s="36" t="e">
        <f>summary1!Q31</f>
        <v>#DIV/0!</v>
      </c>
      <c r="P28" s="31" t="s">
        <v>28</v>
      </c>
      <c r="Q28" s="37">
        <v>0</v>
      </c>
      <c r="R28" s="36" t="e">
        <f>summary1!Q37</f>
        <v>#DIV/0!</v>
      </c>
      <c r="S28" s="36" t="e">
        <f>summary1!Q40</f>
        <v>#DIV/0!</v>
      </c>
      <c r="T28" s="36" t="e">
        <f>summary1!Q43</f>
        <v>#DIV/0!</v>
      </c>
      <c r="U28" s="36" t="e">
        <f>summary1!Q46</f>
        <v>#DIV/0!</v>
      </c>
    </row>
    <row r="29" spans="2:21" ht="30" customHeight="1">
      <c r="B29" s="30" t="s">
        <v>29</v>
      </c>
      <c r="C29" s="36">
        <f>summary1!R4</f>
        <v>2.0677590346255076E-2</v>
      </c>
      <c r="D29" s="36" t="e">
        <f>summary1!R7</f>
        <v>#DIV/0!</v>
      </c>
      <c r="E29" s="36" t="e">
        <f>summary1!R10</f>
        <v>#DIV/0!</v>
      </c>
      <c r="F29" s="36" t="e">
        <f>summary1!R13</f>
        <v>#DIV/0!</v>
      </c>
      <c r="G29" s="36" t="e">
        <f>summary1!R16</f>
        <v>#DIV/0!</v>
      </c>
      <c r="H29" s="38"/>
      <c r="I29" s="30" t="s">
        <v>29</v>
      </c>
      <c r="J29" s="36">
        <f>summary1!R19</f>
        <v>2.5786729192553041E-2</v>
      </c>
      <c r="K29" s="36" t="e">
        <f>summary1!R22</f>
        <v>#DIV/0!</v>
      </c>
      <c r="L29" s="36" t="e">
        <f>summary1!R25</f>
        <v>#DIV/0!</v>
      </c>
      <c r="M29" s="36" t="e">
        <f>summary1!R28</f>
        <v>#DIV/0!</v>
      </c>
      <c r="N29" s="36" t="e">
        <f>summary1!R31</f>
        <v>#DIV/0!</v>
      </c>
      <c r="P29" s="30" t="s">
        <v>29</v>
      </c>
      <c r="Q29" s="37">
        <v>0</v>
      </c>
      <c r="R29" s="36" t="e">
        <f>summary1!R37</f>
        <v>#DIV/0!</v>
      </c>
      <c r="S29" s="36" t="e">
        <f>summary1!R40</f>
        <v>#DIV/0!</v>
      </c>
      <c r="T29" s="36" t="e">
        <f>summary1!R43</f>
        <v>#DIV/0!</v>
      </c>
      <c r="U29" s="36" t="e">
        <f>summary1!R46</f>
        <v>#DIV/0!</v>
      </c>
    </row>
    <row r="30" spans="2:21" ht="30" customHeight="1">
      <c r="B30" s="30" t="s">
        <v>30</v>
      </c>
      <c r="C30" s="36">
        <f>summary1!S4</f>
        <v>-4.4433704051988168E-2</v>
      </c>
      <c r="D30" s="36" t="e">
        <f>summary1!S7</f>
        <v>#DIV/0!</v>
      </c>
      <c r="E30" s="36" t="e">
        <f>summary1!S10</f>
        <v>#DIV/0!</v>
      </c>
      <c r="F30" s="36" t="e">
        <f>summary1!S13</f>
        <v>#DIV/0!</v>
      </c>
      <c r="G30" s="36" t="e">
        <f>summary1!S16</f>
        <v>#DIV/0!</v>
      </c>
      <c r="I30" s="30" t="s">
        <v>30</v>
      </c>
      <c r="J30" s="36">
        <f>summary1!S19</f>
        <v>-6.1664595756627347E-2</v>
      </c>
      <c r="K30" s="36" t="e">
        <f>summary1!S22</f>
        <v>#DIV/0!</v>
      </c>
      <c r="L30" s="36" t="e">
        <f>summary1!S25</f>
        <v>#DIV/0!</v>
      </c>
      <c r="M30" s="36" t="e">
        <f>summary1!S28</f>
        <v>#DIV/0!</v>
      </c>
      <c r="N30" s="36" t="e">
        <f>summary1!S31</f>
        <v>#DIV/0!</v>
      </c>
      <c r="P30" s="30" t="s">
        <v>30</v>
      </c>
      <c r="Q30" s="37">
        <v>0</v>
      </c>
      <c r="R30" s="36" t="e">
        <f>summary1!S37</f>
        <v>#DIV/0!</v>
      </c>
      <c r="S30" s="36" t="e">
        <f>summary1!S40</f>
        <v>#DIV/0!</v>
      </c>
      <c r="T30" s="36" t="e">
        <f>summary1!S43</f>
        <v>#DIV/0!</v>
      </c>
      <c r="U30" s="36" t="e">
        <f>summary1!S46</f>
        <v>#DIV/0!</v>
      </c>
    </row>
    <row r="31" spans="2:21" ht="30" customHeight="1">
      <c r="B31" s="30" t="s">
        <v>38</v>
      </c>
      <c r="C31" s="36">
        <f>summary1!T4</f>
        <v>6.5925579587183675E-2</v>
      </c>
      <c r="D31" s="36" t="e">
        <f>summary1!T7</f>
        <v>#DIV/0!</v>
      </c>
      <c r="E31" s="36" t="e">
        <f>summary1!T10</f>
        <v>#DIV/0!</v>
      </c>
      <c r="F31" s="36" t="e">
        <f>summary1!T13</f>
        <v>#DIV/0!</v>
      </c>
      <c r="G31" s="36" t="e">
        <f>summary1!T16</f>
        <v>#DIV/0!</v>
      </c>
      <c r="I31" s="30" t="s">
        <v>38</v>
      </c>
      <c r="J31" s="36">
        <f>summary1!T19</f>
        <v>7.7141832209496372E-2</v>
      </c>
      <c r="K31" s="36" t="e">
        <f>summary1!T22</f>
        <v>#DIV/0!</v>
      </c>
      <c r="L31" s="36" t="e">
        <f>summary1!T25</f>
        <v>#DIV/0!</v>
      </c>
      <c r="M31" s="36" t="e">
        <f>summary1!T28</f>
        <v>#DIV/0!</v>
      </c>
      <c r="N31" s="36" t="e">
        <f>summary1!T31</f>
        <v>#DIV/0!</v>
      </c>
      <c r="P31" s="30" t="s">
        <v>38</v>
      </c>
      <c r="Q31" s="37">
        <v>0</v>
      </c>
      <c r="R31" s="36" t="e">
        <f>summary1!T37</f>
        <v>#DIV/0!</v>
      </c>
      <c r="S31" s="36" t="e">
        <f>summary1!T40</f>
        <v>#DIV/0!</v>
      </c>
      <c r="T31" s="36" t="e">
        <f>summary1!T43</f>
        <v>#DIV/0!</v>
      </c>
      <c r="U31" s="36" t="e">
        <f>summary1!T46</f>
        <v>#DIV/0!</v>
      </c>
    </row>
    <row r="32" spans="2:21" ht="30" customHeight="1">
      <c r="B32" s="43" t="s">
        <v>52</v>
      </c>
      <c r="C32" s="36">
        <f>summary1!U4</f>
        <v>9.2691921765580429E-2</v>
      </c>
      <c r="D32" s="36" t="e">
        <f>summary1!U7</f>
        <v>#DIV/0!</v>
      </c>
      <c r="E32" s="36" t="e">
        <f>summary1!U10</f>
        <v>#DIV/0!</v>
      </c>
      <c r="F32" s="36" t="e">
        <f>summary1!U13</f>
        <v>#DIV/0!</v>
      </c>
      <c r="G32" s="36" t="e">
        <f>summary1!U16</f>
        <v>#DIV/0!</v>
      </c>
      <c r="I32" s="43" t="s">
        <v>52</v>
      </c>
      <c r="J32" s="36">
        <f>summary1!U19</f>
        <v>6.3614197258080443E-2</v>
      </c>
      <c r="K32" s="36" t="e">
        <f>summary1!U22</f>
        <v>#DIV/0!</v>
      </c>
      <c r="L32" s="36" t="e">
        <f>summary1!U25</f>
        <v>#DIV/0!</v>
      </c>
      <c r="M32" s="36" t="e">
        <f>summary1!U28</f>
        <v>#DIV/0!</v>
      </c>
      <c r="N32" s="36" t="e">
        <f>summary1!U31</f>
        <v>#DIV/0!</v>
      </c>
      <c r="P32" s="43" t="s">
        <v>52</v>
      </c>
      <c r="Q32" s="37">
        <v>0</v>
      </c>
      <c r="R32" s="36" t="e">
        <f>summary1!U37</f>
        <v>#DIV/0!</v>
      </c>
      <c r="S32" s="36" t="e">
        <f>summary1!U40</f>
        <v>#DIV/0!</v>
      </c>
      <c r="T32" s="36" t="e">
        <f>summary1!U43</f>
        <v>#DIV/0!</v>
      </c>
      <c r="U32" s="36" t="e">
        <f>summary1!U46</f>
        <v>#DIV/0!</v>
      </c>
    </row>
    <row r="33" spans="2:21" ht="30" customHeight="1">
      <c r="B33" s="43" t="s">
        <v>58</v>
      </c>
      <c r="C33" s="36">
        <f>summary1!V4</f>
        <v>7.9752667440675384E-2</v>
      </c>
      <c r="D33" s="36" t="e">
        <f>summary1!V7</f>
        <v>#DIV/0!</v>
      </c>
      <c r="E33" s="36" t="e">
        <f>summary1!V10</f>
        <v>#DIV/0!</v>
      </c>
      <c r="F33" s="36" t="e">
        <f>summary1!V13</f>
        <v>#DIV/0!</v>
      </c>
      <c r="G33" s="36" t="e">
        <f>summary1!V16</f>
        <v>#DIV/0!</v>
      </c>
      <c r="I33" s="43" t="s">
        <v>58</v>
      </c>
      <c r="J33" s="36">
        <f>summary1!V19</f>
        <v>7.5088251961299105E-2</v>
      </c>
      <c r="K33" s="36" t="e">
        <f>summary1!V22</f>
        <v>#DIV/0!</v>
      </c>
      <c r="L33" s="36" t="e">
        <f>summary1!V25</f>
        <v>#DIV/0!</v>
      </c>
      <c r="M33" s="36" t="e">
        <f>summary1!V28</f>
        <v>#DIV/0!</v>
      </c>
      <c r="N33" s="36" t="e">
        <f>summary1!V31</f>
        <v>#DIV/0!</v>
      </c>
      <c r="P33" s="43" t="s">
        <v>58</v>
      </c>
      <c r="Q33" s="37">
        <v>0</v>
      </c>
      <c r="R33" s="36" t="e">
        <f>summary1!V37</f>
        <v>#DIV/0!</v>
      </c>
      <c r="S33" s="36" t="e">
        <f>summary1!V40</f>
        <v>#DIV/0!</v>
      </c>
      <c r="T33" s="36" t="e">
        <f>summary1!V43</f>
        <v>#DIV/0!</v>
      </c>
      <c r="U33" s="36" t="e">
        <f>summary1!V46</f>
        <v>#DIV/0!</v>
      </c>
    </row>
    <row r="34" spans="2:21" ht="30" customHeight="1">
      <c r="B34" s="43" t="s">
        <v>59</v>
      </c>
      <c r="C34" s="36">
        <f>summary1!W4</f>
        <v>8.6025290121932635E-2</v>
      </c>
      <c r="D34" s="36" t="e">
        <f>summary1!W7</f>
        <v>#DIV/0!</v>
      </c>
      <c r="E34" s="36" t="e">
        <f>summary1!W10</f>
        <v>#DIV/0!</v>
      </c>
      <c r="F34" s="36" t="e">
        <f>summary1!W13</f>
        <v>#DIV/0!</v>
      </c>
      <c r="G34" s="36" t="e">
        <f>summary1!W16</f>
        <v>#DIV/0!</v>
      </c>
      <c r="I34" s="43" t="s">
        <v>59</v>
      </c>
      <c r="J34" s="36">
        <f>summary1!W19</f>
        <v>7.1464592637264943E-2</v>
      </c>
      <c r="K34" s="36" t="e">
        <f>summary1!W22</f>
        <v>#DIV/0!</v>
      </c>
      <c r="L34" s="36" t="e">
        <f>summary1!W25</f>
        <v>#DIV/0!</v>
      </c>
      <c r="M34" s="36" t="e">
        <f>summary1!W28</f>
        <v>#DIV/0!</v>
      </c>
      <c r="N34" s="36" t="e">
        <f>summary1!W31</f>
        <v>#DIV/0!</v>
      </c>
      <c r="P34" s="43" t="s">
        <v>59</v>
      </c>
      <c r="Q34" s="37">
        <v>0</v>
      </c>
      <c r="R34" s="36" t="e">
        <f>summary1!W37</f>
        <v>#DIV/0!</v>
      </c>
      <c r="S34" s="36" t="e">
        <f>summary1!W40</f>
        <v>#DIV/0!</v>
      </c>
      <c r="T34" s="36" t="e">
        <f>summary1!W43</f>
        <v>#DIV/0!</v>
      </c>
      <c r="U34" s="36" t="e">
        <f>summary1!W46</f>
        <v>#DIV/0!</v>
      </c>
    </row>
    <row r="35" spans="2:21" ht="30" customHeight="1">
      <c r="B35" s="43" t="s">
        <v>60</v>
      </c>
      <c r="C35" s="36">
        <f>summary1!X4</f>
        <v>8.8741325236011373E-2</v>
      </c>
      <c r="D35" s="36" t="e">
        <f>summary1!X7</f>
        <v>#DIV/0!</v>
      </c>
      <c r="E35" s="36" t="e">
        <f>summary1!X10</f>
        <v>#DIV/0!</v>
      </c>
      <c r="F35" s="36" t="e">
        <f>summary1!X13</f>
        <v>#DIV/0!</v>
      </c>
      <c r="G35" s="36" t="e">
        <f>summary1!X16</f>
        <v>#DIV/0!</v>
      </c>
      <c r="I35" s="43" t="s">
        <v>60</v>
      </c>
      <c r="J35" s="36">
        <f>summary1!X19</f>
        <v>7.2005282120334607E-2</v>
      </c>
      <c r="K35" s="36" t="e">
        <f>summary1!X22</f>
        <v>#DIV/0!</v>
      </c>
      <c r="L35" s="36" t="e">
        <f>summary1!X25</f>
        <v>#DIV/0!</v>
      </c>
      <c r="M35" s="36" t="e">
        <f>summary1!X28</f>
        <v>#DIV/0!</v>
      </c>
      <c r="N35" s="36" t="e">
        <f>summary1!X31</f>
        <v>#DIV/0!</v>
      </c>
      <c r="P35" s="43" t="s">
        <v>60</v>
      </c>
      <c r="Q35" s="37">
        <v>0</v>
      </c>
      <c r="R35" s="36" t="e">
        <f>summary1!X37</f>
        <v>#DIV/0!</v>
      </c>
      <c r="S35" s="36" t="e">
        <f>summary1!X40</f>
        <v>#DIV/0!</v>
      </c>
      <c r="T35" s="36" t="e">
        <f>summary1!X43</f>
        <v>#DIV/0!</v>
      </c>
      <c r="U35" s="36" t="e">
        <f>summary1!X46</f>
        <v>#DIV/0!</v>
      </c>
    </row>
    <row r="36" spans="2:21" ht="30" customHeight="1">
      <c r="B36" s="44" t="s">
        <v>69</v>
      </c>
      <c r="C36" s="36">
        <f>summary1!Y4</f>
        <v>-0.12743300534276153</v>
      </c>
      <c r="D36" s="36" t="e">
        <f>summary1!Y7</f>
        <v>#DIV/0!</v>
      </c>
      <c r="E36" s="36" t="e">
        <f>summary1!Y10</f>
        <v>#DIV/0!</v>
      </c>
      <c r="F36" s="36" t="e">
        <f>summary1!Y13</f>
        <v>#DIV/0!</v>
      </c>
      <c r="G36" s="36" t="e">
        <f>summary1!Y16</f>
        <v>#DIV/0!</v>
      </c>
      <c r="I36" s="44" t="s">
        <v>69</v>
      </c>
      <c r="J36" s="36">
        <f>summary1!Y19</f>
        <v>-0.17118540970225685</v>
      </c>
      <c r="K36" s="36" t="e">
        <f>summary1!Y22</f>
        <v>#DIV/0!</v>
      </c>
      <c r="L36" s="36" t="e">
        <f>summary1!Y25</f>
        <v>#DIV/0!</v>
      </c>
      <c r="M36" s="36" t="e">
        <f>summary1!Y28</f>
        <v>#DIV/0!</v>
      </c>
      <c r="N36" s="36" t="e">
        <f>summary1!Y31</f>
        <v>#DIV/0!</v>
      </c>
      <c r="P36" s="44" t="s">
        <v>69</v>
      </c>
      <c r="Q36" s="37">
        <v>0</v>
      </c>
      <c r="R36" s="36" t="e">
        <f>summary1!Y37</f>
        <v>#DIV/0!</v>
      </c>
      <c r="S36" s="36" t="e">
        <f>summary1!Y40</f>
        <v>#DIV/0!</v>
      </c>
      <c r="T36" s="36" t="e">
        <f>summary1!Y43</f>
        <v>#DIV/0!</v>
      </c>
      <c r="U36" s="36" t="e">
        <f>summary1!Y46</f>
        <v>#DIV/0!</v>
      </c>
    </row>
    <row r="37" spans="2:21" ht="30" customHeight="1">
      <c r="B37" s="44" t="s">
        <v>70</v>
      </c>
      <c r="C37" s="36">
        <f>summary1!Z4</f>
        <v>-7.1299861834190528E-2</v>
      </c>
      <c r="D37" s="36" t="e">
        <f>summary1!Z7</f>
        <v>#DIV/0!</v>
      </c>
      <c r="E37" s="36" t="e">
        <f>summary1!Z10</f>
        <v>#DIV/0!</v>
      </c>
      <c r="F37" s="36" t="e">
        <f>summary1!Z13</f>
        <v>#DIV/0!</v>
      </c>
      <c r="G37" s="36" t="e">
        <f>summary1!Z16</f>
        <v>#DIV/0!</v>
      </c>
      <c r="I37" s="44" t="s">
        <v>70</v>
      </c>
      <c r="J37" s="36">
        <f>summary1!Z19</f>
        <v>-8.4924641403297169E-2</v>
      </c>
      <c r="K37" s="36" t="e">
        <f>summary1!Z22</f>
        <v>#DIV/0!</v>
      </c>
      <c r="L37" s="36" t="e">
        <f>summary1!Z25</f>
        <v>#DIV/0!</v>
      </c>
      <c r="M37" s="36" t="e">
        <f>summary1!Z28</f>
        <v>#DIV/0!</v>
      </c>
      <c r="N37" s="36" t="e">
        <f>summary1!Z31</f>
        <v>#DIV/0!</v>
      </c>
      <c r="P37" s="44" t="s">
        <v>70</v>
      </c>
      <c r="Q37" s="37">
        <v>0</v>
      </c>
      <c r="R37" s="36" t="e">
        <f>summary1!Z37</f>
        <v>#DIV/0!</v>
      </c>
      <c r="S37" s="36" t="e">
        <f>summary1!Z40</f>
        <v>#DIV/0!</v>
      </c>
      <c r="T37" s="36" t="e">
        <f>summary1!Z43</f>
        <v>#DIV/0!</v>
      </c>
      <c r="U37" s="36" t="e">
        <f>summary1!Z46</f>
        <v>#DIV/0!</v>
      </c>
    </row>
    <row r="38" spans="2:21" ht="30" customHeight="1">
      <c r="B38" s="44" t="s">
        <v>71</v>
      </c>
      <c r="C38" s="36">
        <f>summary1!AA4</f>
        <v>-6.9655531097814041E-2</v>
      </c>
      <c r="D38" s="36" t="e">
        <f>summary1!AA7</f>
        <v>#DIV/0!</v>
      </c>
      <c r="E38" s="36" t="e">
        <f>summary1!AA10</f>
        <v>#DIV/0!</v>
      </c>
      <c r="F38" s="36" t="e">
        <f>summary1!AA13</f>
        <v>#DIV/0!</v>
      </c>
      <c r="G38" s="36" t="e">
        <f>summary1!AA16</f>
        <v>#DIV/0!</v>
      </c>
      <c r="I38" s="44" t="s">
        <v>71</v>
      </c>
      <c r="J38" s="36">
        <f>summary1!AA19</f>
        <v>-7.1402205389218446E-2</v>
      </c>
      <c r="K38" s="36" t="e">
        <f>summary1!AA22</f>
        <v>#DIV/0!</v>
      </c>
      <c r="L38" s="36" t="e">
        <f>summary1!AA25</f>
        <v>#DIV/0!</v>
      </c>
      <c r="M38" s="36" t="e">
        <f>summary1!AA28</f>
        <v>#DIV/0!</v>
      </c>
      <c r="N38" s="36" t="e">
        <f>summary1!AA31</f>
        <v>#DIV/0!</v>
      </c>
      <c r="P38" s="44" t="s">
        <v>71</v>
      </c>
      <c r="Q38" s="37">
        <v>0</v>
      </c>
      <c r="R38" s="36" t="e">
        <f>summary1!AA37</f>
        <v>#DIV/0!</v>
      </c>
      <c r="S38" s="36" t="e">
        <f>summary1!AA40</f>
        <v>#DIV/0!</v>
      </c>
      <c r="T38" s="36" t="e">
        <f>summary1!AA43</f>
        <v>#DIV/0!</v>
      </c>
      <c r="U38" s="36" t="e">
        <f>summary1!AA46</f>
        <v>#DIV/0!</v>
      </c>
    </row>
    <row r="50" spans="2:21" ht="30" customHeight="1">
      <c r="B50" t="s">
        <v>34</v>
      </c>
      <c r="I50" t="s">
        <v>35</v>
      </c>
      <c r="P50" t="s">
        <v>36</v>
      </c>
    </row>
    <row r="51" spans="2:21" ht="30" customHeight="1">
      <c r="B51" s="30" t="s">
        <v>27</v>
      </c>
      <c r="C51" s="30">
        <v>0</v>
      </c>
      <c r="D51" s="30" t="s">
        <v>11</v>
      </c>
      <c r="E51" s="30" t="s">
        <v>10</v>
      </c>
      <c r="F51" s="30" t="s">
        <v>12</v>
      </c>
      <c r="G51" s="30" t="s">
        <v>9</v>
      </c>
      <c r="I51" s="30" t="s">
        <v>27</v>
      </c>
      <c r="J51" s="30">
        <v>0</v>
      </c>
      <c r="K51" s="30" t="s">
        <v>11</v>
      </c>
      <c r="L51" s="30" t="s">
        <v>10</v>
      </c>
      <c r="M51" s="30" t="s">
        <v>12</v>
      </c>
      <c r="N51" s="30" t="s">
        <v>9</v>
      </c>
      <c r="P51" s="30" t="s">
        <v>27</v>
      </c>
      <c r="Q51" s="30">
        <v>0</v>
      </c>
      <c r="R51" s="30" t="s">
        <v>11</v>
      </c>
      <c r="S51" s="30" t="s">
        <v>10</v>
      </c>
      <c r="T51" s="30" t="s">
        <v>12</v>
      </c>
      <c r="U51" s="30" t="s">
        <v>9</v>
      </c>
    </row>
    <row r="52" spans="2:21" ht="30" customHeight="1">
      <c r="B52" s="31" t="s">
        <v>28</v>
      </c>
      <c r="C52" s="36">
        <f>summary1!Q5</f>
        <v>2.1072896074189842E-2</v>
      </c>
      <c r="D52" s="36">
        <f>summary1!Q8</f>
        <v>2.7823129251700682</v>
      </c>
      <c r="E52" s="36">
        <f>summary1!Q11</f>
        <v>0.70478723404255317</v>
      </c>
      <c r="F52" s="36">
        <f>summary1!Q14</f>
        <v>7.5342465753424653E-2</v>
      </c>
      <c r="G52" s="36">
        <f>summary1!Q17</f>
        <v>0</v>
      </c>
      <c r="I52" s="31" t="s">
        <v>28</v>
      </c>
      <c r="J52" s="36">
        <f>summary1!Q20</f>
        <v>2.9315434070599652E-2</v>
      </c>
      <c r="K52" s="36">
        <f>summary1!Q23</f>
        <v>2.8216735253772289</v>
      </c>
      <c r="L52" s="36">
        <f>summary1!Q26</f>
        <v>0.71122994652406413</v>
      </c>
      <c r="M52" s="36">
        <f>summary1!Q29</f>
        <v>7.5342465753424653E-2</v>
      </c>
      <c r="N52" s="36">
        <f>summary1!Q32</f>
        <v>0</v>
      </c>
      <c r="P52" s="31" t="s">
        <v>28</v>
      </c>
      <c r="Q52" s="37">
        <v>0</v>
      </c>
      <c r="R52" s="36">
        <f>summary1!Q38</f>
        <v>2.8035470668485676</v>
      </c>
      <c r="S52" s="36">
        <f>summary1!Q41</f>
        <v>0.67654986522911054</v>
      </c>
      <c r="T52" s="36">
        <f>summary1!Q44</f>
        <v>6.8027210884353748E-2</v>
      </c>
      <c r="U52" s="36">
        <f>summary1!Q47</f>
        <v>0</v>
      </c>
    </row>
    <row r="53" spans="2:21" ht="30" customHeight="1">
      <c r="B53" s="30" t="s">
        <v>29</v>
      </c>
      <c r="C53" s="36">
        <f>summary1!R5</f>
        <v>4.1555833859465728E-2</v>
      </c>
      <c r="D53" s="36">
        <f>summary1!R8</f>
        <v>-0.27074829931972788</v>
      </c>
      <c r="E53" s="36">
        <f>summary1!R11</f>
        <v>-3.7234042553191488E-2</v>
      </c>
      <c r="F53" s="36">
        <f>summary1!R14</f>
        <v>-2.0547945205479451E-2</v>
      </c>
      <c r="G53" s="36">
        <f>summary1!R17</f>
        <v>0</v>
      </c>
      <c r="I53" s="30" t="s">
        <v>29</v>
      </c>
      <c r="J53" s="36">
        <f>summary1!R20</f>
        <v>1.5759573005539606E-2</v>
      </c>
      <c r="K53" s="36">
        <f>summary1!R23</f>
        <v>-0.20987654320987653</v>
      </c>
      <c r="L53" s="36">
        <f>summary1!R26</f>
        <v>-2.6737967914438502E-2</v>
      </c>
      <c r="M53" s="36">
        <f>summary1!R29</f>
        <v>-2.0547945205479451E-2</v>
      </c>
      <c r="N53" s="36">
        <f>summary1!R32</f>
        <v>-0.05</v>
      </c>
      <c r="P53" s="30" t="s">
        <v>29</v>
      </c>
      <c r="Q53" s="37">
        <v>0</v>
      </c>
      <c r="R53" s="36">
        <f>summary1!R38</f>
        <v>-0.25648021828103684</v>
      </c>
      <c r="S53" s="36">
        <f>summary1!R41</f>
        <v>-1.6172506738544475E-2</v>
      </c>
      <c r="T53" s="36">
        <f>summary1!R44</f>
        <v>-2.7210884353741496E-2</v>
      </c>
      <c r="U53" s="36">
        <f>summary1!R47</f>
        <v>-0.05</v>
      </c>
    </row>
    <row r="54" spans="2:21" ht="30" customHeight="1">
      <c r="B54" s="30" t="s">
        <v>30</v>
      </c>
      <c r="C54" s="36">
        <f>summary1!S5</f>
        <v>9.2230145833548965E-2</v>
      </c>
      <c r="D54" s="36">
        <f>summary1!S8</f>
        <v>2.7918367346938777</v>
      </c>
      <c r="E54" s="36">
        <f>summary1!S11</f>
        <v>0.70478723404255317</v>
      </c>
      <c r="F54" s="36">
        <f>summary1!S14</f>
        <v>7.5342465753424653E-2</v>
      </c>
      <c r="G54" s="36">
        <f>summary1!S17</f>
        <v>0</v>
      </c>
      <c r="I54" s="30" t="s">
        <v>30</v>
      </c>
      <c r="J54" s="36">
        <f>summary1!S20</f>
        <v>6.5595810925559009E-2</v>
      </c>
      <c r="K54" s="36">
        <f>summary1!S23</f>
        <v>2.8175582990397805</v>
      </c>
      <c r="L54" s="36">
        <f>summary1!S26</f>
        <v>0.71390374331550799</v>
      </c>
      <c r="M54" s="36">
        <f>summary1!S29</f>
        <v>7.5342465753424653E-2</v>
      </c>
      <c r="N54" s="36">
        <f>summary1!S32</f>
        <v>-0.05</v>
      </c>
      <c r="P54" s="30" t="s">
        <v>30</v>
      </c>
      <c r="Q54" s="37">
        <v>0</v>
      </c>
      <c r="R54" s="36">
        <f>summary1!S38</f>
        <v>2.802182810368349</v>
      </c>
      <c r="S54" s="36">
        <f>summary1!S41</f>
        <v>0.72506738544474392</v>
      </c>
      <c r="T54" s="36">
        <f>summary1!S44</f>
        <v>6.8027210884353748E-2</v>
      </c>
      <c r="U54" s="36">
        <f>summary1!S47</f>
        <v>0</v>
      </c>
    </row>
    <row r="55" spans="2:21" ht="30" customHeight="1">
      <c r="B55" s="30" t="s">
        <v>38</v>
      </c>
      <c r="C55" s="36">
        <f>summary1!T5</f>
        <v>4.3543061780018009E-2</v>
      </c>
      <c r="D55" s="36">
        <f>summary1!T8</f>
        <v>0.42585034013605444</v>
      </c>
      <c r="E55" s="36">
        <f>summary1!T11</f>
        <v>0.32446808510638298</v>
      </c>
      <c r="F55" s="36">
        <f>summary1!T14</f>
        <v>2.0547945205479451E-2</v>
      </c>
      <c r="G55" s="36">
        <f>summary1!T17</f>
        <v>0</v>
      </c>
      <c r="I55" s="30" t="s">
        <v>38</v>
      </c>
      <c r="J55" s="36">
        <f>summary1!T20</f>
        <v>2.4200396263798472E-2</v>
      </c>
      <c r="K55" s="36">
        <f>summary1!T23</f>
        <v>0.57338820301783266</v>
      </c>
      <c r="L55" s="36">
        <f>summary1!T26</f>
        <v>0.32887700534759357</v>
      </c>
      <c r="M55" s="36">
        <f>summary1!T29</f>
        <v>2.0547945205479451E-2</v>
      </c>
      <c r="N55" s="36">
        <f>summary1!T32</f>
        <v>-0.05</v>
      </c>
      <c r="P55" s="30" t="s">
        <v>38</v>
      </c>
      <c r="Q55" s="37">
        <v>0</v>
      </c>
      <c r="R55" s="36">
        <f>summary1!T38</f>
        <v>0.57980900409276948</v>
      </c>
      <c r="S55" s="36">
        <f>summary1!T41</f>
        <v>0.3423180592991914</v>
      </c>
      <c r="T55" s="36">
        <f>summary1!T44</f>
        <v>1.3605442176870748E-2</v>
      </c>
      <c r="U55" s="36">
        <f>summary1!T47</f>
        <v>-0.05</v>
      </c>
    </row>
    <row r="56" spans="2:21" ht="30" customHeight="1">
      <c r="B56" s="43" t="s">
        <v>52</v>
      </c>
      <c r="C56" s="36">
        <f>summary1!U5</f>
        <v>5.6232340064377904E-2</v>
      </c>
      <c r="D56" s="36">
        <f>summary1!U8</f>
        <v>0.57823129251700678</v>
      </c>
      <c r="E56" s="36">
        <f>summary1!U11</f>
        <v>0.32978723404255317</v>
      </c>
      <c r="F56" s="36">
        <f>summary1!U14</f>
        <v>2.0547945205479451E-2</v>
      </c>
      <c r="G56" s="36">
        <f>summary1!U17</f>
        <v>0</v>
      </c>
      <c r="I56" s="43" t="s">
        <v>52</v>
      </c>
      <c r="J56" s="36">
        <f>summary1!U20</f>
        <v>2.702074319679754E-2</v>
      </c>
      <c r="K56" s="36">
        <f>summary1!U23</f>
        <v>0.58847736625514402</v>
      </c>
      <c r="L56" s="36">
        <f>summary1!U26</f>
        <v>0.33957219251336901</v>
      </c>
      <c r="M56" s="36">
        <f>summary1!U29</f>
        <v>2.0547945205479451E-2</v>
      </c>
      <c r="N56" s="36">
        <f>summary1!U32</f>
        <v>-0.05</v>
      </c>
      <c r="P56" s="43" t="s">
        <v>52</v>
      </c>
      <c r="Q56" s="37">
        <v>0</v>
      </c>
      <c r="R56" s="36">
        <f>summary1!U38</f>
        <v>0.58799454297407916</v>
      </c>
      <c r="S56" s="36">
        <f>summary1!U41</f>
        <v>0.35040431266846361</v>
      </c>
      <c r="T56" s="36">
        <f>summary1!U44</f>
        <v>1.3605442176870748E-2</v>
      </c>
      <c r="U56" s="36">
        <f>summary1!U47</f>
        <v>-0.05</v>
      </c>
    </row>
    <row r="57" spans="2:21" ht="30" customHeight="1">
      <c r="B57" s="43" t="s">
        <v>58</v>
      </c>
      <c r="C57" s="36">
        <f>summary1!V5</f>
        <v>7.048449030708881E-2</v>
      </c>
      <c r="D57" s="36">
        <f>summary1!V8</f>
        <v>0.57687074829931972</v>
      </c>
      <c r="E57" s="36">
        <f>summary1!V11</f>
        <v>0.32446808510638298</v>
      </c>
      <c r="F57" s="36">
        <f>summary1!V14</f>
        <v>2.0547945205479451E-2</v>
      </c>
      <c r="G57" s="36">
        <f>summary1!V17</f>
        <v>0</v>
      </c>
      <c r="I57" s="43" t="s">
        <v>58</v>
      </c>
      <c r="J57" s="36">
        <f>summary1!V20</f>
        <v>4.8279487283166875E-2</v>
      </c>
      <c r="K57" s="36">
        <f>summary1!V23</f>
        <v>0.58847736625514402</v>
      </c>
      <c r="L57" s="36">
        <f>summary1!V26</f>
        <v>0.33422459893048129</v>
      </c>
      <c r="M57" s="36">
        <f>summary1!V29</f>
        <v>2.0547945205479451E-2</v>
      </c>
      <c r="N57" s="36">
        <f>summary1!V32</f>
        <v>-0.05</v>
      </c>
      <c r="P57" s="43" t="s">
        <v>58</v>
      </c>
      <c r="Q57" s="37">
        <v>0</v>
      </c>
      <c r="R57" s="36">
        <f>summary1!V38</f>
        <v>0.58799454297407916</v>
      </c>
      <c r="S57" s="36">
        <f>summary1!V41</f>
        <v>0.34770889487870621</v>
      </c>
      <c r="T57" s="36">
        <f>summary1!V44</f>
        <v>1.3605442176870748E-2</v>
      </c>
      <c r="U57" s="36">
        <f>summary1!V47</f>
        <v>-0.05</v>
      </c>
    </row>
    <row r="58" spans="2:21" ht="30" customHeight="1">
      <c r="B58" s="43" t="s">
        <v>59</v>
      </c>
      <c r="C58" s="36">
        <f>summary1!W5</f>
        <v>4.8956187834439072E-2</v>
      </c>
      <c r="D58" s="36">
        <f>summary1!W8</f>
        <v>0.57823129251700678</v>
      </c>
      <c r="E58" s="36">
        <f>summary1!W11</f>
        <v>0.32978723404255317</v>
      </c>
      <c r="F58" s="36">
        <f>summary1!W14</f>
        <v>2.0547945205479451E-2</v>
      </c>
      <c r="G58" s="36">
        <f>summary1!W17</f>
        <v>0</v>
      </c>
      <c r="I58" s="43" t="s">
        <v>59</v>
      </c>
      <c r="J58" s="36">
        <f>summary1!W20</f>
        <v>2.6869111641259956E-2</v>
      </c>
      <c r="K58" s="36">
        <f>summary1!W23</f>
        <v>0.59259259259259256</v>
      </c>
      <c r="L58" s="36">
        <f>summary1!W26</f>
        <v>0.33422459893048129</v>
      </c>
      <c r="M58" s="36">
        <f>summary1!W29</f>
        <v>2.0547945205479451E-2</v>
      </c>
      <c r="N58" s="36">
        <f>summary1!W32</f>
        <v>-0.05</v>
      </c>
      <c r="P58" s="43" t="s">
        <v>59</v>
      </c>
      <c r="Q58" s="37">
        <v>0</v>
      </c>
      <c r="R58" s="36">
        <f>summary1!W38</f>
        <v>0.58935879945429737</v>
      </c>
      <c r="S58" s="36">
        <f>summary1!W41</f>
        <v>0.33423180592991913</v>
      </c>
      <c r="T58" s="36">
        <f>summary1!W44</f>
        <v>1.3605442176870748E-2</v>
      </c>
      <c r="U58" s="36">
        <f>summary1!W47</f>
        <v>-0.05</v>
      </c>
    </row>
    <row r="59" spans="2:21" ht="30" customHeight="1">
      <c r="B59" s="43" t="s">
        <v>60</v>
      </c>
      <c r="C59" s="36">
        <f>summary1!X5</f>
        <v>8.0679383545338809E-2</v>
      </c>
      <c r="D59" s="36">
        <f>summary1!X8</f>
        <v>0.57278911564625845</v>
      </c>
      <c r="E59" s="36">
        <f>summary1!X11</f>
        <v>0.33510638297872342</v>
      </c>
      <c r="F59" s="36">
        <f>summary1!X14</f>
        <v>2.7397260273972601E-2</v>
      </c>
      <c r="G59" s="36">
        <f>summary1!X17</f>
        <v>0</v>
      </c>
      <c r="I59" s="43" t="s">
        <v>60</v>
      </c>
      <c r="J59" s="36">
        <f>summary1!X20</f>
        <v>4.9846346690388579E-2</v>
      </c>
      <c r="K59" s="36">
        <f>summary1!X23</f>
        <v>0.59533607681755829</v>
      </c>
      <c r="L59" s="36">
        <f>summary1!X26</f>
        <v>0.33957219251336901</v>
      </c>
      <c r="M59" s="36">
        <f>summary1!X29</f>
        <v>2.0547945205479451E-2</v>
      </c>
      <c r="N59" s="36">
        <f>summary1!X32</f>
        <v>-0.05</v>
      </c>
      <c r="P59" s="43" t="s">
        <v>60</v>
      </c>
      <c r="Q59" s="37">
        <v>0</v>
      </c>
      <c r="R59" s="36">
        <f>summary1!X38</f>
        <v>0.59072305593451568</v>
      </c>
      <c r="S59" s="36">
        <f>summary1!X41</f>
        <v>0.34770889487870621</v>
      </c>
      <c r="T59" s="36">
        <f>summary1!X44</f>
        <v>1.3605442176870748E-2</v>
      </c>
      <c r="U59" s="36">
        <f>summary1!X47</f>
        <v>-0.05</v>
      </c>
    </row>
    <row r="60" spans="2:21" ht="30" customHeight="1">
      <c r="B60" s="44" t="s">
        <v>69</v>
      </c>
      <c r="C60" s="36">
        <f>summary1!Y5</f>
        <v>-0.12882826003705353</v>
      </c>
      <c r="D60" s="36">
        <f>summary1!Y8</f>
        <v>2.7931972789115647</v>
      </c>
      <c r="E60" s="36">
        <f>summary1!Y11</f>
        <v>0.7021276595744681</v>
      </c>
      <c r="F60" s="36">
        <f>summary1!Y14</f>
        <v>7.5342465753424653E-2</v>
      </c>
      <c r="G60" s="36">
        <f>summary1!Y17</f>
        <v>0</v>
      </c>
      <c r="I60" s="44" t="s">
        <v>69</v>
      </c>
      <c r="J60" s="36">
        <f>summary1!Y20</f>
        <v>-0.14903360155270712</v>
      </c>
      <c r="K60" s="36">
        <f>summary1!Y23</f>
        <v>2.8189300411522633</v>
      </c>
      <c r="L60" s="36">
        <f>summary1!Y26</f>
        <v>0.71390374331550799</v>
      </c>
      <c r="M60" s="36">
        <f>summary1!Y29</f>
        <v>7.5342465753424653E-2</v>
      </c>
      <c r="N60" s="36">
        <f>summary1!Y32</f>
        <v>-0.05</v>
      </c>
      <c r="P60" s="44" t="s">
        <v>69</v>
      </c>
      <c r="Q60" s="37">
        <v>0</v>
      </c>
      <c r="R60" s="36">
        <f>summary1!Y38</f>
        <v>2.802182810368349</v>
      </c>
      <c r="S60" s="36">
        <f>summary1!Y41</f>
        <v>0.72776280323450138</v>
      </c>
      <c r="T60" s="36">
        <f>summary1!Y44</f>
        <v>6.8027210884353748E-2</v>
      </c>
      <c r="U60" s="36">
        <f>summary1!Y47</f>
        <v>-0.05</v>
      </c>
    </row>
    <row r="61" spans="2:21" ht="30" customHeight="1">
      <c r="B61" s="44" t="s">
        <v>70</v>
      </c>
      <c r="C61" s="36">
        <f>summary1!Z5</f>
        <v>-0.14286305722595402</v>
      </c>
      <c r="D61" s="36">
        <f>summary1!Z8</f>
        <v>2.7564625850340136</v>
      </c>
      <c r="E61" s="36">
        <f>summary1!Z11</f>
        <v>0.69680851063829785</v>
      </c>
      <c r="F61" s="36">
        <f>summary1!Z14</f>
        <v>7.5342465753424653E-2</v>
      </c>
      <c r="G61" s="36">
        <f>summary1!Z17</f>
        <v>0</v>
      </c>
      <c r="I61" s="44" t="s">
        <v>70</v>
      </c>
      <c r="J61" s="36">
        <f>summary1!Z20</f>
        <v>-0.16160891189195747</v>
      </c>
      <c r="K61" s="36">
        <f>summary1!Z23</f>
        <v>2.7956104252400547</v>
      </c>
      <c r="L61" s="36">
        <f>summary1!Z26</f>
        <v>0.70855614973262027</v>
      </c>
      <c r="M61" s="36">
        <f>summary1!Z29</f>
        <v>7.5342465753424653E-2</v>
      </c>
      <c r="N61" s="36">
        <f>summary1!Z32</f>
        <v>-0.05</v>
      </c>
      <c r="P61" s="44" t="s">
        <v>70</v>
      </c>
      <c r="Q61" s="37">
        <v>0</v>
      </c>
      <c r="R61" s="36">
        <f>summary1!Z38</f>
        <v>2.7762619372442021</v>
      </c>
      <c r="S61" s="36">
        <f>summary1!Z41</f>
        <v>0.72237196765498657</v>
      </c>
      <c r="T61" s="36">
        <f>summary1!Z44</f>
        <v>6.8027210884353748E-2</v>
      </c>
      <c r="U61" s="36">
        <f>summary1!Z47</f>
        <v>0</v>
      </c>
    </row>
    <row r="62" spans="2:21" ht="30" customHeight="1">
      <c r="B62" s="44" t="s">
        <v>71</v>
      </c>
      <c r="C62" s="36">
        <f>summary1!AA5</f>
        <v>-0.12897316207292711</v>
      </c>
      <c r="D62" s="36">
        <f>summary1!AA8</f>
        <v>2.7632653061224488</v>
      </c>
      <c r="E62" s="36">
        <f>summary1!AA11</f>
        <v>0.69680851063829785</v>
      </c>
      <c r="F62" s="36">
        <f>summary1!AA14</f>
        <v>7.5342465753424653E-2</v>
      </c>
      <c r="G62" s="36">
        <f>summary1!AA17</f>
        <v>0</v>
      </c>
      <c r="I62" s="44" t="s">
        <v>71</v>
      </c>
      <c r="J62" s="36">
        <f>summary1!AA20</f>
        <v>-0.14373660587926085</v>
      </c>
      <c r="K62" s="36">
        <f>summary1!AA23</f>
        <v>2.792866941015089</v>
      </c>
      <c r="L62" s="36">
        <f>summary1!AA26</f>
        <v>0.70588235294117652</v>
      </c>
      <c r="M62" s="36">
        <f>summary1!AA29</f>
        <v>7.5342465753424653E-2</v>
      </c>
      <c r="N62" s="36">
        <f>summary1!AA32</f>
        <v>-0.05</v>
      </c>
      <c r="P62" s="44" t="s">
        <v>71</v>
      </c>
      <c r="Q62" s="37">
        <v>0</v>
      </c>
      <c r="R62" s="36">
        <f>summary1!AA38</f>
        <v>2.7748976807639836</v>
      </c>
      <c r="S62" s="36">
        <f>summary1!AA41</f>
        <v>0.72237196765498657</v>
      </c>
      <c r="T62" s="36">
        <f>summary1!AA44</f>
        <v>6.8027210884353748E-2</v>
      </c>
      <c r="U62" s="36">
        <f>summary1!AA47</f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A36C0-CBF8-BE4A-8EFC-326BD27250D0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22495</v>
      </c>
      <c r="E6" s="8">
        <v>22171</v>
      </c>
      <c r="F6" s="8">
        <v>22310</v>
      </c>
      <c r="G6" s="8">
        <v>21783</v>
      </c>
      <c r="H6" s="8">
        <v>22285</v>
      </c>
      <c r="I6" s="8">
        <v>21765</v>
      </c>
      <c r="J6" s="8">
        <v>21747</v>
      </c>
      <c r="K6" s="8">
        <v>22026</v>
      </c>
      <c r="L6" s="8">
        <v>22419</v>
      </c>
      <c r="M6" s="12">
        <v>21627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30.05</v>
      </c>
      <c r="E8" s="10">
        <v>30.042999999999999</v>
      </c>
      <c r="F8" s="9">
        <v>30.033000000000001</v>
      </c>
      <c r="G8" s="9">
        <v>30.029</v>
      </c>
      <c r="H8" s="9">
        <v>30.027000000000001</v>
      </c>
      <c r="I8" s="9">
        <v>30.033000000000001</v>
      </c>
      <c r="J8" s="9">
        <v>30.033000000000001</v>
      </c>
      <c r="K8" s="9">
        <v>30.044</v>
      </c>
      <c r="L8" s="9">
        <v>30.041</v>
      </c>
      <c r="M8" s="18">
        <v>30.033000000000001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749.83333333333337</v>
      </c>
      <c r="E9" s="24">
        <f t="shared" si="0"/>
        <v>739.0333333333333</v>
      </c>
      <c r="F9" s="24">
        <f t="shared" si="0"/>
        <v>743.66666666666663</v>
      </c>
      <c r="G9" s="24">
        <f t="shared" si="0"/>
        <v>726.1</v>
      </c>
      <c r="H9" s="24">
        <f t="shared" si="0"/>
        <v>742.83333333333337</v>
      </c>
      <c r="I9" s="24">
        <f t="shared" si="0"/>
        <v>725.5</v>
      </c>
      <c r="J9" s="24">
        <f t="shared" si="0"/>
        <v>724.9</v>
      </c>
      <c r="K9" s="24">
        <f t="shared" si="0"/>
        <v>734.2</v>
      </c>
      <c r="L9" s="24">
        <f t="shared" si="0"/>
        <v>747.3</v>
      </c>
      <c r="M9" s="24">
        <f t="shared" si="0"/>
        <v>720.9</v>
      </c>
      <c r="N9" s="29">
        <f>AVERAGE(D9:M9)</f>
        <v>735.42666666666662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748.58569051580696</v>
      </c>
      <c r="E11" s="28">
        <f t="shared" ref="E11:M11" si="2">E6/E8</f>
        <v>737.97556835202874</v>
      </c>
      <c r="F11" s="28">
        <f t="shared" si="2"/>
        <v>742.84953218126725</v>
      </c>
      <c r="G11" s="28">
        <f t="shared" si="2"/>
        <v>725.39878117819444</v>
      </c>
      <c r="H11" s="28">
        <f t="shared" si="2"/>
        <v>742.16538448729477</v>
      </c>
      <c r="I11" s="28">
        <f t="shared" si="2"/>
        <v>724.70282689042051</v>
      </c>
      <c r="J11" s="28">
        <f t="shared" si="2"/>
        <v>724.10348616521821</v>
      </c>
      <c r="K11" s="28">
        <f t="shared" si="2"/>
        <v>733.12475036612966</v>
      </c>
      <c r="L11" s="28">
        <f t="shared" si="2"/>
        <v>746.2800838853567</v>
      </c>
      <c r="M11" s="28">
        <f t="shared" si="2"/>
        <v>720.10788133053643</v>
      </c>
      <c r="N11" s="29">
        <f>AVERAGE(D11:M11)</f>
        <v>734.52939853522537</v>
      </c>
    </row>
    <row r="12" spans="2:14" ht="30" customHeight="1">
      <c r="B12" s="45" t="s">
        <v>40</v>
      </c>
      <c r="C12" s="14" t="s">
        <v>1</v>
      </c>
      <c r="D12">
        <v>83919</v>
      </c>
      <c r="E12">
        <v>83611</v>
      </c>
      <c r="F12">
        <v>83463</v>
      </c>
      <c r="G12">
        <v>83219</v>
      </c>
      <c r="H12">
        <v>83690</v>
      </c>
      <c r="I12">
        <v>83230</v>
      </c>
      <c r="J12">
        <v>83274</v>
      </c>
      <c r="K12">
        <v>83834</v>
      </c>
      <c r="L12">
        <v>83335</v>
      </c>
      <c r="M12" s="6">
        <v>83149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30.026</v>
      </c>
      <c r="E14" s="10">
        <v>30.024000000000001</v>
      </c>
      <c r="F14" s="9">
        <v>30.027000000000001</v>
      </c>
      <c r="G14" s="9">
        <v>30.027000000000001</v>
      </c>
      <c r="H14" s="10">
        <v>30.027000000000001</v>
      </c>
      <c r="I14" s="10">
        <v>30.026</v>
      </c>
      <c r="J14" s="10">
        <v>30.024000000000001</v>
      </c>
      <c r="K14" s="10">
        <v>30.026</v>
      </c>
      <c r="L14" s="10">
        <v>30.027000000000001</v>
      </c>
      <c r="M14" s="11">
        <v>30.027000000000001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2797.3</v>
      </c>
      <c r="E15" s="24">
        <f t="shared" si="3"/>
        <v>2787.0333333333333</v>
      </c>
      <c r="F15" s="24">
        <f t="shared" si="3"/>
        <v>2782.1</v>
      </c>
      <c r="G15" s="24">
        <f t="shared" si="3"/>
        <v>2773.9666666666667</v>
      </c>
      <c r="H15" s="24">
        <f t="shared" si="3"/>
        <v>2789.6666666666665</v>
      </c>
      <c r="I15" s="24">
        <f t="shared" si="3"/>
        <v>2774.3333333333335</v>
      </c>
      <c r="J15" s="24">
        <f t="shared" si="3"/>
        <v>2775.8</v>
      </c>
      <c r="K15" s="24">
        <f t="shared" si="3"/>
        <v>2794.4666666666667</v>
      </c>
      <c r="L15" s="24">
        <f t="shared" si="3"/>
        <v>2777.8333333333335</v>
      </c>
      <c r="M15" s="24">
        <f t="shared" si="3"/>
        <v>2771.6333333333332</v>
      </c>
      <c r="N15" s="29">
        <f>AVERAGE(D15:M15)</f>
        <v>2782.413333333333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2794.8777725970826</v>
      </c>
      <c r="E17" s="28">
        <f t="shared" ref="E17:M17" si="5">E12/E14</f>
        <v>2784.8054889421796</v>
      </c>
      <c r="F17" s="28">
        <f t="shared" si="5"/>
        <v>2779.5983614746729</v>
      </c>
      <c r="G17" s="28">
        <f t="shared" si="5"/>
        <v>2771.4723415592634</v>
      </c>
      <c r="H17" s="28">
        <f t="shared" si="5"/>
        <v>2787.1582242648283</v>
      </c>
      <c r="I17" s="28">
        <f t="shared" si="5"/>
        <v>2771.9309931392795</v>
      </c>
      <c r="J17" s="28">
        <f t="shared" si="5"/>
        <v>2773.5811350919262</v>
      </c>
      <c r="K17" s="28">
        <f t="shared" si="5"/>
        <v>2792.0468926929993</v>
      </c>
      <c r="L17" s="28">
        <f t="shared" si="5"/>
        <v>2775.3355313551137</v>
      </c>
      <c r="M17" s="28">
        <f t="shared" si="5"/>
        <v>2769.1411063376295</v>
      </c>
      <c r="N17" s="29">
        <f>AVERAGE(D17:M17)</f>
        <v>2779.9947847454978</v>
      </c>
    </row>
    <row r="18" spans="2:14" ht="30" customHeight="1">
      <c r="B18" s="45" t="s">
        <v>41</v>
      </c>
      <c r="C18" s="14" t="s">
        <v>1</v>
      </c>
      <c r="D18" s="8">
        <v>16325</v>
      </c>
      <c r="E18" s="8">
        <v>15798</v>
      </c>
      <c r="F18" s="8">
        <v>16449</v>
      </c>
      <c r="G18" s="8">
        <v>16452</v>
      </c>
      <c r="H18" s="8">
        <v>15905</v>
      </c>
      <c r="I18" s="8">
        <v>16070</v>
      </c>
      <c r="J18" s="8">
        <v>16199</v>
      </c>
      <c r="K18" s="8">
        <v>16100</v>
      </c>
      <c r="L18" s="8">
        <v>15401</v>
      </c>
      <c r="M18" s="12">
        <v>16481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30.030999999999999</v>
      </c>
      <c r="E20" s="10">
        <v>30.074999999999999</v>
      </c>
      <c r="F20" s="9">
        <v>30.032</v>
      </c>
      <c r="G20" s="9">
        <v>30.042000000000002</v>
      </c>
      <c r="H20" s="9">
        <v>30.062000000000001</v>
      </c>
      <c r="I20" s="9">
        <v>30.077000000000002</v>
      </c>
      <c r="J20" s="9">
        <v>30.044</v>
      </c>
      <c r="K20" s="9">
        <v>30.132999999999999</v>
      </c>
      <c r="L20" s="9">
        <v>30.111000000000001</v>
      </c>
      <c r="M20" s="18">
        <v>30.052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544.16666666666663</v>
      </c>
      <c r="E21" s="24">
        <f t="shared" si="6"/>
        <v>526.6</v>
      </c>
      <c r="F21" s="24">
        <f t="shared" si="6"/>
        <v>548.29999999999995</v>
      </c>
      <c r="G21" s="24">
        <f t="shared" si="6"/>
        <v>548.4</v>
      </c>
      <c r="H21" s="24">
        <f t="shared" si="6"/>
        <v>530.16666666666663</v>
      </c>
      <c r="I21" s="24">
        <f t="shared" si="6"/>
        <v>535.66666666666663</v>
      </c>
      <c r="J21" s="24">
        <f t="shared" si="6"/>
        <v>539.9666666666667</v>
      </c>
      <c r="K21" s="24">
        <f t="shared" si="6"/>
        <v>536.66666666666663</v>
      </c>
      <c r="L21" s="24">
        <f t="shared" si="6"/>
        <v>513.36666666666667</v>
      </c>
      <c r="M21" s="24">
        <f t="shared" si="6"/>
        <v>549.36666666666667</v>
      </c>
      <c r="N21" s="29">
        <f>AVERAGE(D21:M21)</f>
        <v>537.26666666666665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543.6049415603876</v>
      </c>
      <c r="E23" s="28">
        <f t="shared" ref="E23:M23" si="8">E18/E20</f>
        <v>525.28678304239406</v>
      </c>
      <c r="F23" s="28">
        <f t="shared" si="8"/>
        <v>547.71576984549813</v>
      </c>
      <c r="G23" s="28">
        <f t="shared" si="8"/>
        <v>547.6333133612942</v>
      </c>
      <c r="H23" s="28">
        <f t="shared" si="8"/>
        <v>529.07324861951963</v>
      </c>
      <c r="I23" s="28">
        <f t="shared" si="8"/>
        <v>534.29530870765029</v>
      </c>
      <c r="J23" s="28">
        <f t="shared" si="8"/>
        <v>539.17587538277189</v>
      </c>
      <c r="K23" s="28">
        <f t="shared" si="8"/>
        <v>534.2979457737365</v>
      </c>
      <c r="L23" s="28">
        <f t="shared" si="8"/>
        <v>511.4742120819634</v>
      </c>
      <c r="M23" s="28">
        <f t="shared" si="8"/>
        <v>548.41607879675234</v>
      </c>
      <c r="N23" s="29">
        <f>AVERAGE(D23:M23)</f>
        <v>536.09734771719684</v>
      </c>
    </row>
    <row r="24" spans="2:14" ht="30" customHeight="1">
      <c r="B24" s="45" t="s">
        <v>42</v>
      </c>
      <c r="C24" s="14" t="s">
        <v>1</v>
      </c>
      <c r="D24" s="8">
        <v>83578</v>
      </c>
      <c r="E24" s="8">
        <v>83888</v>
      </c>
      <c r="F24" s="8">
        <v>83295</v>
      </c>
      <c r="G24" s="8">
        <v>83529</v>
      </c>
      <c r="H24" s="8">
        <v>83227</v>
      </c>
      <c r="I24" s="8">
        <v>83982</v>
      </c>
      <c r="J24" s="8">
        <v>83470</v>
      </c>
      <c r="K24" s="8">
        <v>83899</v>
      </c>
      <c r="L24" s="8">
        <v>83640</v>
      </c>
      <c r="M24" s="12">
        <v>83804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30.007999999999999</v>
      </c>
      <c r="E26" s="10">
        <v>30.007000000000001</v>
      </c>
      <c r="F26" s="9">
        <v>30.006</v>
      </c>
      <c r="G26" s="9">
        <v>30.007000000000001</v>
      </c>
      <c r="H26" s="9">
        <v>30.007000000000001</v>
      </c>
      <c r="I26" s="9">
        <v>30.007000000000001</v>
      </c>
      <c r="J26" s="9">
        <v>30.007999999999999</v>
      </c>
      <c r="K26" s="9">
        <v>30.006</v>
      </c>
      <c r="L26" s="9">
        <v>30.006</v>
      </c>
      <c r="M26" s="18">
        <v>30.007000000000001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2785.9333333333334</v>
      </c>
      <c r="E27" s="24">
        <f t="shared" si="9"/>
        <v>2796.2666666666669</v>
      </c>
      <c r="F27" s="24">
        <f t="shared" si="9"/>
        <v>2776.5</v>
      </c>
      <c r="G27" s="24">
        <f t="shared" si="9"/>
        <v>2784.3</v>
      </c>
      <c r="H27" s="24">
        <f t="shared" si="9"/>
        <v>2774.2333333333331</v>
      </c>
      <c r="I27" s="24">
        <f t="shared" si="9"/>
        <v>2799.4</v>
      </c>
      <c r="J27" s="24">
        <f t="shared" si="9"/>
        <v>2782.3333333333335</v>
      </c>
      <c r="K27" s="24">
        <f t="shared" si="9"/>
        <v>2796.6333333333332</v>
      </c>
      <c r="L27" s="24">
        <f t="shared" si="9"/>
        <v>2788</v>
      </c>
      <c r="M27" s="24">
        <f t="shared" si="9"/>
        <v>2793.4666666666667</v>
      </c>
      <c r="N27" s="29">
        <f>AVERAGE(D27:M27)</f>
        <v>2787.7066666666665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2785.1906158357774</v>
      </c>
      <c r="E29" s="28">
        <f t="shared" ref="E29:M29" si="11">E24/E26</f>
        <v>2795.614356650115</v>
      </c>
      <c r="F29" s="28">
        <f t="shared" si="11"/>
        <v>2775.9448110377925</v>
      </c>
      <c r="G29" s="28">
        <f t="shared" si="11"/>
        <v>2783.650481554304</v>
      </c>
      <c r="H29" s="28">
        <f t="shared" si="11"/>
        <v>2773.5861632285801</v>
      </c>
      <c r="I29" s="28">
        <f t="shared" si="11"/>
        <v>2798.74695904289</v>
      </c>
      <c r="J29" s="28">
        <f t="shared" si="11"/>
        <v>2781.5915755798455</v>
      </c>
      <c r="K29" s="28">
        <f t="shared" si="11"/>
        <v>2796.0741185096313</v>
      </c>
      <c r="L29" s="28">
        <f t="shared" si="11"/>
        <v>2787.4425114977003</v>
      </c>
      <c r="M29" s="28">
        <f t="shared" si="11"/>
        <v>2792.8150098310393</v>
      </c>
      <c r="N29" s="29">
        <f>AVERAGE(D29:M29)</f>
        <v>2787.0656602767672</v>
      </c>
    </row>
    <row r="30" spans="2:14" ht="30" customHeight="1">
      <c r="B30" s="45" t="s">
        <v>43</v>
      </c>
      <c r="C30" s="14" t="s">
        <v>1</v>
      </c>
      <c r="D30" s="8">
        <v>33886</v>
      </c>
      <c r="E30" s="8">
        <v>34579</v>
      </c>
      <c r="F30" s="8">
        <v>34430</v>
      </c>
      <c r="G30" s="8">
        <v>34270</v>
      </c>
      <c r="H30" s="8">
        <v>34519</v>
      </c>
      <c r="I30" s="8">
        <v>33540</v>
      </c>
      <c r="J30" s="8">
        <v>34579</v>
      </c>
      <c r="K30" s="8">
        <v>35342</v>
      </c>
      <c r="L30" s="8">
        <v>34463</v>
      </c>
      <c r="M30" s="12">
        <v>35313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30.033000000000001</v>
      </c>
      <c r="E32" s="10">
        <v>30.042999999999999</v>
      </c>
      <c r="F32" s="9">
        <v>30.042000000000002</v>
      </c>
      <c r="G32" s="9">
        <v>30.021999999999998</v>
      </c>
      <c r="H32" s="9">
        <v>30.038</v>
      </c>
      <c r="I32" s="9">
        <v>30.045999999999999</v>
      </c>
      <c r="J32" s="9">
        <v>30.029</v>
      </c>
      <c r="K32" s="9">
        <v>30.030999999999999</v>
      </c>
      <c r="L32" s="9">
        <v>30.035</v>
      </c>
      <c r="M32" s="18">
        <v>30.064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1129.5333333333333</v>
      </c>
      <c r="E33" s="24">
        <f t="shared" si="12"/>
        <v>1152.6333333333334</v>
      </c>
      <c r="F33" s="24">
        <f t="shared" si="12"/>
        <v>1147.6666666666667</v>
      </c>
      <c r="G33" s="24">
        <f t="shared" si="12"/>
        <v>1142.3333333333333</v>
      </c>
      <c r="H33" s="24">
        <f t="shared" si="12"/>
        <v>1150.6333333333334</v>
      </c>
      <c r="I33" s="24">
        <f t="shared" si="12"/>
        <v>1118</v>
      </c>
      <c r="J33" s="24">
        <f t="shared" si="12"/>
        <v>1152.6333333333334</v>
      </c>
      <c r="K33" s="24">
        <f t="shared" si="12"/>
        <v>1178.0666666666666</v>
      </c>
      <c r="L33" s="24">
        <f t="shared" si="12"/>
        <v>1148.7666666666667</v>
      </c>
      <c r="M33" s="24">
        <f t="shared" si="12"/>
        <v>1177.0999999999999</v>
      </c>
      <c r="N33" s="29">
        <f>AVERAGE(D33:M33)</f>
        <v>1149.7366666666667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1128.292211900243</v>
      </c>
      <c r="E35" s="28">
        <f t="shared" ref="E35:M35" si="14">E30/E32</f>
        <v>1150.983590187398</v>
      </c>
      <c r="F35" s="28">
        <f t="shared" si="14"/>
        <v>1146.0621796152054</v>
      </c>
      <c r="G35" s="28">
        <f t="shared" si="14"/>
        <v>1141.4962360935315</v>
      </c>
      <c r="H35" s="28">
        <f t="shared" si="14"/>
        <v>1149.1777082362341</v>
      </c>
      <c r="I35" s="28">
        <f t="shared" si="14"/>
        <v>1116.2883578512947</v>
      </c>
      <c r="J35" s="28">
        <f t="shared" si="14"/>
        <v>1151.5201971427621</v>
      </c>
      <c r="K35" s="28">
        <f t="shared" si="14"/>
        <v>1176.8505877260166</v>
      </c>
      <c r="L35" s="28">
        <f t="shared" si="14"/>
        <v>1147.4280006658898</v>
      </c>
      <c r="M35" s="28">
        <f t="shared" si="14"/>
        <v>1174.5941990420436</v>
      </c>
      <c r="N35" s="29">
        <f>AVERAGE(D35:M35)</f>
        <v>1148.2693268460619</v>
      </c>
    </row>
    <row r="36" spans="2:14" ht="30" customHeight="1">
      <c r="B36" s="45" t="s">
        <v>44</v>
      </c>
      <c r="C36" s="14" t="s">
        <v>1</v>
      </c>
      <c r="D36" s="8">
        <v>35143</v>
      </c>
      <c r="E36" s="8">
        <v>34133</v>
      </c>
      <c r="F36" s="8">
        <v>34293</v>
      </c>
      <c r="G36" s="8">
        <v>34688</v>
      </c>
      <c r="H36" s="8">
        <v>35877</v>
      </c>
      <c r="I36" s="8">
        <v>34646</v>
      </c>
      <c r="J36" s="8">
        <v>34680</v>
      </c>
      <c r="K36" s="8">
        <v>35214</v>
      </c>
      <c r="L36" s="8">
        <v>35184</v>
      </c>
      <c r="M36" s="12">
        <v>34479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30.009</v>
      </c>
      <c r="E38" s="10">
        <v>30.04</v>
      </c>
      <c r="F38" s="9">
        <v>30.062000000000001</v>
      </c>
      <c r="G38" s="9">
        <v>30.062999999999999</v>
      </c>
      <c r="H38" s="10">
        <v>30.050999999999998</v>
      </c>
      <c r="I38" s="9">
        <v>30.029</v>
      </c>
      <c r="J38" s="10">
        <v>30.027999999999999</v>
      </c>
      <c r="K38" s="9">
        <v>30.029</v>
      </c>
      <c r="L38" s="9">
        <v>30.042000000000002</v>
      </c>
      <c r="M38" s="11">
        <v>30.033000000000001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1171.4333333333334</v>
      </c>
      <c r="E39" s="24">
        <f t="shared" si="15"/>
        <v>1137.7666666666667</v>
      </c>
      <c r="F39" s="24">
        <f t="shared" si="15"/>
        <v>1143.0999999999999</v>
      </c>
      <c r="G39" s="24">
        <f t="shared" si="15"/>
        <v>1156.2666666666667</v>
      </c>
      <c r="H39" s="24">
        <f t="shared" si="15"/>
        <v>1195.9000000000001</v>
      </c>
      <c r="I39" s="24">
        <f t="shared" si="15"/>
        <v>1154.8666666666666</v>
      </c>
      <c r="J39" s="24">
        <f t="shared" si="15"/>
        <v>1156</v>
      </c>
      <c r="K39" s="24">
        <f t="shared" si="15"/>
        <v>1173.8</v>
      </c>
      <c r="L39" s="24">
        <f t="shared" si="15"/>
        <v>1172.8</v>
      </c>
      <c r="M39" s="24">
        <f t="shared" si="15"/>
        <v>1149.3</v>
      </c>
      <c r="N39" s="29">
        <f>AVERAGE(D39:M39)</f>
        <v>1161.1233333333332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1171.0820087307141</v>
      </c>
      <c r="E41" s="28">
        <f t="shared" ref="E41:M41" si="17">E36/E38</f>
        <v>1136.2516644474035</v>
      </c>
      <c r="F41" s="28">
        <f t="shared" si="17"/>
        <v>1140.7424655711529</v>
      </c>
      <c r="G41" s="28">
        <f t="shared" si="17"/>
        <v>1153.8435951169213</v>
      </c>
      <c r="H41" s="28">
        <f t="shared" si="17"/>
        <v>1193.8704202855147</v>
      </c>
      <c r="I41" s="28">
        <f t="shared" si="17"/>
        <v>1153.7513736721169</v>
      </c>
      <c r="J41" s="28">
        <f t="shared" si="17"/>
        <v>1154.9220727321167</v>
      </c>
      <c r="K41" s="28">
        <f t="shared" si="17"/>
        <v>1172.6664224582903</v>
      </c>
      <c r="L41" s="28">
        <f t="shared" si="17"/>
        <v>1171.160375474336</v>
      </c>
      <c r="M41" s="28">
        <f t="shared" si="17"/>
        <v>1148.0371591249625</v>
      </c>
      <c r="N41" s="29">
        <f>AVERAGE(D41:M41)</f>
        <v>1159.6327557613527</v>
      </c>
    </row>
    <row r="42" spans="2:14" ht="30" customHeight="1">
      <c r="B42" s="45" t="s">
        <v>45</v>
      </c>
      <c r="C42" s="14" t="s">
        <v>1</v>
      </c>
      <c r="D42" s="8">
        <v>34676</v>
      </c>
      <c r="E42" s="8">
        <v>34783</v>
      </c>
      <c r="F42" s="8">
        <v>34861</v>
      </c>
      <c r="G42" s="8">
        <v>35262</v>
      </c>
      <c r="H42" s="8">
        <v>34648</v>
      </c>
      <c r="I42" s="8">
        <v>35410</v>
      </c>
      <c r="J42" s="8">
        <v>35509</v>
      </c>
      <c r="K42" s="8">
        <v>34381</v>
      </c>
      <c r="L42" s="8">
        <v>33762</v>
      </c>
      <c r="M42" s="12">
        <v>34853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30.035</v>
      </c>
      <c r="E44" s="10">
        <v>30.029</v>
      </c>
      <c r="F44" s="9">
        <v>30.018000000000001</v>
      </c>
      <c r="G44" s="9">
        <v>30.036000000000001</v>
      </c>
      <c r="H44" s="10">
        <v>30.026</v>
      </c>
      <c r="I44" s="9">
        <v>30.009</v>
      </c>
      <c r="J44" s="10">
        <v>30.065999999999999</v>
      </c>
      <c r="K44" s="9">
        <v>30.033000000000001</v>
      </c>
      <c r="L44" s="9">
        <v>30.039000000000001</v>
      </c>
      <c r="M44" s="11">
        <v>30.007000000000001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1155.8666666666666</v>
      </c>
      <c r="E45" s="24">
        <f t="shared" si="18"/>
        <v>1159.4333333333334</v>
      </c>
      <c r="F45" s="24">
        <f t="shared" si="18"/>
        <v>1162.0333333333333</v>
      </c>
      <c r="G45" s="24">
        <f t="shared" si="18"/>
        <v>1175.4000000000001</v>
      </c>
      <c r="H45" s="24">
        <f t="shared" si="18"/>
        <v>1154.9333333333334</v>
      </c>
      <c r="I45" s="24">
        <f t="shared" si="18"/>
        <v>1180.3333333333333</v>
      </c>
      <c r="J45" s="24">
        <f t="shared" si="18"/>
        <v>1183.6333333333334</v>
      </c>
      <c r="K45" s="24">
        <f t="shared" si="18"/>
        <v>1146.0333333333333</v>
      </c>
      <c r="L45" s="24">
        <f t="shared" si="18"/>
        <v>1125.4000000000001</v>
      </c>
      <c r="M45" s="24">
        <f t="shared" si="18"/>
        <v>1161.7666666666667</v>
      </c>
      <c r="N45" s="29">
        <f>AVERAGE(D45:M45)</f>
        <v>1160.4833333333331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1154.519726985184</v>
      </c>
      <c r="E47" s="28">
        <f t="shared" ref="E47:M47" si="20">E42/E44</f>
        <v>1158.3136301575144</v>
      </c>
      <c r="F47" s="28">
        <f t="shared" si="20"/>
        <v>1161.3365314144846</v>
      </c>
      <c r="G47" s="28">
        <f t="shared" si="20"/>
        <v>1173.9912105473431</v>
      </c>
      <c r="H47" s="28">
        <f t="shared" si="20"/>
        <v>1153.9332578432025</v>
      </c>
      <c r="I47" s="28">
        <f t="shared" si="20"/>
        <v>1179.9793395314739</v>
      </c>
      <c r="J47" s="28">
        <f t="shared" si="20"/>
        <v>1181.0350562096721</v>
      </c>
      <c r="K47" s="28">
        <f t="shared" si="20"/>
        <v>1144.7740818433056</v>
      </c>
      <c r="L47" s="28">
        <f t="shared" si="20"/>
        <v>1123.9388794567062</v>
      </c>
      <c r="M47" s="28">
        <f t="shared" si="20"/>
        <v>1161.4956510147631</v>
      </c>
      <c r="N47" s="29">
        <f>AVERAGE(D47:M47)</f>
        <v>1159.3317365003647</v>
      </c>
    </row>
    <row r="48" spans="2:14" ht="30" customHeight="1">
      <c r="B48" s="45" t="s">
        <v>46</v>
      </c>
      <c r="C48" s="14" t="s">
        <v>1</v>
      </c>
      <c r="D48" s="8">
        <v>34292</v>
      </c>
      <c r="E48" s="8">
        <v>35114</v>
      </c>
      <c r="F48" s="8">
        <v>34534</v>
      </c>
      <c r="G48" s="8">
        <v>34691</v>
      </c>
      <c r="H48" s="8">
        <v>34780</v>
      </c>
      <c r="I48" s="8">
        <v>34780</v>
      </c>
      <c r="J48" s="8">
        <v>35108</v>
      </c>
      <c r="K48" s="8">
        <v>34957</v>
      </c>
      <c r="L48" s="8">
        <v>34887</v>
      </c>
      <c r="M48" s="12">
        <v>35416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30.029</v>
      </c>
      <c r="E50" s="10">
        <v>30.081</v>
      </c>
      <c r="F50" s="9">
        <v>30.023</v>
      </c>
      <c r="G50" s="9">
        <v>30.048999999999999</v>
      </c>
      <c r="H50" s="10">
        <v>30.033999999999999</v>
      </c>
      <c r="I50" s="9">
        <v>30.045000000000002</v>
      </c>
      <c r="J50" s="10">
        <v>30.061</v>
      </c>
      <c r="K50" s="9">
        <v>30.045999999999999</v>
      </c>
      <c r="L50" s="9">
        <v>30.050999999999998</v>
      </c>
      <c r="M50" s="11">
        <v>30.024000000000001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1143.0666666666666</v>
      </c>
      <c r="E51" s="24">
        <f t="shared" si="21"/>
        <v>1170.4666666666667</v>
      </c>
      <c r="F51" s="24">
        <f t="shared" si="21"/>
        <v>1151.1333333333334</v>
      </c>
      <c r="G51" s="24">
        <f t="shared" si="21"/>
        <v>1156.3666666666666</v>
      </c>
      <c r="H51" s="24">
        <f t="shared" si="21"/>
        <v>1159.3333333333333</v>
      </c>
      <c r="I51" s="24">
        <f t="shared" si="21"/>
        <v>1159.3333333333333</v>
      </c>
      <c r="J51" s="24">
        <f t="shared" si="21"/>
        <v>1170.2666666666667</v>
      </c>
      <c r="K51" s="24">
        <f t="shared" si="21"/>
        <v>1165.2333333333333</v>
      </c>
      <c r="L51" s="24">
        <f t="shared" si="21"/>
        <v>1162.9000000000001</v>
      </c>
      <c r="M51" s="24">
        <f t="shared" si="21"/>
        <v>1180.5333333333333</v>
      </c>
      <c r="N51" s="29">
        <f>AVERAGE(D51:M51)</f>
        <v>1161.8633333333332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1141.9627693229877</v>
      </c>
      <c r="E53" s="28">
        <f t="shared" ref="E53:M53" si="23">E48/E50</f>
        <v>1167.3149163924072</v>
      </c>
      <c r="F53" s="28">
        <f t="shared" si="23"/>
        <v>1150.2514738700329</v>
      </c>
      <c r="G53" s="28">
        <f t="shared" si="23"/>
        <v>1154.4810143432394</v>
      </c>
      <c r="H53" s="28">
        <f t="shared" si="23"/>
        <v>1158.0209096357462</v>
      </c>
      <c r="I53" s="28">
        <f t="shared" si="23"/>
        <v>1157.5969379264436</v>
      </c>
      <c r="J53" s="28">
        <f t="shared" si="23"/>
        <v>1167.8919530288413</v>
      </c>
      <c r="K53" s="28">
        <f t="shared" si="23"/>
        <v>1163.4493776209813</v>
      </c>
      <c r="L53" s="28">
        <f t="shared" si="23"/>
        <v>1160.9264250773685</v>
      </c>
      <c r="M53" s="28">
        <f t="shared" si="23"/>
        <v>1179.58966160405</v>
      </c>
      <c r="N53" s="29">
        <f>AVERAGE(D53:M53)</f>
        <v>1160.1485438822099</v>
      </c>
    </row>
    <row r="54" spans="2:14" ht="30" customHeight="1">
      <c r="B54" s="45" t="s">
        <v>47</v>
      </c>
      <c r="C54" s="14" t="s">
        <v>1</v>
      </c>
      <c r="D54" s="8">
        <v>34804</v>
      </c>
      <c r="E54" s="8">
        <v>34516</v>
      </c>
      <c r="F54" s="8">
        <v>34468</v>
      </c>
      <c r="G54" s="8">
        <v>34871</v>
      </c>
      <c r="H54" s="8">
        <v>34936</v>
      </c>
      <c r="I54" s="8">
        <v>34592</v>
      </c>
      <c r="J54" s="8">
        <v>35286</v>
      </c>
      <c r="K54" s="8">
        <v>34611</v>
      </c>
      <c r="L54" s="8">
        <v>34506</v>
      </c>
      <c r="M54" s="12">
        <v>34504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30.01</v>
      </c>
      <c r="E56" s="10">
        <v>30.027999999999999</v>
      </c>
      <c r="F56" s="9">
        <v>30.007000000000001</v>
      </c>
      <c r="G56" s="9">
        <v>30.044</v>
      </c>
      <c r="H56" s="10">
        <v>30.021999999999998</v>
      </c>
      <c r="I56" s="9">
        <v>30.035</v>
      </c>
      <c r="J56" s="10">
        <v>30.061</v>
      </c>
      <c r="K56" s="10">
        <v>30.04</v>
      </c>
      <c r="L56" s="9">
        <v>30.024999999999999</v>
      </c>
      <c r="M56" s="11">
        <v>30.048999999999999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1160.1333333333334</v>
      </c>
      <c r="E57" s="24">
        <f t="shared" si="24"/>
        <v>1150.5333333333333</v>
      </c>
      <c r="F57" s="24">
        <f t="shared" si="24"/>
        <v>1148.9333333333334</v>
      </c>
      <c r="G57" s="24">
        <f t="shared" si="24"/>
        <v>1162.3666666666666</v>
      </c>
      <c r="H57" s="24">
        <f t="shared" si="24"/>
        <v>1164.5333333333333</v>
      </c>
      <c r="I57" s="24">
        <f t="shared" si="24"/>
        <v>1153.0666666666666</v>
      </c>
      <c r="J57" s="24">
        <f t="shared" si="24"/>
        <v>1176.2</v>
      </c>
      <c r="K57" s="24">
        <f t="shared" si="24"/>
        <v>1153.7</v>
      </c>
      <c r="L57" s="24">
        <f t="shared" si="24"/>
        <v>1150.2</v>
      </c>
      <c r="M57" s="24">
        <f t="shared" si="24"/>
        <v>1150.1333333333334</v>
      </c>
      <c r="N57" s="29">
        <f>AVERAGE(D57:M57)</f>
        <v>1156.98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1159.7467510829722</v>
      </c>
      <c r="E59" s="28">
        <f t="shared" ref="E59:M59" si="26">E54/E56</f>
        <v>1149.4605035300387</v>
      </c>
      <c r="F59" s="28">
        <f t="shared" si="26"/>
        <v>1148.6653114273336</v>
      </c>
      <c r="G59" s="28">
        <f t="shared" si="26"/>
        <v>1160.6643589402211</v>
      </c>
      <c r="H59" s="28">
        <f t="shared" si="26"/>
        <v>1163.6799680234494</v>
      </c>
      <c r="I59" s="28">
        <f t="shared" si="26"/>
        <v>1151.7229898451806</v>
      </c>
      <c r="J59" s="28">
        <f t="shared" si="26"/>
        <v>1173.8132463989887</v>
      </c>
      <c r="K59" s="28">
        <f t="shared" si="26"/>
        <v>1152.1637816245006</v>
      </c>
      <c r="L59" s="28">
        <f t="shared" si="26"/>
        <v>1149.2422980849292</v>
      </c>
      <c r="M59" s="28">
        <f t="shared" si="26"/>
        <v>1148.2578455189857</v>
      </c>
      <c r="N59" s="29">
        <f>AVERAGE(D59:M59)</f>
        <v>1155.74170544766</v>
      </c>
    </row>
    <row r="60" spans="2:14" ht="30" customHeight="1">
      <c r="B60" s="45" t="s">
        <v>61</v>
      </c>
      <c r="C60" s="14" t="s">
        <v>1</v>
      </c>
      <c r="D60" s="8">
        <v>83584</v>
      </c>
      <c r="E60" s="8">
        <v>83865</v>
      </c>
      <c r="F60" s="8">
        <v>83715</v>
      </c>
      <c r="G60" s="8">
        <v>83953</v>
      </c>
      <c r="H60" s="8">
        <v>83637</v>
      </c>
      <c r="I60" s="8">
        <v>83357</v>
      </c>
      <c r="J60" s="8">
        <v>83476</v>
      </c>
      <c r="K60" s="8">
        <v>83681</v>
      </c>
      <c r="L60" s="8">
        <v>83729</v>
      </c>
      <c r="M60" s="12">
        <v>83586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30.007000000000001</v>
      </c>
      <c r="E62" s="10">
        <v>30.007999999999999</v>
      </c>
      <c r="F62" s="9">
        <v>30.007999999999999</v>
      </c>
      <c r="G62" s="9">
        <v>30.007000000000001</v>
      </c>
      <c r="H62" s="10">
        <v>30.007000000000001</v>
      </c>
      <c r="I62" s="9">
        <v>30.007000000000001</v>
      </c>
      <c r="J62" s="10">
        <v>30.007999999999999</v>
      </c>
      <c r="K62" s="9">
        <v>30.007999999999999</v>
      </c>
      <c r="L62" s="10">
        <v>30.004999999999999</v>
      </c>
      <c r="M62" s="11">
        <v>30.006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2786.1333333333332</v>
      </c>
      <c r="E63" s="24">
        <f t="shared" si="27"/>
        <v>2795.5</v>
      </c>
      <c r="F63" s="24">
        <f t="shared" si="27"/>
        <v>2790.5</v>
      </c>
      <c r="G63" s="24">
        <f t="shared" si="27"/>
        <v>2798.4333333333334</v>
      </c>
      <c r="H63" s="24">
        <f t="shared" si="27"/>
        <v>2787.9</v>
      </c>
      <c r="I63" s="24">
        <f t="shared" si="27"/>
        <v>2778.5666666666666</v>
      </c>
      <c r="J63" s="24">
        <f t="shared" si="27"/>
        <v>2782.5333333333333</v>
      </c>
      <c r="K63" s="24">
        <f t="shared" si="27"/>
        <v>2789.3666666666668</v>
      </c>
      <c r="L63" s="24">
        <f t="shared" si="27"/>
        <v>2790.9666666666667</v>
      </c>
      <c r="M63" s="24">
        <f t="shared" si="27"/>
        <v>2786.2</v>
      </c>
      <c r="N63" s="29">
        <f>AVERAGE(D63:M63)</f>
        <v>2788.61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2785.483387209651</v>
      </c>
      <c r="E65" s="28">
        <f t="shared" ref="E65:M65" si="29">E60/E62</f>
        <v>2794.7547320714475</v>
      </c>
      <c r="F65" s="28">
        <f t="shared" si="29"/>
        <v>2789.7560650493201</v>
      </c>
      <c r="G65" s="28">
        <f t="shared" si="29"/>
        <v>2797.7805178791614</v>
      </c>
      <c r="H65" s="28">
        <f t="shared" si="29"/>
        <v>2787.249641750258</v>
      </c>
      <c r="I65" s="28">
        <f t="shared" si="29"/>
        <v>2777.9184856866732</v>
      </c>
      <c r="J65" s="28">
        <f t="shared" si="29"/>
        <v>2781.7915222607307</v>
      </c>
      <c r="K65" s="28">
        <f t="shared" si="29"/>
        <v>2788.6230338576379</v>
      </c>
      <c r="L65" s="28">
        <f t="shared" si="29"/>
        <v>2790.5015830694883</v>
      </c>
      <c r="M65" s="28">
        <f t="shared" si="29"/>
        <v>2785.6428714257149</v>
      </c>
      <c r="N65" s="29">
        <f>AVERAGE(D65:M65)</f>
        <v>2787.9501840260086</v>
      </c>
    </row>
    <row r="66" spans="2:14" ht="30" customHeight="1">
      <c r="B66" s="45" t="s">
        <v>62</v>
      </c>
      <c r="C66" s="14" t="s">
        <v>1</v>
      </c>
      <c r="D66" s="8">
        <v>82809</v>
      </c>
      <c r="E66" s="8">
        <v>82523</v>
      </c>
      <c r="F66" s="8">
        <v>82625</v>
      </c>
      <c r="G66" s="8">
        <v>83014</v>
      </c>
      <c r="H66" s="8">
        <v>82908</v>
      </c>
      <c r="I66" s="8">
        <v>82814</v>
      </c>
      <c r="J66" s="8">
        <v>83125</v>
      </c>
      <c r="K66" s="8">
        <v>82878</v>
      </c>
      <c r="L66" s="8">
        <v>83280</v>
      </c>
      <c r="M66" s="12">
        <v>83001</v>
      </c>
      <c r="N66" s="1"/>
    </row>
    <row r="67" spans="2:14" ht="30" customHeight="1">
      <c r="B67" s="46"/>
      <c r="C67" s="15" t="s">
        <v>2</v>
      </c>
      <c r="D67" s="20">
        <v>27</v>
      </c>
      <c r="E67" s="5">
        <v>0</v>
      </c>
      <c r="F67" s="5">
        <v>0</v>
      </c>
      <c r="G67" s="20">
        <v>1</v>
      </c>
      <c r="H67" s="20">
        <v>4</v>
      </c>
      <c r="I67" s="20">
        <v>8</v>
      </c>
      <c r="J67" s="20">
        <v>0</v>
      </c>
      <c r="K67" s="20">
        <v>0</v>
      </c>
      <c r="L67" s="20">
        <v>5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30.007999999999999</v>
      </c>
      <c r="E68" s="10">
        <v>30.032</v>
      </c>
      <c r="F68" s="10">
        <v>30.02</v>
      </c>
      <c r="G68" s="9">
        <v>30.076000000000001</v>
      </c>
      <c r="H68" s="10">
        <v>30.077000000000002</v>
      </c>
      <c r="I68" s="9">
        <v>30.007000000000001</v>
      </c>
      <c r="J68" s="10">
        <v>30.006</v>
      </c>
      <c r="K68" s="9">
        <v>30.006</v>
      </c>
      <c r="L68" s="10">
        <v>30.045999999999999</v>
      </c>
      <c r="M68" s="11">
        <v>30.007000000000001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2759.4</v>
      </c>
      <c r="E69" s="24">
        <f t="shared" si="30"/>
        <v>2750.7666666666669</v>
      </c>
      <c r="F69" s="24">
        <f t="shared" si="30"/>
        <v>2754.1666666666665</v>
      </c>
      <c r="G69" s="24">
        <f t="shared" si="30"/>
        <v>2767.1</v>
      </c>
      <c r="H69" s="24">
        <f t="shared" si="30"/>
        <v>2763.4666666666667</v>
      </c>
      <c r="I69" s="24">
        <f t="shared" si="30"/>
        <v>2760.2</v>
      </c>
      <c r="J69" s="24">
        <f t="shared" si="30"/>
        <v>2770.8333333333335</v>
      </c>
      <c r="K69" s="24">
        <f t="shared" si="30"/>
        <v>2762.6</v>
      </c>
      <c r="L69" s="24">
        <f t="shared" si="30"/>
        <v>2775.8333333333335</v>
      </c>
      <c r="M69" s="24">
        <f t="shared" si="30"/>
        <v>2766.7</v>
      </c>
      <c r="N69" s="29">
        <f>AVERAGE(D69:M69)</f>
        <v>2763.1066666666666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3375.0000000003715</v>
      </c>
      <c r="E70" s="26">
        <f t="shared" si="31"/>
        <v>0</v>
      </c>
      <c r="F70" s="26">
        <f t="shared" si="31"/>
        <v>0</v>
      </c>
      <c r="G70" s="26">
        <f t="shared" si="31"/>
        <v>13.157894736842017</v>
      </c>
      <c r="H70" s="26">
        <f t="shared" si="31"/>
        <v>51.948051948050775</v>
      </c>
      <c r="I70" s="26">
        <f t="shared" si="31"/>
        <v>1142.8571428569062</v>
      </c>
      <c r="J70" s="26">
        <f t="shared" si="31"/>
        <v>0</v>
      </c>
      <c r="K70" s="26">
        <f t="shared" si="31"/>
        <v>0</v>
      </c>
      <c r="L70" s="26">
        <f t="shared" si="31"/>
        <v>108.69565217391452</v>
      </c>
      <c r="M70" s="26">
        <f t="shared" si="31"/>
        <v>0</v>
      </c>
      <c r="N70" s="29">
        <f>AVERAGE(D70:M70)</f>
        <v>469.16587417160855</v>
      </c>
    </row>
    <row r="71" spans="2:14" ht="30" customHeight="1" thickBot="1">
      <c r="B71" s="47"/>
      <c r="C71" s="17" t="s">
        <v>7</v>
      </c>
      <c r="D71" s="27">
        <f>D66/D68</f>
        <v>2759.5641162356706</v>
      </c>
      <c r="E71" s="28">
        <f t="shared" ref="E71:M71" si="32">E66/E68</f>
        <v>2747.8356419818861</v>
      </c>
      <c r="F71" s="28">
        <f t="shared" si="32"/>
        <v>2752.3317788141239</v>
      </c>
      <c r="G71" s="28">
        <f t="shared" si="32"/>
        <v>2760.1409761936429</v>
      </c>
      <c r="H71" s="28">
        <f t="shared" si="32"/>
        <v>2756.5249193736076</v>
      </c>
      <c r="I71" s="28">
        <f t="shared" si="32"/>
        <v>2759.822708034792</v>
      </c>
      <c r="J71" s="28">
        <f t="shared" si="32"/>
        <v>2770.2792774778377</v>
      </c>
      <c r="K71" s="28">
        <f t="shared" si="32"/>
        <v>2762.0475904819036</v>
      </c>
      <c r="L71" s="28">
        <f t="shared" si="32"/>
        <v>2771.7499833588499</v>
      </c>
      <c r="M71" s="28">
        <f t="shared" si="32"/>
        <v>2766.0545872629718</v>
      </c>
      <c r="N71" s="29">
        <f>AVERAGE(D71:M71)</f>
        <v>2760.6351579215288</v>
      </c>
    </row>
    <row r="72" spans="2:14" ht="30" customHeight="1">
      <c r="B72" s="45" t="s">
        <v>72</v>
      </c>
      <c r="C72" s="14" t="s">
        <v>1</v>
      </c>
      <c r="D72" s="8">
        <v>83128</v>
      </c>
      <c r="E72" s="8">
        <v>83101</v>
      </c>
      <c r="F72" s="8">
        <v>83083</v>
      </c>
      <c r="G72" s="8">
        <v>82701</v>
      </c>
      <c r="H72" s="8">
        <v>83344</v>
      </c>
      <c r="I72" s="8">
        <v>83132</v>
      </c>
      <c r="J72" s="8">
        <v>83164</v>
      </c>
      <c r="K72" s="8">
        <v>83249</v>
      </c>
      <c r="L72" s="8">
        <v>83311</v>
      </c>
      <c r="M72" s="12">
        <v>82642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0</v>
      </c>
      <c r="F73" s="5">
        <v>167</v>
      </c>
      <c r="G73" s="20">
        <v>111</v>
      </c>
      <c r="H73" s="20">
        <v>35</v>
      </c>
      <c r="I73" s="20">
        <v>40</v>
      </c>
      <c r="J73" s="20">
        <v>1</v>
      </c>
      <c r="K73" s="20">
        <v>2</v>
      </c>
      <c r="L73" s="20">
        <v>0</v>
      </c>
      <c r="M73" s="6">
        <v>0</v>
      </c>
      <c r="N73" s="1"/>
    </row>
    <row r="74" spans="2:14" ht="30" customHeight="1" thickBot="1">
      <c r="B74" s="46"/>
      <c r="C74" s="16" t="s">
        <v>3</v>
      </c>
      <c r="D74" s="10">
        <v>30.007999999999999</v>
      </c>
      <c r="E74" s="10">
        <v>30.007000000000001</v>
      </c>
      <c r="F74" s="9">
        <v>30.108000000000001</v>
      </c>
      <c r="G74" s="9">
        <v>30.016999999999999</v>
      </c>
      <c r="H74" s="10">
        <v>30.026</v>
      </c>
      <c r="I74" s="9">
        <v>30.013999999999999</v>
      </c>
      <c r="J74" s="10">
        <v>30.042999999999999</v>
      </c>
      <c r="K74" s="9">
        <v>30.093</v>
      </c>
      <c r="L74" s="10">
        <v>30.016999999999999</v>
      </c>
      <c r="M74" s="11">
        <v>30.007000000000001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2770.9333333333334</v>
      </c>
      <c r="E75" s="24">
        <f t="shared" si="33"/>
        <v>2770.0333333333333</v>
      </c>
      <c r="F75" s="24">
        <f t="shared" si="33"/>
        <v>2763.8666666666668</v>
      </c>
      <c r="G75" s="24">
        <f t="shared" si="33"/>
        <v>2753</v>
      </c>
      <c r="H75" s="24">
        <f t="shared" si="33"/>
        <v>2776.9666666666667</v>
      </c>
      <c r="I75" s="24">
        <f t="shared" si="33"/>
        <v>2769.7333333333331</v>
      </c>
      <c r="J75" s="24">
        <f t="shared" si="33"/>
        <v>2772.1</v>
      </c>
      <c r="K75" s="24">
        <f t="shared" si="33"/>
        <v>2774.9</v>
      </c>
      <c r="L75" s="24">
        <f t="shared" si="33"/>
        <v>2777.0333333333333</v>
      </c>
      <c r="M75" s="24">
        <f t="shared" si="33"/>
        <v>2754.7333333333331</v>
      </c>
      <c r="N75" s="29">
        <f>AVERAGE(D75:M75)</f>
        <v>2768.33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0</v>
      </c>
      <c r="F76" s="26">
        <f t="shared" si="34"/>
        <v>1546.2962962962886</v>
      </c>
      <c r="G76" s="26">
        <f t="shared" si="34"/>
        <v>6529.4117647060893</v>
      </c>
      <c r="H76" s="26">
        <f t="shared" si="34"/>
        <v>1346.1538461538564</v>
      </c>
      <c r="I76" s="26">
        <f t="shared" si="34"/>
        <v>2857.1428571429906</v>
      </c>
      <c r="J76" s="26">
        <f t="shared" si="34"/>
        <v>23.255813953488772</v>
      </c>
      <c r="K76" s="26">
        <f t="shared" si="34"/>
        <v>21.505376344086027</v>
      </c>
      <c r="L76" s="26">
        <f t="shared" si="34"/>
        <v>0</v>
      </c>
      <c r="M76" s="26">
        <f t="shared" si="34"/>
        <v>0</v>
      </c>
      <c r="N76" s="29">
        <f>AVERAGE(D76:M76)</f>
        <v>1232.3765954596799</v>
      </c>
    </row>
    <row r="77" spans="2:14" ht="30" customHeight="1" thickBot="1">
      <c r="B77" s="47"/>
      <c r="C77" s="17" t="s">
        <v>7</v>
      </c>
      <c r="D77" s="27">
        <f>D72/D74</f>
        <v>2770.1946147693948</v>
      </c>
      <c r="E77" s="28">
        <f t="shared" ref="E77:M77" si="35">E72/E74</f>
        <v>2769.3871429999667</v>
      </c>
      <c r="F77" s="28">
        <f t="shared" si="35"/>
        <v>2759.4991364421417</v>
      </c>
      <c r="G77" s="28">
        <f t="shared" si="35"/>
        <v>2755.138754705667</v>
      </c>
      <c r="H77" s="28">
        <f t="shared" si="35"/>
        <v>2775.7277026576967</v>
      </c>
      <c r="I77" s="28">
        <f t="shared" si="35"/>
        <v>2769.7741054174721</v>
      </c>
      <c r="J77" s="28">
        <f t="shared" si="35"/>
        <v>2768.1656292647208</v>
      </c>
      <c r="K77" s="28">
        <f t="shared" si="35"/>
        <v>2766.3908550161168</v>
      </c>
      <c r="L77" s="28">
        <f t="shared" si="35"/>
        <v>2775.4605723423392</v>
      </c>
      <c r="M77" s="28">
        <f t="shared" si="35"/>
        <v>2754.0907121671607</v>
      </c>
      <c r="N77" s="29">
        <f>AVERAGE(D77:M77)</f>
        <v>2766.3829225782683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C6ABC-CBFD-4742-9665-FCAA353D6A5E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11275</v>
      </c>
      <c r="E6" s="8">
        <v>11255</v>
      </c>
      <c r="F6" s="8">
        <v>11309</v>
      </c>
      <c r="G6" s="8">
        <v>11348</v>
      </c>
      <c r="H6" s="8">
        <v>11274</v>
      </c>
      <c r="I6" s="8">
        <v>11363</v>
      </c>
      <c r="J6" s="8">
        <v>11335</v>
      </c>
      <c r="K6" s="8">
        <v>11243</v>
      </c>
      <c r="L6" s="8">
        <v>11361</v>
      </c>
      <c r="M6" s="12">
        <v>11362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30.055</v>
      </c>
      <c r="E8" s="10">
        <v>30.059000000000001</v>
      </c>
      <c r="F8" s="9">
        <v>30.067</v>
      </c>
      <c r="G8" s="9">
        <v>30.050999999999998</v>
      </c>
      <c r="H8" s="9">
        <v>30.047999999999998</v>
      </c>
      <c r="I8" s="9">
        <v>30.042000000000002</v>
      </c>
      <c r="J8" s="9">
        <v>30.047999999999998</v>
      </c>
      <c r="K8" s="9">
        <v>30.053999999999998</v>
      </c>
      <c r="L8" s="9">
        <v>30.056000000000001</v>
      </c>
      <c r="M8" s="11">
        <v>30.07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375.83333333333331</v>
      </c>
      <c r="E9" s="24">
        <f t="shared" si="0"/>
        <v>375.16666666666669</v>
      </c>
      <c r="F9" s="24">
        <f t="shared" si="0"/>
        <v>376.96666666666664</v>
      </c>
      <c r="G9" s="24">
        <f t="shared" si="0"/>
        <v>378.26666666666665</v>
      </c>
      <c r="H9" s="24">
        <f t="shared" si="0"/>
        <v>375.8</v>
      </c>
      <c r="I9" s="24">
        <f t="shared" si="0"/>
        <v>378.76666666666665</v>
      </c>
      <c r="J9" s="24">
        <f t="shared" si="0"/>
        <v>377.83333333333331</v>
      </c>
      <c r="K9" s="24">
        <f t="shared" si="0"/>
        <v>374.76666666666665</v>
      </c>
      <c r="L9" s="24">
        <f t="shared" si="0"/>
        <v>378.7</v>
      </c>
      <c r="M9" s="24">
        <f t="shared" si="0"/>
        <v>378.73333333333335</v>
      </c>
      <c r="N9" s="29">
        <f>AVERAGE(D9:M9)</f>
        <v>377.08333333333337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375.14556646148725</v>
      </c>
      <c r="E11" s="28">
        <f t="shared" ref="E11:M11" si="2">E6/E8</f>
        <v>374.43028710203265</v>
      </c>
      <c r="F11" s="28">
        <f t="shared" si="2"/>
        <v>376.12665048059336</v>
      </c>
      <c r="G11" s="28">
        <f t="shared" si="2"/>
        <v>377.62470466872986</v>
      </c>
      <c r="H11" s="28">
        <f t="shared" si="2"/>
        <v>375.19968051118212</v>
      </c>
      <c r="I11" s="28">
        <f t="shared" si="2"/>
        <v>378.23713467811729</v>
      </c>
      <c r="J11" s="28">
        <f t="shared" si="2"/>
        <v>377.22976570820026</v>
      </c>
      <c r="K11" s="28">
        <f t="shared" si="2"/>
        <v>374.09329872895455</v>
      </c>
      <c r="L11" s="28">
        <f t="shared" si="2"/>
        <v>377.99441043385679</v>
      </c>
      <c r="M11" s="28">
        <f t="shared" si="2"/>
        <v>377.85167941469905</v>
      </c>
      <c r="N11" s="29">
        <f>AVERAGE(D11:M11)</f>
        <v>376.39331781878531</v>
      </c>
    </row>
    <row r="12" spans="2:14" ht="30" customHeight="1">
      <c r="B12" s="45" t="s">
        <v>40</v>
      </c>
      <c r="C12" s="14" t="s">
        <v>1</v>
      </c>
      <c r="D12">
        <v>19173</v>
      </c>
      <c r="E12">
        <v>19249</v>
      </c>
      <c r="F12">
        <v>19181</v>
      </c>
      <c r="G12">
        <v>19385</v>
      </c>
      <c r="H12">
        <v>19163</v>
      </c>
      <c r="I12">
        <v>19365</v>
      </c>
      <c r="J12">
        <v>19196</v>
      </c>
      <c r="K12">
        <v>19218</v>
      </c>
      <c r="L12">
        <v>19259</v>
      </c>
      <c r="M12" s="6">
        <v>19291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30.045000000000002</v>
      </c>
      <c r="E14" s="10">
        <v>30.047000000000001</v>
      </c>
      <c r="F14" s="9">
        <v>30.038</v>
      </c>
      <c r="G14" s="10">
        <v>30.042999999999999</v>
      </c>
      <c r="H14" s="10">
        <v>30.044</v>
      </c>
      <c r="I14" s="10">
        <v>30.044</v>
      </c>
      <c r="J14" s="10">
        <v>30.045000000000002</v>
      </c>
      <c r="K14" s="10">
        <v>30.042999999999999</v>
      </c>
      <c r="L14" s="10">
        <v>30.047000000000001</v>
      </c>
      <c r="M14" s="11">
        <v>30.041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639.1</v>
      </c>
      <c r="E15" s="24">
        <f t="shared" si="3"/>
        <v>641.63333333333333</v>
      </c>
      <c r="F15" s="24">
        <f t="shared" si="3"/>
        <v>639.36666666666667</v>
      </c>
      <c r="G15" s="24">
        <f t="shared" si="3"/>
        <v>646.16666666666663</v>
      </c>
      <c r="H15" s="24">
        <f t="shared" si="3"/>
        <v>638.76666666666665</v>
      </c>
      <c r="I15" s="24">
        <f t="shared" si="3"/>
        <v>645.5</v>
      </c>
      <c r="J15" s="24">
        <f t="shared" si="3"/>
        <v>639.86666666666667</v>
      </c>
      <c r="K15" s="24">
        <f t="shared" si="3"/>
        <v>640.6</v>
      </c>
      <c r="L15" s="24">
        <f t="shared" si="3"/>
        <v>641.9666666666667</v>
      </c>
      <c r="M15" s="24">
        <f t="shared" si="3"/>
        <v>643.0333333333333</v>
      </c>
      <c r="N15" s="29">
        <f>AVERAGE(D15:M15)</f>
        <v>641.6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638.14278582126803</v>
      </c>
      <c r="E17" s="28">
        <f t="shared" ref="E17:M17" si="5">E12/E14</f>
        <v>640.62968016773721</v>
      </c>
      <c r="F17" s="28">
        <f t="shared" si="5"/>
        <v>638.55782675277976</v>
      </c>
      <c r="G17" s="28">
        <f t="shared" si="5"/>
        <v>645.24182005791704</v>
      </c>
      <c r="H17" s="28">
        <f t="shared" si="5"/>
        <v>637.83118093462917</v>
      </c>
      <c r="I17" s="28">
        <f t="shared" si="5"/>
        <v>644.55465317534276</v>
      </c>
      <c r="J17" s="28">
        <f t="shared" si="5"/>
        <v>638.90830421035105</v>
      </c>
      <c r="K17" s="28">
        <f t="shared" si="5"/>
        <v>639.68312086010053</v>
      </c>
      <c r="L17" s="28">
        <f t="shared" si="5"/>
        <v>640.9624920957167</v>
      </c>
      <c r="M17" s="28">
        <f t="shared" si="5"/>
        <v>642.1557205152958</v>
      </c>
      <c r="N17" s="29">
        <f>AVERAGE(D17:M17)</f>
        <v>640.66675845911391</v>
      </c>
    </row>
    <row r="18" spans="2:14" ht="30" customHeight="1">
      <c r="B18" s="45" t="s">
        <v>41</v>
      </c>
      <c r="C18" s="14" t="s">
        <v>1</v>
      </c>
      <c r="D18" s="8">
        <v>10819</v>
      </c>
      <c r="E18" s="8">
        <v>10933</v>
      </c>
      <c r="F18" s="8">
        <v>10930</v>
      </c>
      <c r="G18" s="8">
        <v>10945</v>
      </c>
      <c r="H18" s="8">
        <v>11092</v>
      </c>
      <c r="I18" s="8">
        <v>10879</v>
      </c>
      <c r="J18" s="8">
        <v>10782</v>
      </c>
      <c r="K18" s="8">
        <v>10720</v>
      </c>
      <c r="L18" s="8">
        <v>10704</v>
      </c>
      <c r="M18" s="12">
        <v>11028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30.036000000000001</v>
      </c>
      <c r="E20" s="10">
        <v>30.058</v>
      </c>
      <c r="F20" s="9">
        <v>30.094999999999999</v>
      </c>
      <c r="G20" s="9">
        <v>30.042999999999999</v>
      </c>
      <c r="H20" s="9">
        <v>30.062000000000001</v>
      </c>
      <c r="I20" s="9">
        <v>30.175999999999998</v>
      </c>
      <c r="J20" s="9">
        <v>30.024999999999999</v>
      </c>
      <c r="K20" s="10">
        <v>30.03</v>
      </c>
      <c r="L20" s="9">
        <v>30.073</v>
      </c>
      <c r="M20" s="11">
        <v>30.026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360.63333333333333</v>
      </c>
      <c r="E21" s="24">
        <f t="shared" si="6"/>
        <v>364.43333333333334</v>
      </c>
      <c r="F21" s="24">
        <f t="shared" si="6"/>
        <v>364.33333333333331</v>
      </c>
      <c r="G21" s="24">
        <f t="shared" si="6"/>
        <v>364.83333333333331</v>
      </c>
      <c r="H21" s="24">
        <f t="shared" si="6"/>
        <v>369.73333333333335</v>
      </c>
      <c r="I21" s="24">
        <f t="shared" si="6"/>
        <v>362.63333333333333</v>
      </c>
      <c r="J21" s="24">
        <f t="shared" si="6"/>
        <v>359.4</v>
      </c>
      <c r="K21" s="24">
        <f t="shared" si="6"/>
        <v>357.33333333333331</v>
      </c>
      <c r="L21" s="24">
        <f t="shared" si="6"/>
        <v>356.8</v>
      </c>
      <c r="M21" s="24">
        <f t="shared" si="6"/>
        <v>367.6</v>
      </c>
      <c r="N21" s="29">
        <f>AVERAGE(D21:M21)</f>
        <v>362.77333333333337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360.20109202290581</v>
      </c>
      <c r="E23" s="28">
        <f t="shared" ref="E23:M23" si="8">E18/E20</f>
        <v>363.73012176458849</v>
      </c>
      <c r="F23" s="28">
        <f t="shared" si="8"/>
        <v>363.18325303206512</v>
      </c>
      <c r="G23" s="28">
        <f t="shared" si="8"/>
        <v>364.31115401258199</v>
      </c>
      <c r="H23" s="28">
        <f t="shared" si="8"/>
        <v>368.97079369303441</v>
      </c>
      <c r="I23" s="28">
        <f t="shared" si="8"/>
        <v>360.51829268292687</v>
      </c>
      <c r="J23" s="28">
        <f t="shared" si="8"/>
        <v>359.10074937552042</v>
      </c>
      <c r="K23" s="28">
        <f t="shared" si="8"/>
        <v>356.97635697635695</v>
      </c>
      <c r="L23" s="28">
        <f t="shared" si="8"/>
        <v>355.93389419080239</v>
      </c>
      <c r="M23" s="28">
        <f t="shared" si="8"/>
        <v>367.28168920269098</v>
      </c>
      <c r="N23" s="29">
        <f>AVERAGE(D23:M23)</f>
        <v>362.02073969534729</v>
      </c>
    </row>
    <row r="24" spans="2:14" ht="30" customHeight="1">
      <c r="B24" s="45" t="s">
        <v>42</v>
      </c>
      <c r="C24" s="14" t="s">
        <v>1</v>
      </c>
      <c r="D24" s="8">
        <v>19228</v>
      </c>
      <c r="E24" s="8">
        <v>19118</v>
      </c>
      <c r="F24" s="8">
        <v>19258</v>
      </c>
      <c r="G24" s="8">
        <v>19210</v>
      </c>
      <c r="H24" s="8">
        <v>19358</v>
      </c>
      <c r="I24" s="8">
        <v>19270</v>
      </c>
      <c r="J24" s="8">
        <v>19242</v>
      </c>
      <c r="K24" s="8">
        <v>19244</v>
      </c>
      <c r="L24" s="8">
        <v>19156</v>
      </c>
      <c r="M24" s="12">
        <v>19234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30.026</v>
      </c>
      <c r="E26" s="10">
        <v>30.024999999999999</v>
      </c>
      <c r="F26" s="9">
        <v>30.023</v>
      </c>
      <c r="G26" s="9">
        <v>30.024999999999999</v>
      </c>
      <c r="H26" s="9">
        <v>30.024999999999999</v>
      </c>
      <c r="I26" s="9">
        <v>30.024999999999999</v>
      </c>
      <c r="J26" s="9">
        <v>30.027999999999999</v>
      </c>
      <c r="K26" s="10">
        <v>30.03</v>
      </c>
      <c r="L26" s="9">
        <v>30.024000000000001</v>
      </c>
      <c r="M26" s="11">
        <v>30.023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640.93333333333328</v>
      </c>
      <c r="E27" s="24">
        <f t="shared" si="9"/>
        <v>637.26666666666665</v>
      </c>
      <c r="F27" s="24">
        <f t="shared" si="9"/>
        <v>641.93333333333328</v>
      </c>
      <c r="G27" s="24">
        <f t="shared" si="9"/>
        <v>640.33333333333337</v>
      </c>
      <c r="H27" s="24">
        <f t="shared" si="9"/>
        <v>645.26666666666665</v>
      </c>
      <c r="I27" s="24">
        <f t="shared" si="9"/>
        <v>642.33333333333337</v>
      </c>
      <c r="J27" s="24">
        <f t="shared" si="9"/>
        <v>641.4</v>
      </c>
      <c r="K27" s="24">
        <f t="shared" si="9"/>
        <v>641.4666666666667</v>
      </c>
      <c r="L27" s="24">
        <f t="shared" si="9"/>
        <v>638.5333333333333</v>
      </c>
      <c r="M27" s="24">
        <f t="shared" si="9"/>
        <v>641.13333333333333</v>
      </c>
      <c r="N27" s="29">
        <f>AVERAGE(D27:M27)</f>
        <v>641.06000000000006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640.37833877306332</v>
      </c>
      <c r="E29" s="28">
        <f t="shared" ref="E29:M29" si="11">E24/E26</f>
        <v>636.73605328892597</v>
      </c>
      <c r="F29" s="28">
        <f t="shared" si="11"/>
        <v>641.44156146954003</v>
      </c>
      <c r="G29" s="28">
        <f t="shared" si="11"/>
        <v>639.80016652789345</v>
      </c>
      <c r="H29" s="28">
        <f t="shared" si="11"/>
        <v>644.72939217318901</v>
      </c>
      <c r="I29" s="28">
        <f t="shared" si="11"/>
        <v>641.79850124895927</v>
      </c>
      <c r="J29" s="28">
        <f t="shared" si="11"/>
        <v>640.80191820967104</v>
      </c>
      <c r="K29" s="28">
        <f t="shared" si="11"/>
        <v>640.82584082584083</v>
      </c>
      <c r="L29" s="28">
        <f t="shared" si="11"/>
        <v>638.02291500133219</v>
      </c>
      <c r="M29" s="28">
        <f t="shared" si="11"/>
        <v>640.64217433301133</v>
      </c>
      <c r="N29" s="29">
        <f>AVERAGE(D29:M29)</f>
        <v>640.51768618514257</v>
      </c>
    </row>
    <row r="30" spans="2:14" ht="30" customHeight="1">
      <c r="B30" s="45" t="s">
        <v>43</v>
      </c>
      <c r="C30" s="14" t="s">
        <v>1</v>
      </c>
      <c r="D30" s="8">
        <v>15085</v>
      </c>
      <c r="E30" s="8">
        <v>14890</v>
      </c>
      <c r="F30" s="8">
        <v>14934</v>
      </c>
      <c r="G30" s="8">
        <v>15064</v>
      </c>
      <c r="H30" s="8">
        <v>14899</v>
      </c>
      <c r="I30" s="8">
        <v>14719</v>
      </c>
      <c r="J30" s="8">
        <v>14866</v>
      </c>
      <c r="K30" s="8">
        <v>14903</v>
      </c>
      <c r="L30" s="8">
        <v>14991</v>
      </c>
      <c r="M30" s="12">
        <v>15200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30.03</v>
      </c>
      <c r="E32" s="10">
        <v>30.053000000000001</v>
      </c>
      <c r="F32" s="9">
        <v>30.027999999999999</v>
      </c>
      <c r="G32" s="10">
        <v>30.03</v>
      </c>
      <c r="H32" s="9">
        <v>30.042999999999999</v>
      </c>
      <c r="I32" s="9">
        <v>30.036999999999999</v>
      </c>
      <c r="J32" s="10">
        <v>30.03</v>
      </c>
      <c r="K32" s="10">
        <v>30.050999999999998</v>
      </c>
      <c r="L32" s="9">
        <v>30.041</v>
      </c>
      <c r="M32" s="11">
        <v>30.059000000000001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502.83333333333331</v>
      </c>
      <c r="E33" s="24">
        <f t="shared" si="12"/>
        <v>496.33333333333331</v>
      </c>
      <c r="F33" s="24">
        <f t="shared" si="12"/>
        <v>497.8</v>
      </c>
      <c r="G33" s="24">
        <f t="shared" si="12"/>
        <v>502.13333333333333</v>
      </c>
      <c r="H33" s="24">
        <f t="shared" si="12"/>
        <v>496.63333333333333</v>
      </c>
      <c r="I33" s="24">
        <f t="shared" si="12"/>
        <v>490.63333333333333</v>
      </c>
      <c r="J33" s="24">
        <f t="shared" si="12"/>
        <v>495.53333333333336</v>
      </c>
      <c r="K33" s="24">
        <f t="shared" si="12"/>
        <v>496.76666666666665</v>
      </c>
      <c r="L33" s="24">
        <f t="shared" si="12"/>
        <v>499.7</v>
      </c>
      <c r="M33" s="24">
        <f t="shared" si="12"/>
        <v>506.66666666666669</v>
      </c>
      <c r="N33" s="29">
        <f>AVERAGE(D33:M33)</f>
        <v>498.50333333333327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502.33100233100231</v>
      </c>
      <c r="E35" s="28">
        <f t="shared" ref="E35:M35" si="14">E30/E32</f>
        <v>495.45802415732203</v>
      </c>
      <c r="F35" s="28">
        <f t="shared" si="14"/>
        <v>497.33581990142534</v>
      </c>
      <c r="G35" s="28">
        <f t="shared" si="14"/>
        <v>501.63170163170162</v>
      </c>
      <c r="H35" s="28">
        <f t="shared" si="14"/>
        <v>495.92251106747</v>
      </c>
      <c r="I35" s="28">
        <f t="shared" si="14"/>
        <v>490.02896427739125</v>
      </c>
      <c r="J35" s="28">
        <f t="shared" si="14"/>
        <v>495.03829503829502</v>
      </c>
      <c r="K35" s="28">
        <f t="shared" si="14"/>
        <v>495.92359655252739</v>
      </c>
      <c r="L35" s="28">
        <f t="shared" si="14"/>
        <v>499.01800872141405</v>
      </c>
      <c r="M35" s="28">
        <f t="shared" si="14"/>
        <v>505.67217804983528</v>
      </c>
      <c r="N35" s="29">
        <f>AVERAGE(D35:M35)</f>
        <v>497.83601017283843</v>
      </c>
    </row>
    <row r="36" spans="2:14" ht="30" customHeight="1">
      <c r="B36" s="45" t="s">
        <v>44</v>
      </c>
      <c r="C36" s="14" t="s">
        <v>1</v>
      </c>
      <c r="D36" s="8">
        <v>15094</v>
      </c>
      <c r="E36" s="8">
        <v>14996</v>
      </c>
      <c r="F36" s="8">
        <v>15125</v>
      </c>
      <c r="G36" s="8">
        <v>15096</v>
      </c>
      <c r="H36" s="8">
        <v>15126</v>
      </c>
      <c r="I36" s="8">
        <v>14933</v>
      </c>
      <c r="J36" s="8">
        <v>14872</v>
      </c>
      <c r="K36" s="8">
        <v>15007</v>
      </c>
      <c r="L36" s="8">
        <v>14897</v>
      </c>
      <c r="M36" s="12">
        <v>15051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30.030999999999999</v>
      </c>
      <c r="E38" s="10">
        <v>30.048999999999999</v>
      </c>
      <c r="F38" s="10">
        <v>30.04</v>
      </c>
      <c r="G38" s="9">
        <v>30.032</v>
      </c>
      <c r="H38" s="10">
        <v>30.042000000000002</v>
      </c>
      <c r="I38" s="9">
        <v>30.036999999999999</v>
      </c>
      <c r="J38" s="10">
        <v>30.042999999999999</v>
      </c>
      <c r="K38" s="9">
        <v>30.041</v>
      </c>
      <c r="L38" s="9">
        <v>30.024000000000001</v>
      </c>
      <c r="M38" s="11">
        <v>30.041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503.13333333333333</v>
      </c>
      <c r="E39" s="24">
        <f t="shared" si="15"/>
        <v>499.86666666666667</v>
      </c>
      <c r="F39" s="24">
        <f t="shared" si="15"/>
        <v>504.16666666666669</v>
      </c>
      <c r="G39" s="24">
        <f t="shared" si="15"/>
        <v>503.2</v>
      </c>
      <c r="H39" s="24">
        <f t="shared" si="15"/>
        <v>504.2</v>
      </c>
      <c r="I39" s="24">
        <f t="shared" si="15"/>
        <v>497.76666666666665</v>
      </c>
      <c r="J39" s="24">
        <f t="shared" si="15"/>
        <v>495.73333333333335</v>
      </c>
      <c r="K39" s="24">
        <f t="shared" si="15"/>
        <v>500.23333333333335</v>
      </c>
      <c r="L39" s="24">
        <f t="shared" si="15"/>
        <v>496.56666666666666</v>
      </c>
      <c r="M39" s="24">
        <f t="shared" si="15"/>
        <v>501.7</v>
      </c>
      <c r="N39" s="29">
        <f>AVERAGE(D39:M39)</f>
        <v>500.65666666666664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502.61396556891214</v>
      </c>
      <c r="E41" s="28">
        <f t="shared" ref="E41:M41" si="17">E36/E38</f>
        <v>499.05154913641053</v>
      </c>
      <c r="F41" s="28">
        <f t="shared" si="17"/>
        <v>503.49533954727031</v>
      </c>
      <c r="G41" s="28">
        <f t="shared" si="17"/>
        <v>502.66382525306341</v>
      </c>
      <c r="H41" s="28">
        <f t="shared" si="17"/>
        <v>503.4951068504094</v>
      </c>
      <c r="I41" s="28">
        <f t="shared" si="17"/>
        <v>497.15351067017349</v>
      </c>
      <c r="J41" s="28">
        <f t="shared" si="17"/>
        <v>495.02379922111641</v>
      </c>
      <c r="K41" s="28">
        <f t="shared" si="17"/>
        <v>499.55061416064711</v>
      </c>
      <c r="L41" s="28">
        <f t="shared" si="17"/>
        <v>496.16973088196107</v>
      </c>
      <c r="M41" s="28">
        <f t="shared" si="17"/>
        <v>501.01527911853799</v>
      </c>
      <c r="N41" s="29">
        <f>AVERAGE(D41:M41)</f>
        <v>500.0232720408502</v>
      </c>
    </row>
    <row r="42" spans="2:14" ht="30" customHeight="1">
      <c r="B42" s="45" t="s">
        <v>45</v>
      </c>
      <c r="C42" s="14" t="s">
        <v>1</v>
      </c>
      <c r="D42" s="8">
        <v>15087</v>
      </c>
      <c r="E42" s="8">
        <v>14927</v>
      </c>
      <c r="F42" s="8">
        <v>14859</v>
      </c>
      <c r="G42" s="8">
        <v>14860</v>
      </c>
      <c r="H42" s="8">
        <v>14901</v>
      </c>
      <c r="I42" s="8">
        <v>14962</v>
      </c>
      <c r="J42" s="8">
        <v>15150</v>
      </c>
      <c r="K42" s="8">
        <v>14929</v>
      </c>
      <c r="L42" s="8">
        <v>15020</v>
      </c>
      <c r="M42" s="12">
        <v>15020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30.056999999999999</v>
      </c>
      <c r="E44" s="10">
        <v>30.03</v>
      </c>
      <c r="F44" s="9">
        <v>30.038</v>
      </c>
      <c r="G44" s="9">
        <v>30.042000000000002</v>
      </c>
      <c r="H44" s="10">
        <v>30.015000000000001</v>
      </c>
      <c r="I44" s="9">
        <v>30.023</v>
      </c>
      <c r="J44" s="10">
        <v>30.030999999999999</v>
      </c>
      <c r="K44" s="9">
        <v>30.038</v>
      </c>
      <c r="L44" s="10">
        <v>30.11</v>
      </c>
      <c r="M44" s="11">
        <v>30.056999999999999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502.9</v>
      </c>
      <c r="E45" s="24">
        <f t="shared" si="18"/>
        <v>497.56666666666666</v>
      </c>
      <c r="F45" s="24">
        <f t="shared" si="18"/>
        <v>495.3</v>
      </c>
      <c r="G45" s="24">
        <f t="shared" si="18"/>
        <v>495.33333333333331</v>
      </c>
      <c r="H45" s="24">
        <f t="shared" si="18"/>
        <v>496.7</v>
      </c>
      <c r="I45" s="24">
        <f t="shared" si="18"/>
        <v>498.73333333333335</v>
      </c>
      <c r="J45" s="24">
        <f t="shared" si="18"/>
        <v>505</v>
      </c>
      <c r="K45" s="24">
        <f t="shared" si="18"/>
        <v>497.63333333333333</v>
      </c>
      <c r="L45" s="24">
        <f t="shared" si="18"/>
        <v>500.66666666666669</v>
      </c>
      <c r="M45" s="24">
        <f t="shared" si="18"/>
        <v>500.66666666666669</v>
      </c>
      <c r="N45" s="29">
        <f>AVERAGE(D45:M45)</f>
        <v>499.05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501.94630202615036</v>
      </c>
      <c r="E47" s="28">
        <f t="shared" ref="E47:M47" si="20">E42/E44</f>
        <v>497.06959706959702</v>
      </c>
      <c r="F47" s="28">
        <f t="shared" si="20"/>
        <v>494.6734136760104</v>
      </c>
      <c r="G47" s="28">
        <f t="shared" si="20"/>
        <v>494.64083616270551</v>
      </c>
      <c r="H47" s="28">
        <f t="shared" si="20"/>
        <v>496.4517741129435</v>
      </c>
      <c r="I47" s="28">
        <f t="shared" si="20"/>
        <v>498.35126403090965</v>
      </c>
      <c r="J47" s="28">
        <f t="shared" si="20"/>
        <v>504.47870533781759</v>
      </c>
      <c r="K47" s="28">
        <f t="shared" si="20"/>
        <v>497.00379519275583</v>
      </c>
      <c r="L47" s="28">
        <f t="shared" si="20"/>
        <v>498.8375954832282</v>
      </c>
      <c r="M47" s="28">
        <f t="shared" si="20"/>
        <v>499.71720397910639</v>
      </c>
      <c r="N47" s="29">
        <f>AVERAGE(D47:M47)</f>
        <v>498.31704870712247</v>
      </c>
    </row>
    <row r="48" spans="2:14" ht="30" customHeight="1">
      <c r="B48" s="45" t="s">
        <v>46</v>
      </c>
      <c r="C48" s="14" t="s">
        <v>1</v>
      </c>
      <c r="D48" s="8">
        <v>15143</v>
      </c>
      <c r="E48" s="8">
        <v>14857</v>
      </c>
      <c r="F48" s="8">
        <v>14961</v>
      </c>
      <c r="G48" s="8">
        <v>14592</v>
      </c>
      <c r="H48" s="8">
        <v>14980</v>
      </c>
      <c r="I48" s="8">
        <v>15038</v>
      </c>
      <c r="J48" s="8">
        <v>15070</v>
      </c>
      <c r="K48" s="8">
        <v>15110</v>
      </c>
      <c r="L48" s="8">
        <v>15126</v>
      </c>
      <c r="M48" s="12">
        <v>15211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30.048999999999999</v>
      </c>
      <c r="E50" s="10">
        <v>30.03</v>
      </c>
      <c r="F50" s="9">
        <v>30.067</v>
      </c>
      <c r="G50" s="9">
        <v>30.021999999999998</v>
      </c>
      <c r="H50" s="10">
        <v>30.033999999999999</v>
      </c>
      <c r="I50" s="9">
        <v>30.045000000000002</v>
      </c>
      <c r="J50" s="10">
        <v>30.024000000000001</v>
      </c>
      <c r="K50" s="9">
        <v>30.081</v>
      </c>
      <c r="L50" s="9">
        <v>30.021000000000001</v>
      </c>
      <c r="M50" s="11">
        <v>30.048999999999999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504.76666666666665</v>
      </c>
      <c r="E51" s="24">
        <f t="shared" si="21"/>
        <v>495.23333333333335</v>
      </c>
      <c r="F51" s="24">
        <f t="shared" si="21"/>
        <v>498.7</v>
      </c>
      <c r="G51" s="24">
        <f t="shared" si="21"/>
        <v>486.4</v>
      </c>
      <c r="H51" s="24">
        <f t="shared" si="21"/>
        <v>499.33333333333331</v>
      </c>
      <c r="I51" s="24">
        <f t="shared" si="21"/>
        <v>501.26666666666665</v>
      </c>
      <c r="J51" s="24">
        <f t="shared" si="21"/>
        <v>502.33333333333331</v>
      </c>
      <c r="K51" s="24">
        <f t="shared" si="21"/>
        <v>503.66666666666669</v>
      </c>
      <c r="L51" s="24">
        <f t="shared" si="21"/>
        <v>504.2</v>
      </c>
      <c r="M51" s="24">
        <f t="shared" si="21"/>
        <v>507.03333333333336</v>
      </c>
      <c r="N51" s="29">
        <f>AVERAGE(D51:M51)</f>
        <v>500.29333333333335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503.94355885387199</v>
      </c>
      <c r="E53" s="28">
        <f t="shared" ref="E53:M53" si="23">E48/E50</f>
        <v>494.73859473859471</v>
      </c>
      <c r="F53" s="28">
        <f t="shared" si="23"/>
        <v>497.58871852861944</v>
      </c>
      <c r="G53" s="28">
        <f t="shared" si="23"/>
        <v>486.04356805009661</v>
      </c>
      <c r="H53" s="28">
        <f t="shared" si="23"/>
        <v>498.76806286208966</v>
      </c>
      <c r="I53" s="28">
        <f t="shared" si="23"/>
        <v>500.51589282742549</v>
      </c>
      <c r="J53" s="28">
        <f t="shared" si="23"/>
        <v>501.9317879030109</v>
      </c>
      <c r="K53" s="28">
        <f t="shared" si="23"/>
        <v>502.3104285096905</v>
      </c>
      <c r="L53" s="28">
        <f t="shared" si="23"/>
        <v>503.84730688518039</v>
      </c>
      <c r="M53" s="28">
        <f t="shared" si="23"/>
        <v>506.20652933541885</v>
      </c>
      <c r="N53" s="29">
        <f>AVERAGE(D53:M53)</f>
        <v>499.58944484939985</v>
      </c>
    </row>
    <row r="54" spans="2:14" ht="30" customHeight="1">
      <c r="B54" s="45" t="s">
        <v>47</v>
      </c>
      <c r="C54" s="14" t="s">
        <v>1</v>
      </c>
      <c r="D54" s="8">
        <v>15074</v>
      </c>
      <c r="E54" s="8">
        <v>15022</v>
      </c>
      <c r="F54" s="8">
        <v>15058</v>
      </c>
      <c r="G54" s="8">
        <v>14998</v>
      </c>
      <c r="H54" s="8">
        <v>15090</v>
      </c>
      <c r="I54" s="8">
        <v>15033</v>
      </c>
      <c r="J54" s="8">
        <v>15200</v>
      </c>
      <c r="K54" s="8">
        <v>15027</v>
      </c>
      <c r="L54" s="8">
        <v>15049</v>
      </c>
      <c r="M54" s="12">
        <v>15362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30.05</v>
      </c>
      <c r="E56" s="10">
        <v>30.052</v>
      </c>
      <c r="F56" s="9">
        <v>30.039000000000001</v>
      </c>
      <c r="G56" s="9">
        <v>30.077999999999999</v>
      </c>
      <c r="H56" s="10">
        <v>30.039000000000001</v>
      </c>
      <c r="I56" s="9">
        <v>30.045000000000002</v>
      </c>
      <c r="J56" s="10">
        <v>30.042000000000002</v>
      </c>
      <c r="K56" s="9">
        <v>30.077999999999999</v>
      </c>
      <c r="L56" s="9">
        <v>30.045000000000002</v>
      </c>
      <c r="M56" s="11">
        <v>30.023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502.46666666666664</v>
      </c>
      <c r="E57" s="24">
        <f t="shared" si="24"/>
        <v>500.73333333333335</v>
      </c>
      <c r="F57" s="24">
        <f t="shared" si="24"/>
        <v>501.93333333333334</v>
      </c>
      <c r="G57" s="24">
        <f t="shared" si="24"/>
        <v>499.93333333333334</v>
      </c>
      <c r="H57" s="24">
        <f t="shared" si="24"/>
        <v>503</v>
      </c>
      <c r="I57" s="24">
        <f t="shared" si="24"/>
        <v>501.1</v>
      </c>
      <c r="J57" s="24">
        <f t="shared" si="24"/>
        <v>506.66666666666669</v>
      </c>
      <c r="K57" s="24">
        <f t="shared" si="24"/>
        <v>500.9</v>
      </c>
      <c r="L57" s="24">
        <f t="shared" si="24"/>
        <v>501.63333333333333</v>
      </c>
      <c r="M57" s="24">
        <f t="shared" si="24"/>
        <v>512.06666666666672</v>
      </c>
      <c r="N57" s="29">
        <f>AVERAGE(D57:M57)</f>
        <v>503.04333333333335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501.63061564059899</v>
      </c>
      <c r="E59" s="28">
        <f t="shared" ref="E59:M59" si="26">E54/E56</f>
        <v>499.86689737787833</v>
      </c>
      <c r="F59" s="28">
        <f t="shared" si="26"/>
        <v>501.28166716601748</v>
      </c>
      <c r="G59" s="28">
        <f t="shared" si="26"/>
        <v>498.63687745195824</v>
      </c>
      <c r="H59" s="28">
        <f t="shared" si="26"/>
        <v>502.34694896634375</v>
      </c>
      <c r="I59" s="28">
        <f t="shared" si="26"/>
        <v>500.34947578632051</v>
      </c>
      <c r="J59" s="28">
        <f t="shared" si="26"/>
        <v>505.95832501165035</v>
      </c>
      <c r="K59" s="28">
        <f t="shared" si="26"/>
        <v>499.60103730301216</v>
      </c>
      <c r="L59" s="28">
        <f t="shared" si="26"/>
        <v>500.8820103178565</v>
      </c>
      <c r="M59" s="28">
        <f t="shared" si="26"/>
        <v>511.67438297305398</v>
      </c>
      <c r="N59" s="29">
        <f>AVERAGE(D59:M59)</f>
        <v>502.22282379946898</v>
      </c>
    </row>
    <row r="60" spans="2:14" ht="30" customHeight="1">
      <c r="B60" s="45" t="s">
        <v>61</v>
      </c>
      <c r="C60" s="14" t="s">
        <v>1</v>
      </c>
      <c r="D60" s="8">
        <v>19166</v>
      </c>
      <c r="E60" s="8">
        <v>19253</v>
      </c>
      <c r="F60" s="8">
        <v>19139</v>
      </c>
      <c r="G60" s="8">
        <v>19159</v>
      </c>
      <c r="H60" s="8">
        <v>19115</v>
      </c>
      <c r="I60" s="8">
        <v>19267</v>
      </c>
      <c r="J60" s="8">
        <v>19325</v>
      </c>
      <c r="K60" s="8">
        <v>19153</v>
      </c>
      <c r="L60" s="8">
        <v>19379</v>
      </c>
      <c r="M60" s="12">
        <v>19178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30.018999999999998</v>
      </c>
      <c r="E62" s="10">
        <v>30.023</v>
      </c>
      <c r="F62" s="9">
        <v>30.026</v>
      </c>
      <c r="G62" s="10">
        <v>30.03</v>
      </c>
      <c r="H62" s="10">
        <v>30.024999999999999</v>
      </c>
      <c r="I62" s="9">
        <v>30.029</v>
      </c>
      <c r="J62" s="10">
        <v>30.024999999999999</v>
      </c>
      <c r="K62" s="9">
        <v>30.016999999999999</v>
      </c>
      <c r="L62" s="10">
        <v>30.03</v>
      </c>
      <c r="M62" s="11">
        <v>30.018000000000001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638.86666666666667</v>
      </c>
      <c r="E63" s="24">
        <f t="shared" si="27"/>
        <v>641.76666666666665</v>
      </c>
      <c r="F63" s="24">
        <f t="shared" si="27"/>
        <v>637.9666666666667</v>
      </c>
      <c r="G63" s="24">
        <f t="shared" si="27"/>
        <v>638.63333333333333</v>
      </c>
      <c r="H63" s="24">
        <f t="shared" si="27"/>
        <v>637.16666666666663</v>
      </c>
      <c r="I63" s="24">
        <f t="shared" si="27"/>
        <v>642.23333333333335</v>
      </c>
      <c r="J63" s="24">
        <f t="shared" si="27"/>
        <v>644.16666666666663</v>
      </c>
      <c r="K63" s="24">
        <f t="shared" si="27"/>
        <v>638.43333333333328</v>
      </c>
      <c r="L63" s="24">
        <f t="shared" si="27"/>
        <v>645.9666666666667</v>
      </c>
      <c r="M63" s="24">
        <f t="shared" si="27"/>
        <v>639.26666666666665</v>
      </c>
      <c r="N63" s="29">
        <f>AVERAGE(D63:M63)</f>
        <v>640.44666666666672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638.46230720543656</v>
      </c>
      <c r="E65" s="28">
        <f t="shared" ref="E65:M65" si="29">E60/E62</f>
        <v>641.27502248276323</v>
      </c>
      <c r="F65" s="28">
        <f t="shared" si="29"/>
        <v>637.41424099114101</v>
      </c>
      <c r="G65" s="28">
        <f t="shared" si="29"/>
        <v>637.99533799533799</v>
      </c>
      <c r="H65" s="28">
        <f t="shared" si="29"/>
        <v>636.63613655287259</v>
      </c>
      <c r="I65" s="28">
        <f t="shared" si="29"/>
        <v>641.61310732958145</v>
      </c>
      <c r="J65" s="28">
        <f t="shared" si="29"/>
        <v>643.63030807660289</v>
      </c>
      <c r="K65" s="28">
        <f t="shared" si="29"/>
        <v>638.07175933637609</v>
      </c>
      <c r="L65" s="28">
        <f t="shared" si="29"/>
        <v>645.32134532134535</v>
      </c>
      <c r="M65" s="28">
        <f t="shared" si="29"/>
        <v>638.88333666466781</v>
      </c>
      <c r="N65" s="29">
        <f>AVERAGE(D65:M65)</f>
        <v>639.93029019561243</v>
      </c>
    </row>
    <row r="66" spans="2:14" ht="30" customHeight="1">
      <c r="B66" s="45" t="s">
        <v>62</v>
      </c>
      <c r="C66" s="14" t="s">
        <v>1</v>
      </c>
      <c r="D66" s="8">
        <v>19059</v>
      </c>
      <c r="E66" s="8">
        <v>19254</v>
      </c>
      <c r="F66" s="8">
        <v>19007</v>
      </c>
      <c r="G66" s="8">
        <v>19220</v>
      </c>
      <c r="H66" s="8">
        <v>19134</v>
      </c>
      <c r="I66" s="8">
        <v>19257</v>
      </c>
      <c r="J66" s="8">
        <v>19116</v>
      </c>
      <c r="K66" s="8">
        <v>19178</v>
      </c>
      <c r="L66" s="8">
        <v>19166</v>
      </c>
      <c r="M66" s="12">
        <v>19314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8</v>
      </c>
      <c r="F67" s="5">
        <v>0</v>
      </c>
      <c r="G67" s="20">
        <v>17</v>
      </c>
      <c r="H67" s="20">
        <v>0</v>
      </c>
      <c r="I67" s="20">
        <v>0</v>
      </c>
      <c r="J67" s="20">
        <v>0</v>
      </c>
      <c r="K67" s="20">
        <v>19</v>
      </c>
      <c r="L67" s="20">
        <v>23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30.030999999999999</v>
      </c>
      <c r="E68" s="10">
        <v>30.048999999999999</v>
      </c>
      <c r="F68" s="9">
        <v>30.018000000000001</v>
      </c>
      <c r="G68" s="9">
        <v>30.045999999999999</v>
      </c>
      <c r="H68" s="10">
        <v>30.047999999999998</v>
      </c>
      <c r="I68" s="9">
        <v>30.053000000000001</v>
      </c>
      <c r="J68" s="10">
        <v>30.026</v>
      </c>
      <c r="K68" s="9">
        <v>30.068999999999999</v>
      </c>
      <c r="L68" s="10">
        <v>30.032</v>
      </c>
      <c r="M68" s="11">
        <v>30.026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635.29999999999995</v>
      </c>
      <c r="E69" s="24">
        <f t="shared" si="30"/>
        <v>641.5333333333333</v>
      </c>
      <c r="F69" s="24">
        <f t="shared" si="30"/>
        <v>633.56666666666672</v>
      </c>
      <c r="G69" s="24">
        <f t="shared" si="30"/>
        <v>640.1</v>
      </c>
      <c r="H69" s="24">
        <f t="shared" si="30"/>
        <v>637.79999999999995</v>
      </c>
      <c r="I69" s="24">
        <f t="shared" si="30"/>
        <v>641.9</v>
      </c>
      <c r="J69" s="24">
        <f t="shared" si="30"/>
        <v>637.20000000000005</v>
      </c>
      <c r="K69" s="24">
        <f t="shared" si="30"/>
        <v>638.63333333333333</v>
      </c>
      <c r="L69" s="24">
        <f t="shared" si="30"/>
        <v>638.1</v>
      </c>
      <c r="M69" s="24">
        <f t="shared" si="30"/>
        <v>643.79999999999995</v>
      </c>
      <c r="N69" s="29">
        <f>AVERAGE(D69:M69)</f>
        <v>638.79333333333341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163.26530612245068</v>
      </c>
      <c r="F70" s="26">
        <f t="shared" si="31"/>
        <v>0</v>
      </c>
      <c r="G70" s="26">
        <f t="shared" si="31"/>
        <v>369.56521739130937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275.36231884058344</v>
      </c>
      <c r="L70" s="26">
        <f t="shared" si="31"/>
        <v>718.74999999999932</v>
      </c>
      <c r="M70" s="26">
        <f t="shared" si="31"/>
        <v>0</v>
      </c>
      <c r="N70" s="29">
        <f>AVERAGE(D70:M70)</f>
        <v>152.69428423543428</v>
      </c>
    </row>
    <row r="71" spans="2:14" ht="30" customHeight="1" thickBot="1">
      <c r="B71" s="47"/>
      <c r="C71" s="17" t="s">
        <v>7</v>
      </c>
      <c r="D71" s="27">
        <f>D66/D68</f>
        <v>634.64420099230801</v>
      </c>
      <c r="E71" s="28">
        <f t="shared" ref="E71:M71" si="32">E66/E68</f>
        <v>640.75343605444436</v>
      </c>
      <c r="F71" s="28">
        <f t="shared" si="32"/>
        <v>633.1867546138983</v>
      </c>
      <c r="G71" s="28">
        <f t="shared" si="32"/>
        <v>639.68581508353861</v>
      </c>
      <c r="H71" s="28">
        <f t="shared" si="32"/>
        <v>636.78115015974447</v>
      </c>
      <c r="I71" s="28">
        <f t="shared" si="32"/>
        <v>640.76797657471798</v>
      </c>
      <c r="J71" s="28">
        <f t="shared" si="32"/>
        <v>636.64823819356559</v>
      </c>
      <c r="K71" s="28">
        <f t="shared" si="32"/>
        <v>637.79972729389078</v>
      </c>
      <c r="L71" s="28">
        <f t="shared" si="32"/>
        <v>638.18593500266377</v>
      </c>
      <c r="M71" s="28">
        <f t="shared" si="32"/>
        <v>643.24252314660623</v>
      </c>
      <c r="N71" s="29">
        <f>AVERAGE(D71:M71)</f>
        <v>638.16957571153773</v>
      </c>
    </row>
    <row r="72" spans="2:14" ht="30" customHeight="1">
      <c r="B72" s="45" t="s">
        <v>72</v>
      </c>
      <c r="C72" s="14" t="s">
        <v>1</v>
      </c>
      <c r="D72" s="8">
        <v>19115</v>
      </c>
      <c r="E72" s="8">
        <v>19313</v>
      </c>
      <c r="F72" s="8">
        <v>19043</v>
      </c>
      <c r="G72" s="8">
        <v>19062</v>
      </c>
      <c r="H72" s="8">
        <v>19243</v>
      </c>
      <c r="I72" s="8">
        <v>19055</v>
      </c>
      <c r="J72" s="8">
        <v>19057</v>
      </c>
      <c r="K72" s="8">
        <v>19318</v>
      </c>
      <c r="L72" s="8">
        <v>19174</v>
      </c>
      <c r="M72" s="12">
        <v>19272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0</v>
      </c>
      <c r="F73" s="5">
        <v>0</v>
      </c>
      <c r="G73" s="20">
        <v>6</v>
      </c>
      <c r="H73" s="20">
        <v>0</v>
      </c>
      <c r="I73" s="20">
        <v>2</v>
      </c>
      <c r="J73" s="20">
        <v>0</v>
      </c>
      <c r="K73" s="20">
        <v>0</v>
      </c>
      <c r="L73" s="20">
        <v>0</v>
      </c>
      <c r="M73" s="6">
        <v>20</v>
      </c>
      <c r="N73" s="1"/>
    </row>
    <row r="74" spans="2:14" ht="30" customHeight="1" thickBot="1">
      <c r="B74" s="46"/>
      <c r="C74" s="16" t="s">
        <v>3</v>
      </c>
      <c r="D74" s="10">
        <v>30.024000000000001</v>
      </c>
      <c r="E74" s="10">
        <v>30.053000000000001</v>
      </c>
      <c r="F74" s="9">
        <v>30.012</v>
      </c>
      <c r="G74" s="9">
        <v>30.027000000000001</v>
      </c>
      <c r="H74" s="10">
        <v>30.023</v>
      </c>
      <c r="I74" s="9">
        <v>30.071999999999999</v>
      </c>
      <c r="J74" s="10">
        <v>30.021999999999998</v>
      </c>
      <c r="K74" s="9">
        <v>30.042000000000002</v>
      </c>
      <c r="L74" s="10">
        <v>30.018999999999998</v>
      </c>
      <c r="M74" s="11">
        <v>30.018000000000001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637.16666666666663</v>
      </c>
      <c r="E75" s="24">
        <f t="shared" si="33"/>
        <v>643.76666666666665</v>
      </c>
      <c r="F75" s="24">
        <f t="shared" si="33"/>
        <v>634.76666666666665</v>
      </c>
      <c r="G75" s="24">
        <f t="shared" si="33"/>
        <v>635.20000000000005</v>
      </c>
      <c r="H75" s="24">
        <f t="shared" si="33"/>
        <v>641.43333333333328</v>
      </c>
      <c r="I75" s="24">
        <f t="shared" si="33"/>
        <v>635.1</v>
      </c>
      <c r="J75" s="24">
        <f t="shared" si="33"/>
        <v>635.23333333333335</v>
      </c>
      <c r="K75" s="24">
        <f t="shared" si="33"/>
        <v>643.93333333333328</v>
      </c>
      <c r="L75" s="24">
        <f t="shared" si="33"/>
        <v>639.13333333333333</v>
      </c>
      <c r="M75" s="24">
        <f t="shared" si="33"/>
        <v>641.73333333333335</v>
      </c>
      <c r="N75" s="29">
        <f>AVERAGE(D75:M75)</f>
        <v>638.74666666666667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0</v>
      </c>
      <c r="F76" s="26">
        <f t="shared" si="34"/>
        <v>0</v>
      </c>
      <c r="G76" s="26">
        <f t="shared" si="34"/>
        <v>222.22222222221379</v>
      </c>
      <c r="H76" s="26">
        <f t="shared" si="34"/>
        <v>0</v>
      </c>
      <c r="I76" s="26">
        <f t="shared" si="34"/>
        <v>27.777777777778095</v>
      </c>
      <c r="J76" s="26">
        <f t="shared" si="34"/>
        <v>0</v>
      </c>
      <c r="K76" s="26">
        <f t="shared" si="34"/>
        <v>0</v>
      </c>
      <c r="L76" s="26">
        <f t="shared" si="34"/>
        <v>0</v>
      </c>
      <c r="M76" s="26">
        <f t="shared" si="34"/>
        <v>1111.111111111069</v>
      </c>
      <c r="N76" s="29">
        <f>AVERAGE(D76:M76)</f>
        <v>136.11111111110608</v>
      </c>
    </row>
    <row r="77" spans="2:14" ht="30" customHeight="1" thickBot="1">
      <c r="B77" s="47"/>
      <c r="C77" s="17" t="s">
        <v>7</v>
      </c>
      <c r="D77" s="27">
        <f>D72/D74</f>
        <v>636.65734079403137</v>
      </c>
      <c r="E77" s="28">
        <f t="shared" ref="E77:M77" si="35">E72/E74</f>
        <v>642.63135127940632</v>
      </c>
      <c r="F77" s="28">
        <f t="shared" si="35"/>
        <v>634.51286152205785</v>
      </c>
      <c r="G77" s="28">
        <f t="shared" si="35"/>
        <v>634.82865421120994</v>
      </c>
      <c r="H77" s="28">
        <f t="shared" si="35"/>
        <v>640.94194450920963</v>
      </c>
      <c r="I77" s="28">
        <f t="shared" si="35"/>
        <v>633.64591646714553</v>
      </c>
      <c r="J77" s="28">
        <f t="shared" si="35"/>
        <v>634.76783691959236</v>
      </c>
      <c r="K77" s="28">
        <f t="shared" si="35"/>
        <v>643.03308701151718</v>
      </c>
      <c r="L77" s="28">
        <f t="shared" si="35"/>
        <v>638.72880509010963</v>
      </c>
      <c r="M77" s="28">
        <f t="shared" si="35"/>
        <v>642.01479112532479</v>
      </c>
      <c r="N77" s="29">
        <f>AVERAGE(D77:M77)</f>
        <v>638.1762588929605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B0EC9-CA9B-DB40-9CFC-F523E3BCFE23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4432</v>
      </c>
      <c r="E6" s="8">
        <v>4421</v>
      </c>
      <c r="F6" s="8">
        <v>4420</v>
      </c>
      <c r="G6" s="8">
        <v>4352</v>
      </c>
      <c r="H6" s="8">
        <v>4403</v>
      </c>
      <c r="I6" s="8">
        <v>4381</v>
      </c>
      <c r="J6" s="8">
        <v>4434</v>
      </c>
      <c r="K6" s="8">
        <v>4456</v>
      </c>
      <c r="L6" s="8">
        <v>4353</v>
      </c>
      <c r="M6" s="12">
        <v>4377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30.128</v>
      </c>
      <c r="E8" s="10">
        <v>30.132000000000001</v>
      </c>
      <c r="F8" s="9">
        <v>30.146000000000001</v>
      </c>
      <c r="G8" s="9">
        <v>30.106999999999999</v>
      </c>
      <c r="H8" s="9">
        <v>30.178999999999998</v>
      </c>
      <c r="I8" s="9">
        <v>30.091999999999999</v>
      </c>
      <c r="J8" s="10">
        <v>30.135999999999999</v>
      </c>
      <c r="K8" s="10">
        <v>30.17</v>
      </c>
      <c r="L8" s="9">
        <v>30.088000000000001</v>
      </c>
      <c r="M8" s="11">
        <v>30.11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147.73333333333332</v>
      </c>
      <c r="E9" s="24">
        <f t="shared" si="0"/>
        <v>147.36666666666667</v>
      </c>
      <c r="F9" s="24">
        <f t="shared" si="0"/>
        <v>147.33333333333334</v>
      </c>
      <c r="G9" s="24">
        <f t="shared" si="0"/>
        <v>145.06666666666666</v>
      </c>
      <c r="H9" s="24">
        <f t="shared" si="0"/>
        <v>146.76666666666668</v>
      </c>
      <c r="I9" s="24">
        <f t="shared" si="0"/>
        <v>146.03333333333333</v>
      </c>
      <c r="J9" s="24">
        <f t="shared" si="0"/>
        <v>147.80000000000001</v>
      </c>
      <c r="K9" s="24">
        <f t="shared" si="0"/>
        <v>148.53333333333333</v>
      </c>
      <c r="L9" s="24">
        <f t="shared" si="0"/>
        <v>145.1</v>
      </c>
      <c r="M9" s="24">
        <f t="shared" si="0"/>
        <v>145.9</v>
      </c>
      <c r="N9" s="29">
        <f>AVERAGE(D9:M9)</f>
        <v>146.76333333333332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147.10568242166755</v>
      </c>
      <c r="E11" s="28">
        <f t="shared" ref="E11:M11" si="2">E6/E8</f>
        <v>146.72109385371033</v>
      </c>
      <c r="F11" s="28">
        <f t="shared" si="2"/>
        <v>146.61978371923306</v>
      </c>
      <c r="G11" s="28">
        <f t="shared" si="2"/>
        <v>144.5511010728402</v>
      </c>
      <c r="H11" s="28">
        <f t="shared" si="2"/>
        <v>145.8961529540409</v>
      </c>
      <c r="I11" s="28">
        <f t="shared" si="2"/>
        <v>145.58686694137978</v>
      </c>
      <c r="J11" s="28">
        <f t="shared" si="2"/>
        <v>147.13299707990444</v>
      </c>
      <c r="K11" s="28">
        <f t="shared" si="2"/>
        <v>147.69638713954259</v>
      </c>
      <c r="L11" s="28">
        <f t="shared" si="2"/>
        <v>144.67561818665249</v>
      </c>
      <c r="M11" s="28">
        <f t="shared" si="2"/>
        <v>145.36698771172368</v>
      </c>
      <c r="N11" s="29">
        <f>AVERAGE(D11:M11)</f>
        <v>146.13526710806948</v>
      </c>
    </row>
    <row r="12" spans="2:14" ht="30" customHeight="1">
      <c r="B12" s="45" t="s">
        <v>40</v>
      </c>
      <c r="C12" s="14" t="s">
        <v>1</v>
      </c>
      <c r="D12">
        <v>4665</v>
      </c>
      <c r="E12">
        <v>4770</v>
      </c>
      <c r="F12">
        <v>4689</v>
      </c>
      <c r="G12">
        <v>4749</v>
      </c>
      <c r="H12">
        <v>4712</v>
      </c>
      <c r="I12">
        <v>4688</v>
      </c>
      <c r="J12">
        <v>4745</v>
      </c>
      <c r="K12">
        <v>4750</v>
      </c>
      <c r="L12">
        <v>4667</v>
      </c>
      <c r="M12" s="6">
        <v>4755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30.131</v>
      </c>
      <c r="E14" s="10">
        <v>30.123000000000001</v>
      </c>
      <c r="F14" s="9">
        <v>30.105</v>
      </c>
      <c r="G14" s="9">
        <v>30.117000000000001</v>
      </c>
      <c r="H14" s="10">
        <v>30.108000000000001</v>
      </c>
      <c r="I14" s="10">
        <v>30.138000000000002</v>
      </c>
      <c r="J14" s="10">
        <v>30.111999999999998</v>
      </c>
      <c r="K14" s="10">
        <v>30.116</v>
      </c>
      <c r="L14" s="10">
        <v>30.091000000000001</v>
      </c>
      <c r="M14" s="11">
        <v>30.120999999999999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155.5</v>
      </c>
      <c r="E15" s="24">
        <f t="shared" si="3"/>
        <v>159</v>
      </c>
      <c r="F15" s="24">
        <f t="shared" si="3"/>
        <v>156.30000000000001</v>
      </c>
      <c r="G15" s="24">
        <f t="shared" si="3"/>
        <v>158.30000000000001</v>
      </c>
      <c r="H15" s="24">
        <f t="shared" si="3"/>
        <v>157.06666666666666</v>
      </c>
      <c r="I15" s="24">
        <f t="shared" si="3"/>
        <v>156.26666666666668</v>
      </c>
      <c r="J15" s="24">
        <f t="shared" si="3"/>
        <v>158.16666666666666</v>
      </c>
      <c r="K15" s="24">
        <f t="shared" si="3"/>
        <v>158.33333333333334</v>
      </c>
      <c r="L15" s="24">
        <f t="shared" si="3"/>
        <v>155.56666666666666</v>
      </c>
      <c r="M15" s="24">
        <f t="shared" si="3"/>
        <v>158.5</v>
      </c>
      <c r="N15" s="29">
        <f>AVERAGE(D15:M15)</f>
        <v>157.30000000000001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154.82393548172979</v>
      </c>
      <c r="E17" s="28">
        <f t="shared" ref="E17:M17" si="5">E12/E14</f>
        <v>158.35076187630713</v>
      </c>
      <c r="F17" s="28">
        <f t="shared" si="5"/>
        <v>155.75485799701045</v>
      </c>
      <c r="G17" s="28">
        <f t="shared" si="5"/>
        <v>157.6850283892818</v>
      </c>
      <c r="H17" s="28">
        <f t="shared" si="5"/>
        <v>156.50325494885081</v>
      </c>
      <c r="I17" s="28">
        <f t="shared" si="5"/>
        <v>155.55113146194174</v>
      </c>
      <c r="J17" s="28">
        <f t="shared" si="5"/>
        <v>157.57837407013815</v>
      </c>
      <c r="K17" s="28">
        <f t="shared" si="5"/>
        <v>157.72346925222473</v>
      </c>
      <c r="L17" s="28">
        <f t="shared" si="5"/>
        <v>155.09620816855536</v>
      </c>
      <c r="M17" s="28">
        <f t="shared" si="5"/>
        <v>157.86328475150228</v>
      </c>
      <c r="N17" s="29">
        <f>AVERAGE(D17:M17)</f>
        <v>156.69303063975423</v>
      </c>
    </row>
    <row r="18" spans="2:14" ht="30" customHeight="1">
      <c r="B18" s="45" t="s">
        <v>41</v>
      </c>
      <c r="C18" s="14" t="s">
        <v>1</v>
      </c>
      <c r="D18" s="8">
        <v>4318</v>
      </c>
      <c r="E18" s="8">
        <v>4304</v>
      </c>
      <c r="F18" s="8">
        <v>4343</v>
      </c>
      <c r="G18" s="8">
        <v>4296</v>
      </c>
      <c r="H18" s="8">
        <v>4278</v>
      </c>
      <c r="I18" s="8">
        <v>4333</v>
      </c>
      <c r="J18" s="8">
        <v>4286</v>
      </c>
      <c r="K18" s="8">
        <v>4333</v>
      </c>
      <c r="L18" s="8">
        <v>4350</v>
      </c>
      <c r="M18" s="12">
        <v>4332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30.202000000000002</v>
      </c>
      <c r="E20" s="10">
        <v>30.126999999999999</v>
      </c>
      <c r="F20" s="9">
        <v>30.167000000000002</v>
      </c>
      <c r="G20" s="10">
        <v>30.11</v>
      </c>
      <c r="H20" s="9">
        <v>30.105</v>
      </c>
      <c r="I20" s="10">
        <v>30.09</v>
      </c>
      <c r="J20" s="10">
        <v>30.071000000000002</v>
      </c>
      <c r="K20" s="10">
        <v>30.145</v>
      </c>
      <c r="L20" s="9">
        <v>30.077999999999999</v>
      </c>
      <c r="M20" s="11">
        <v>30.1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143.93333333333334</v>
      </c>
      <c r="E21" s="24">
        <f t="shared" si="6"/>
        <v>143.46666666666667</v>
      </c>
      <c r="F21" s="24">
        <f t="shared" si="6"/>
        <v>144.76666666666668</v>
      </c>
      <c r="G21" s="24">
        <f t="shared" si="6"/>
        <v>143.19999999999999</v>
      </c>
      <c r="H21" s="24">
        <f t="shared" si="6"/>
        <v>142.6</v>
      </c>
      <c r="I21" s="24">
        <f t="shared" si="6"/>
        <v>144.43333333333334</v>
      </c>
      <c r="J21" s="24">
        <f t="shared" si="6"/>
        <v>142.86666666666667</v>
      </c>
      <c r="K21" s="24">
        <f t="shared" si="6"/>
        <v>144.43333333333334</v>
      </c>
      <c r="L21" s="24">
        <f t="shared" si="6"/>
        <v>145</v>
      </c>
      <c r="M21" s="24">
        <f t="shared" si="6"/>
        <v>144.4</v>
      </c>
      <c r="N21" s="29">
        <f>AVERAGE(D21:M21)</f>
        <v>143.91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142.97066419442419</v>
      </c>
      <c r="E23" s="28">
        <f t="shared" ref="E23:M23" si="8">E18/E20</f>
        <v>142.86188468815348</v>
      </c>
      <c r="F23" s="28">
        <f t="shared" si="8"/>
        <v>143.9652600523751</v>
      </c>
      <c r="G23" s="28">
        <f t="shared" si="8"/>
        <v>142.67685154433744</v>
      </c>
      <c r="H23" s="28">
        <f t="shared" si="8"/>
        <v>142.10264075734926</v>
      </c>
      <c r="I23" s="28">
        <f t="shared" si="8"/>
        <v>144.00132934529745</v>
      </c>
      <c r="J23" s="28">
        <f t="shared" si="8"/>
        <v>142.5293472115992</v>
      </c>
      <c r="K23" s="28">
        <f t="shared" si="8"/>
        <v>143.73859678221928</v>
      </c>
      <c r="L23" s="28">
        <f t="shared" si="8"/>
        <v>144.62397765808896</v>
      </c>
      <c r="M23" s="28">
        <f t="shared" si="8"/>
        <v>143.92026578073089</v>
      </c>
      <c r="N23" s="29">
        <f>AVERAGE(D23:M23)</f>
        <v>143.33908180145752</v>
      </c>
    </row>
    <row r="24" spans="2:14" ht="30" customHeight="1">
      <c r="B24" s="45" t="s">
        <v>42</v>
      </c>
      <c r="C24" s="14" t="s">
        <v>1</v>
      </c>
      <c r="D24" s="8">
        <v>4761</v>
      </c>
      <c r="E24" s="8">
        <v>4719</v>
      </c>
      <c r="F24" s="8">
        <v>4696</v>
      </c>
      <c r="G24" s="8">
        <v>4678</v>
      </c>
      <c r="H24" s="8">
        <v>4709</v>
      </c>
      <c r="I24" s="8">
        <v>4667</v>
      </c>
      <c r="J24" s="8">
        <v>4714</v>
      </c>
      <c r="K24" s="8">
        <v>4729</v>
      </c>
      <c r="L24" s="8">
        <v>4691</v>
      </c>
      <c r="M24" s="12">
        <v>4756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30.097000000000001</v>
      </c>
      <c r="E26" s="10">
        <v>30.096</v>
      </c>
      <c r="F26" s="9">
        <v>30.094999999999999</v>
      </c>
      <c r="G26" s="9">
        <v>30.100999999999999</v>
      </c>
      <c r="H26" s="9">
        <v>30.102</v>
      </c>
      <c r="I26" s="9">
        <v>30.068999999999999</v>
      </c>
      <c r="J26" s="10">
        <v>30.102</v>
      </c>
      <c r="K26" s="10">
        <v>30.088000000000001</v>
      </c>
      <c r="L26" s="9">
        <v>30.126000000000001</v>
      </c>
      <c r="M26" s="11">
        <v>30.129000000000001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158.69999999999999</v>
      </c>
      <c r="E27" s="24">
        <f t="shared" si="9"/>
        <v>157.30000000000001</v>
      </c>
      <c r="F27" s="24">
        <f t="shared" si="9"/>
        <v>156.53333333333333</v>
      </c>
      <c r="G27" s="24">
        <f t="shared" si="9"/>
        <v>155.93333333333334</v>
      </c>
      <c r="H27" s="24">
        <f t="shared" si="9"/>
        <v>156.96666666666667</v>
      </c>
      <c r="I27" s="24">
        <f t="shared" si="9"/>
        <v>155.56666666666666</v>
      </c>
      <c r="J27" s="24">
        <f t="shared" si="9"/>
        <v>157.13333333333333</v>
      </c>
      <c r="K27" s="24">
        <f t="shared" si="9"/>
        <v>157.63333333333333</v>
      </c>
      <c r="L27" s="24">
        <f t="shared" si="9"/>
        <v>156.36666666666667</v>
      </c>
      <c r="M27" s="24">
        <f t="shared" si="9"/>
        <v>158.53333333333333</v>
      </c>
      <c r="N27" s="29">
        <f>AVERAGE(D27:M27)</f>
        <v>157.06666666666666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158.18852377313354</v>
      </c>
      <c r="E29" s="28">
        <f t="shared" ref="E29:M29" si="11">E24/E26</f>
        <v>156.7982456140351</v>
      </c>
      <c r="F29" s="28">
        <f t="shared" si="11"/>
        <v>156.03920917095863</v>
      </c>
      <c r="G29" s="28">
        <f t="shared" si="11"/>
        <v>155.41011926514071</v>
      </c>
      <c r="H29" s="28">
        <f t="shared" si="11"/>
        <v>156.43478838615374</v>
      </c>
      <c r="I29" s="28">
        <f t="shared" si="11"/>
        <v>155.20968439256379</v>
      </c>
      <c r="J29" s="28">
        <f t="shared" si="11"/>
        <v>156.60089030629194</v>
      </c>
      <c r="K29" s="28">
        <f t="shared" si="11"/>
        <v>157.17229460249933</v>
      </c>
      <c r="L29" s="28">
        <f t="shared" si="11"/>
        <v>155.71267343822612</v>
      </c>
      <c r="M29" s="28">
        <f t="shared" si="11"/>
        <v>157.85455873079093</v>
      </c>
      <c r="N29" s="29">
        <f>AVERAGE(D29:M29)</f>
        <v>156.54209876797935</v>
      </c>
    </row>
    <row r="30" spans="2:14" ht="30" customHeight="1">
      <c r="B30" s="45" t="s">
        <v>43</v>
      </c>
      <c r="C30" s="14" t="s">
        <v>1</v>
      </c>
      <c r="D30" s="8">
        <v>4464</v>
      </c>
      <c r="E30" s="8">
        <v>4427</v>
      </c>
      <c r="F30" s="8">
        <v>4508</v>
      </c>
      <c r="G30" s="8">
        <v>4499</v>
      </c>
      <c r="H30" s="8">
        <v>4445</v>
      </c>
      <c r="I30" s="8">
        <v>4509</v>
      </c>
      <c r="J30" s="8">
        <v>4506</v>
      </c>
      <c r="K30" s="8">
        <v>4454</v>
      </c>
      <c r="L30" s="8">
        <v>4444</v>
      </c>
      <c r="M30" s="12">
        <v>4514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30.082000000000001</v>
      </c>
      <c r="E32" s="10">
        <v>30.109000000000002</v>
      </c>
      <c r="F32" s="9">
        <v>30.065000000000001</v>
      </c>
      <c r="G32" s="10">
        <v>30.12</v>
      </c>
      <c r="H32" s="9">
        <v>30.094000000000001</v>
      </c>
      <c r="I32" s="10">
        <v>30.105</v>
      </c>
      <c r="J32" s="10">
        <v>30.164000000000001</v>
      </c>
      <c r="K32" s="10">
        <v>30.087</v>
      </c>
      <c r="L32" s="9">
        <v>30.074999999999999</v>
      </c>
      <c r="M32" s="11">
        <v>30.074999999999999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148.80000000000001</v>
      </c>
      <c r="E33" s="24">
        <f t="shared" si="12"/>
        <v>147.56666666666666</v>
      </c>
      <c r="F33" s="24">
        <f t="shared" si="12"/>
        <v>150.26666666666668</v>
      </c>
      <c r="G33" s="24">
        <f t="shared" si="12"/>
        <v>149.96666666666667</v>
      </c>
      <c r="H33" s="24">
        <f t="shared" si="12"/>
        <v>148.16666666666666</v>
      </c>
      <c r="I33" s="24">
        <f t="shared" si="12"/>
        <v>150.30000000000001</v>
      </c>
      <c r="J33" s="24">
        <f t="shared" si="12"/>
        <v>150.19999999999999</v>
      </c>
      <c r="K33" s="24">
        <f t="shared" si="12"/>
        <v>148.46666666666667</v>
      </c>
      <c r="L33" s="24">
        <f t="shared" si="12"/>
        <v>148.13333333333333</v>
      </c>
      <c r="M33" s="24">
        <f t="shared" si="12"/>
        <v>150.46666666666667</v>
      </c>
      <c r="N33" s="29">
        <f>AVERAGE(D33:M33)</f>
        <v>149.23333333333335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148.39438867096601</v>
      </c>
      <c r="E35" s="28">
        <f t="shared" ref="E35:M35" si="14">E30/E32</f>
        <v>147.0324487694709</v>
      </c>
      <c r="F35" s="28">
        <f t="shared" si="14"/>
        <v>149.94179278230499</v>
      </c>
      <c r="G35" s="28">
        <f t="shared" si="14"/>
        <v>149.3691899070385</v>
      </c>
      <c r="H35" s="28">
        <f t="shared" si="14"/>
        <v>147.70386123479761</v>
      </c>
      <c r="I35" s="28">
        <f t="shared" si="14"/>
        <v>149.77578475336324</v>
      </c>
      <c r="J35" s="28">
        <f t="shared" si="14"/>
        <v>149.38337090571542</v>
      </c>
      <c r="K35" s="28">
        <f t="shared" si="14"/>
        <v>148.03735832751687</v>
      </c>
      <c r="L35" s="28">
        <f t="shared" si="14"/>
        <v>147.76392352452203</v>
      </c>
      <c r="M35" s="28">
        <f t="shared" si="14"/>
        <v>150.09143807148794</v>
      </c>
      <c r="N35" s="29">
        <f>AVERAGE(D35:M35)</f>
        <v>148.74935569471836</v>
      </c>
    </row>
    <row r="36" spans="2:14" ht="30" customHeight="1">
      <c r="B36" s="45" t="s">
        <v>44</v>
      </c>
      <c r="C36" s="14" t="s">
        <v>1</v>
      </c>
      <c r="D36" s="8">
        <v>4483</v>
      </c>
      <c r="E36" s="8">
        <v>4409</v>
      </c>
      <c r="F36" s="8">
        <v>4512</v>
      </c>
      <c r="G36" s="8">
        <v>4437</v>
      </c>
      <c r="H36" s="8">
        <v>4486</v>
      </c>
      <c r="I36" s="8">
        <v>4485</v>
      </c>
      <c r="J36" s="8">
        <v>4475</v>
      </c>
      <c r="K36" s="8">
        <v>4487</v>
      </c>
      <c r="L36" s="8">
        <v>4519</v>
      </c>
      <c r="M36" s="12">
        <v>4497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30.126999999999999</v>
      </c>
      <c r="E38" s="10">
        <v>30.106000000000002</v>
      </c>
      <c r="F38" s="9">
        <v>30.082000000000001</v>
      </c>
      <c r="G38" s="9">
        <v>30.108000000000001</v>
      </c>
      <c r="H38" s="10">
        <v>30.113</v>
      </c>
      <c r="I38" s="9">
        <v>30.129000000000001</v>
      </c>
      <c r="J38" s="10">
        <v>30.077999999999999</v>
      </c>
      <c r="K38" s="9">
        <v>30.135000000000002</v>
      </c>
      <c r="L38" s="9">
        <v>30.123999999999999</v>
      </c>
      <c r="M38" s="11">
        <v>30.087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149.43333333333334</v>
      </c>
      <c r="E39" s="24">
        <f t="shared" si="15"/>
        <v>146.96666666666667</v>
      </c>
      <c r="F39" s="24">
        <f t="shared" si="15"/>
        <v>150.4</v>
      </c>
      <c r="G39" s="24">
        <f t="shared" si="15"/>
        <v>147.9</v>
      </c>
      <c r="H39" s="24">
        <f t="shared" si="15"/>
        <v>149.53333333333333</v>
      </c>
      <c r="I39" s="24">
        <f t="shared" si="15"/>
        <v>149.5</v>
      </c>
      <c r="J39" s="24">
        <f t="shared" si="15"/>
        <v>149.16666666666666</v>
      </c>
      <c r="K39" s="24">
        <f t="shared" si="15"/>
        <v>149.56666666666666</v>
      </c>
      <c r="L39" s="24">
        <f t="shared" si="15"/>
        <v>150.63333333333333</v>
      </c>
      <c r="M39" s="24">
        <f t="shared" si="15"/>
        <v>149.9</v>
      </c>
      <c r="N39" s="29">
        <f>AVERAGE(D39:M39)</f>
        <v>149.30000000000001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148.80339894446843</v>
      </c>
      <c r="E41" s="28">
        <f t="shared" ref="E41:M41" si="17">E36/E38</f>
        <v>146.44921278150534</v>
      </c>
      <c r="F41" s="28">
        <f t="shared" si="17"/>
        <v>149.99002725882588</v>
      </c>
      <c r="G41" s="28">
        <f t="shared" si="17"/>
        <v>147.36946990833002</v>
      </c>
      <c r="H41" s="28">
        <f t="shared" si="17"/>
        <v>148.97220469564641</v>
      </c>
      <c r="I41" s="28">
        <f t="shared" si="17"/>
        <v>148.85990241959573</v>
      </c>
      <c r="J41" s="28">
        <f t="shared" si="17"/>
        <v>148.77983908504555</v>
      </c>
      <c r="K41" s="28">
        <f t="shared" si="17"/>
        <v>148.89663182346109</v>
      </c>
      <c r="L41" s="28">
        <f t="shared" si="17"/>
        <v>150.01327844907715</v>
      </c>
      <c r="M41" s="28">
        <f t="shared" si="17"/>
        <v>149.46654701366037</v>
      </c>
      <c r="N41" s="29">
        <f>AVERAGE(D41:M41)</f>
        <v>148.76005123796162</v>
      </c>
    </row>
    <row r="42" spans="2:14" ht="30" customHeight="1">
      <c r="B42" s="45" t="s">
        <v>45</v>
      </c>
      <c r="C42" s="14" t="s">
        <v>1</v>
      </c>
      <c r="D42" s="8">
        <v>4452</v>
      </c>
      <c r="E42" s="8">
        <v>4535</v>
      </c>
      <c r="F42" s="8">
        <v>4435</v>
      </c>
      <c r="G42" s="8">
        <v>4414</v>
      </c>
      <c r="H42" s="8">
        <v>4485</v>
      </c>
      <c r="I42" s="8">
        <v>4429</v>
      </c>
      <c r="J42" s="8">
        <v>4467</v>
      </c>
      <c r="K42" s="8">
        <v>4575</v>
      </c>
      <c r="L42" s="8">
        <v>4511</v>
      </c>
      <c r="M42" s="12">
        <v>4513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30.126999999999999</v>
      </c>
      <c r="E44" s="10">
        <v>30.061</v>
      </c>
      <c r="F44" s="10">
        <v>30.12</v>
      </c>
      <c r="G44" s="9">
        <v>30.125</v>
      </c>
      <c r="H44" s="10">
        <v>30.122</v>
      </c>
      <c r="I44" s="10">
        <v>30.1</v>
      </c>
      <c r="J44" s="10">
        <v>30.105</v>
      </c>
      <c r="K44" s="9">
        <v>30.065000000000001</v>
      </c>
      <c r="L44" s="9">
        <v>30.09</v>
      </c>
      <c r="M44" s="11">
        <v>30.093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148.4</v>
      </c>
      <c r="E45" s="24">
        <f t="shared" si="18"/>
        <v>151.16666666666666</v>
      </c>
      <c r="F45" s="24">
        <f t="shared" si="18"/>
        <v>147.83333333333334</v>
      </c>
      <c r="G45" s="24">
        <f t="shared" si="18"/>
        <v>147.13333333333333</v>
      </c>
      <c r="H45" s="24">
        <f t="shared" si="18"/>
        <v>149.5</v>
      </c>
      <c r="I45" s="24">
        <f t="shared" si="18"/>
        <v>147.63333333333333</v>
      </c>
      <c r="J45" s="24">
        <f t="shared" si="18"/>
        <v>148.9</v>
      </c>
      <c r="K45" s="24">
        <f t="shared" si="18"/>
        <v>152.5</v>
      </c>
      <c r="L45" s="24">
        <f t="shared" si="18"/>
        <v>150.36666666666667</v>
      </c>
      <c r="M45" s="24">
        <f t="shared" si="18"/>
        <v>150.43333333333334</v>
      </c>
      <c r="N45" s="29">
        <f>AVERAGE(D45:M45)</f>
        <v>149.38666666666668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147.77442161516248</v>
      </c>
      <c r="E47" s="28">
        <f t="shared" ref="E47:M47" si="20">E42/E44</f>
        <v>150.859918166395</v>
      </c>
      <c r="F47" s="28">
        <f t="shared" si="20"/>
        <v>147.24435590969455</v>
      </c>
      <c r="G47" s="28">
        <f t="shared" si="20"/>
        <v>146.52282157676348</v>
      </c>
      <c r="H47" s="28">
        <f t="shared" si="20"/>
        <v>148.89449571741585</v>
      </c>
      <c r="I47" s="28">
        <f t="shared" si="20"/>
        <v>147.14285714285714</v>
      </c>
      <c r="J47" s="28">
        <f t="shared" si="20"/>
        <v>148.38066766317888</v>
      </c>
      <c r="K47" s="28">
        <f t="shared" si="20"/>
        <v>152.17029768834192</v>
      </c>
      <c r="L47" s="28">
        <f t="shared" si="20"/>
        <v>149.91691591890995</v>
      </c>
      <c r="M47" s="28">
        <f t="shared" si="20"/>
        <v>149.96843119662381</v>
      </c>
      <c r="N47" s="29">
        <f>AVERAGE(D47:M47)</f>
        <v>148.88751825953432</v>
      </c>
    </row>
    <row r="48" spans="2:14" ht="30" customHeight="1">
      <c r="B48" s="45" t="s">
        <v>46</v>
      </c>
      <c r="C48" s="14" t="s">
        <v>1</v>
      </c>
      <c r="D48" s="8">
        <v>4494</v>
      </c>
      <c r="E48" s="8">
        <v>4477</v>
      </c>
      <c r="F48" s="8">
        <v>4507</v>
      </c>
      <c r="G48" s="8">
        <v>4445</v>
      </c>
      <c r="H48" s="8">
        <v>4482</v>
      </c>
      <c r="I48" s="8">
        <v>4520</v>
      </c>
      <c r="J48" s="8">
        <v>4455</v>
      </c>
      <c r="K48" s="8">
        <v>4520</v>
      </c>
      <c r="L48" s="8">
        <v>4513</v>
      </c>
      <c r="M48" s="12">
        <v>4465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30.055</v>
      </c>
      <c r="E50" s="10">
        <v>30.123999999999999</v>
      </c>
      <c r="F50" s="9">
        <v>30.129000000000001</v>
      </c>
      <c r="G50" s="9">
        <v>30.094999999999999</v>
      </c>
      <c r="H50" s="10">
        <v>30.117999999999999</v>
      </c>
      <c r="I50" s="9">
        <v>30.109000000000002</v>
      </c>
      <c r="J50" s="10">
        <v>30.065000000000001</v>
      </c>
      <c r="K50" s="9">
        <v>30.097000000000001</v>
      </c>
      <c r="L50" s="9">
        <v>30.141999999999999</v>
      </c>
      <c r="M50" s="11">
        <v>30.111000000000001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149.80000000000001</v>
      </c>
      <c r="E51" s="24">
        <f t="shared" si="21"/>
        <v>149.23333333333332</v>
      </c>
      <c r="F51" s="24">
        <f t="shared" si="21"/>
        <v>150.23333333333332</v>
      </c>
      <c r="G51" s="24">
        <f t="shared" si="21"/>
        <v>148.16666666666666</v>
      </c>
      <c r="H51" s="24">
        <f t="shared" si="21"/>
        <v>149.4</v>
      </c>
      <c r="I51" s="24">
        <f t="shared" si="21"/>
        <v>150.66666666666666</v>
      </c>
      <c r="J51" s="24">
        <f t="shared" si="21"/>
        <v>148.5</v>
      </c>
      <c r="K51" s="24">
        <f t="shared" si="21"/>
        <v>150.66666666666666</v>
      </c>
      <c r="L51" s="24">
        <f t="shared" si="21"/>
        <v>150.43333333333334</v>
      </c>
      <c r="M51" s="24">
        <f t="shared" si="21"/>
        <v>148.83333333333334</v>
      </c>
      <c r="N51" s="29">
        <f>AVERAGE(D51:M51)</f>
        <v>149.59333333333333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149.52586923972717</v>
      </c>
      <c r="E53" s="28">
        <f t="shared" ref="E53:M53" si="23">E48/E50</f>
        <v>148.61904129597664</v>
      </c>
      <c r="F53" s="28">
        <f t="shared" si="23"/>
        <v>149.59009592087358</v>
      </c>
      <c r="G53" s="28">
        <f t="shared" si="23"/>
        <v>147.69895331450408</v>
      </c>
      <c r="H53" s="28">
        <f t="shared" si="23"/>
        <v>148.81466232817584</v>
      </c>
      <c r="I53" s="28">
        <f t="shared" si="23"/>
        <v>150.12122621143178</v>
      </c>
      <c r="J53" s="28">
        <f t="shared" si="23"/>
        <v>148.17894561782802</v>
      </c>
      <c r="K53" s="28">
        <f t="shared" si="23"/>
        <v>150.18108117088082</v>
      </c>
      <c r="L53" s="28">
        <f t="shared" si="23"/>
        <v>149.72463671952758</v>
      </c>
      <c r="M53" s="28">
        <f t="shared" si="23"/>
        <v>148.28468001726944</v>
      </c>
      <c r="N53" s="29">
        <f>AVERAGE(D53:M53)</f>
        <v>149.07391918361949</v>
      </c>
    </row>
    <row r="54" spans="2:14" ht="30" customHeight="1">
      <c r="B54" s="45" t="s">
        <v>47</v>
      </c>
      <c r="C54" s="14" t="s">
        <v>1</v>
      </c>
      <c r="D54" s="8">
        <v>4559</v>
      </c>
      <c r="E54" s="8">
        <v>4537</v>
      </c>
      <c r="F54" s="8">
        <v>4509</v>
      </c>
      <c r="G54" s="8">
        <v>4450</v>
      </c>
      <c r="H54" s="8">
        <v>4524</v>
      </c>
      <c r="I54" s="8">
        <v>4496</v>
      </c>
      <c r="J54" s="8">
        <v>4527</v>
      </c>
      <c r="K54" s="8">
        <v>4497</v>
      </c>
      <c r="L54" s="8">
        <v>4498</v>
      </c>
      <c r="M54" s="12">
        <v>4531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30.100999999999999</v>
      </c>
      <c r="E56" s="10">
        <v>30.11</v>
      </c>
      <c r="F56" s="9">
        <v>30.103999999999999</v>
      </c>
      <c r="G56" s="9">
        <v>30.094999999999999</v>
      </c>
      <c r="H56" s="10">
        <v>30.09</v>
      </c>
      <c r="I56" s="9">
        <v>30.158000000000001</v>
      </c>
      <c r="J56" s="10">
        <v>30.129000000000001</v>
      </c>
      <c r="K56" s="9">
        <v>30.116</v>
      </c>
      <c r="L56" s="9">
        <v>30.113</v>
      </c>
      <c r="M56" s="11">
        <v>30.145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151.96666666666667</v>
      </c>
      <c r="E57" s="24">
        <f t="shared" si="24"/>
        <v>151.23333333333332</v>
      </c>
      <c r="F57" s="24">
        <f t="shared" si="24"/>
        <v>150.30000000000001</v>
      </c>
      <c r="G57" s="24">
        <f t="shared" si="24"/>
        <v>148.33333333333334</v>
      </c>
      <c r="H57" s="24">
        <f t="shared" si="24"/>
        <v>150.80000000000001</v>
      </c>
      <c r="I57" s="24">
        <f t="shared" si="24"/>
        <v>149.86666666666667</v>
      </c>
      <c r="J57" s="24">
        <f t="shared" si="24"/>
        <v>150.9</v>
      </c>
      <c r="K57" s="24">
        <f t="shared" si="24"/>
        <v>149.9</v>
      </c>
      <c r="L57" s="24">
        <f t="shared" si="24"/>
        <v>149.93333333333334</v>
      </c>
      <c r="M57" s="24">
        <f t="shared" si="24"/>
        <v>151.03333333333333</v>
      </c>
      <c r="N57" s="29">
        <f>AVERAGE(D57:M57)</f>
        <v>150.42666666666668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151.45676223381284</v>
      </c>
      <c r="E59" s="28">
        <f t="shared" ref="E59:M59" si="26">E54/E56</f>
        <v>150.68083693125209</v>
      </c>
      <c r="F59" s="28">
        <f t="shared" si="26"/>
        <v>149.78076003188946</v>
      </c>
      <c r="G59" s="28">
        <f t="shared" si="26"/>
        <v>147.86509386941353</v>
      </c>
      <c r="H59" s="28">
        <f t="shared" si="26"/>
        <v>150.34895314057826</v>
      </c>
      <c r="I59" s="28">
        <f t="shared" si="26"/>
        <v>149.0815040785198</v>
      </c>
      <c r="J59" s="28">
        <f t="shared" si="26"/>
        <v>150.25390819476252</v>
      </c>
      <c r="K59" s="28">
        <f t="shared" si="26"/>
        <v>149.32261920573782</v>
      </c>
      <c r="L59" s="28">
        <f t="shared" si="26"/>
        <v>149.37070368279481</v>
      </c>
      <c r="M59" s="28">
        <f t="shared" si="26"/>
        <v>150.30685022391773</v>
      </c>
      <c r="N59" s="29">
        <f>AVERAGE(D59:M59)</f>
        <v>149.84679915926787</v>
      </c>
    </row>
    <row r="60" spans="2:14" ht="30" customHeight="1">
      <c r="B60" s="45" t="s">
        <v>61</v>
      </c>
      <c r="C60" s="14" t="s">
        <v>1</v>
      </c>
      <c r="D60" s="8">
        <v>4736</v>
      </c>
      <c r="E60" s="8">
        <v>4720</v>
      </c>
      <c r="F60" s="8">
        <v>4716</v>
      </c>
      <c r="G60" s="8">
        <v>4635</v>
      </c>
      <c r="H60" s="8">
        <v>4711</v>
      </c>
      <c r="I60" s="8">
        <v>4726</v>
      </c>
      <c r="J60" s="8">
        <v>4645</v>
      </c>
      <c r="K60" s="8">
        <v>4710</v>
      </c>
      <c r="L60" s="8">
        <v>4735</v>
      </c>
      <c r="M60" s="12">
        <v>4744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30.093</v>
      </c>
      <c r="E62" s="10">
        <v>30.088999999999999</v>
      </c>
      <c r="F62" s="9">
        <v>30.094000000000001</v>
      </c>
      <c r="G62" s="9">
        <v>30.102</v>
      </c>
      <c r="H62" s="10">
        <v>30.053000000000001</v>
      </c>
      <c r="I62" s="9">
        <v>30.091999999999999</v>
      </c>
      <c r="J62" s="10">
        <v>30.11</v>
      </c>
      <c r="K62" s="9">
        <v>30.106000000000002</v>
      </c>
      <c r="L62" s="10">
        <v>30.094000000000001</v>
      </c>
      <c r="M62" s="11">
        <v>30.094000000000001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157.86666666666667</v>
      </c>
      <c r="E63" s="24">
        <f t="shared" si="27"/>
        <v>157.33333333333334</v>
      </c>
      <c r="F63" s="24">
        <f t="shared" si="27"/>
        <v>157.19999999999999</v>
      </c>
      <c r="G63" s="24">
        <f t="shared" si="27"/>
        <v>154.5</v>
      </c>
      <c r="H63" s="24">
        <f t="shared" si="27"/>
        <v>157.03333333333333</v>
      </c>
      <c r="I63" s="24">
        <f t="shared" si="27"/>
        <v>157.53333333333333</v>
      </c>
      <c r="J63" s="24">
        <f t="shared" si="27"/>
        <v>154.83333333333334</v>
      </c>
      <c r="K63" s="24">
        <f t="shared" si="27"/>
        <v>157</v>
      </c>
      <c r="L63" s="24">
        <f t="shared" si="27"/>
        <v>157.83333333333334</v>
      </c>
      <c r="M63" s="24">
        <f t="shared" si="27"/>
        <v>158.13333333333333</v>
      </c>
      <c r="N63" s="29">
        <f>AVERAGE(D63:M63)</f>
        <v>156.92666666666665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157.37879241019508</v>
      </c>
      <c r="E65" s="28">
        <f t="shared" ref="E65:M65" si="29">E60/E62</f>
        <v>156.86795839010935</v>
      </c>
      <c r="F65" s="28">
        <f t="shared" si="29"/>
        <v>156.70897853392702</v>
      </c>
      <c r="G65" s="28">
        <f t="shared" si="29"/>
        <v>153.97647996810844</v>
      </c>
      <c r="H65" s="28">
        <f t="shared" si="29"/>
        <v>156.7563970319103</v>
      </c>
      <c r="I65" s="28">
        <f t="shared" si="29"/>
        <v>157.0517080951748</v>
      </c>
      <c r="J65" s="28">
        <f t="shared" si="29"/>
        <v>154.26768515443374</v>
      </c>
      <c r="K65" s="28">
        <f t="shared" si="29"/>
        <v>156.44721982329102</v>
      </c>
      <c r="L65" s="28">
        <f t="shared" si="29"/>
        <v>157.34033362131987</v>
      </c>
      <c r="M65" s="28">
        <f t="shared" si="29"/>
        <v>157.6393965574533</v>
      </c>
      <c r="N65" s="29">
        <f>AVERAGE(D65:M65)</f>
        <v>156.44349495859231</v>
      </c>
    </row>
    <row r="66" spans="2:14" ht="30" customHeight="1">
      <c r="B66" s="45" t="s">
        <v>62</v>
      </c>
      <c r="C66" s="14" t="s">
        <v>1</v>
      </c>
      <c r="D66" s="8">
        <v>4743</v>
      </c>
      <c r="E66" s="8">
        <v>4718</v>
      </c>
      <c r="F66" s="8">
        <v>4735</v>
      </c>
      <c r="G66" s="8">
        <v>4628</v>
      </c>
      <c r="H66" s="8">
        <v>4780</v>
      </c>
      <c r="I66" s="8">
        <v>4640</v>
      </c>
      <c r="J66" s="8">
        <v>4761</v>
      </c>
      <c r="K66" s="8">
        <v>4715</v>
      </c>
      <c r="L66" s="8">
        <v>4719</v>
      </c>
      <c r="M66" s="12">
        <v>4785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0</v>
      </c>
      <c r="F67" s="5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30.088999999999999</v>
      </c>
      <c r="E68" s="10">
        <v>30.088000000000001</v>
      </c>
      <c r="F68" s="9">
        <v>30.125</v>
      </c>
      <c r="G68" s="9">
        <v>30.108000000000001</v>
      </c>
      <c r="H68" s="10">
        <v>30.050999999999998</v>
      </c>
      <c r="I68" s="9">
        <v>30.085000000000001</v>
      </c>
      <c r="J68" s="10">
        <v>30.108000000000001</v>
      </c>
      <c r="K68" s="10">
        <v>30.07</v>
      </c>
      <c r="L68" s="10">
        <v>30.082000000000001</v>
      </c>
      <c r="M68" s="11">
        <v>30.074000000000002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158.1</v>
      </c>
      <c r="E69" s="24">
        <f t="shared" si="30"/>
        <v>157.26666666666668</v>
      </c>
      <c r="F69" s="24">
        <f t="shared" si="30"/>
        <v>157.83333333333334</v>
      </c>
      <c r="G69" s="24">
        <f t="shared" si="30"/>
        <v>154.26666666666668</v>
      </c>
      <c r="H69" s="24">
        <f t="shared" si="30"/>
        <v>159.33333333333334</v>
      </c>
      <c r="I69" s="24">
        <f t="shared" si="30"/>
        <v>154.66666666666666</v>
      </c>
      <c r="J69" s="24">
        <f t="shared" si="30"/>
        <v>158.69999999999999</v>
      </c>
      <c r="K69" s="24">
        <f t="shared" si="30"/>
        <v>157.16666666666666</v>
      </c>
      <c r="L69" s="24">
        <f t="shared" si="30"/>
        <v>157.30000000000001</v>
      </c>
      <c r="M69" s="24">
        <f t="shared" si="30"/>
        <v>159.5</v>
      </c>
      <c r="N69" s="29">
        <f>AVERAGE(D69:M69)</f>
        <v>157.41333333333336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0</v>
      </c>
      <c r="G70" s="26">
        <f t="shared" si="31"/>
        <v>0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0</v>
      </c>
      <c r="L70" s="26">
        <f t="shared" si="31"/>
        <v>0</v>
      </c>
      <c r="M70" s="26">
        <f t="shared" si="31"/>
        <v>0</v>
      </c>
      <c r="N70" s="29">
        <f>AVERAGE(D70:M70)</f>
        <v>0</v>
      </c>
    </row>
    <row r="71" spans="2:14" ht="30" customHeight="1" thickBot="1">
      <c r="B71" s="47"/>
      <c r="C71" s="17" t="s">
        <v>7</v>
      </c>
      <c r="D71" s="27">
        <f>D66/D68</f>
        <v>157.63235733989166</v>
      </c>
      <c r="E71" s="28">
        <f t="shared" ref="E71:M71" si="32">E66/E68</f>
        <v>156.80670034565276</v>
      </c>
      <c r="F71" s="28">
        <f t="shared" si="32"/>
        <v>157.17842323651453</v>
      </c>
      <c r="G71" s="28">
        <f t="shared" si="32"/>
        <v>153.71329879101899</v>
      </c>
      <c r="H71" s="28">
        <f t="shared" si="32"/>
        <v>159.06292635852384</v>
      </c>
      <c r="I71" s="28">
        <f t="shared" si="32"/>
        <v>154.22968256606282</v>
      </c>
      <c r="J71" s="28">
        <f t="shared" si="32"/>
        <v>158.1307293742527</v>
      </c>
      <c r="K71" s="28">
        <f t="shared" si="32"/>
        <v>156.80079813767875</v>
      </c>
      <c r="L71" s="28">
        <f t="shared" si="32"/>
        <v>156.87121866897147</v>
      </c>
      <c r="M71" s="28">
        <f t="shared" si="32"/>
        <v>159.10753474762251</v>
      </c>
      <c r="N71" s="29">
        <f>AVERAGE(D71:M71)</f>
        <v>156.95336695661902</v>
      </c>
    </row>
    <row r="72" spans="2:14" ht="30" customHeight="1">
      <c r="B72" s="45" t="s">
        <v>72</v>
      </c>
      <c r="C72" s="14" t="s">
        <v>1</v>
      </c>
      <c r="D72" s="8">
        <v>4754</v>
      </c>
      <c r="E72" s="8">
        <v>4678</v>
      </c>
      <c r="F72" s="8">
        <v>4690</v>
      </c>
      <c r="G72" s="8">
        <v>4783</v>
      </c>
      <c r="H72" s="8">
        <v>4723</v>
      </c>
      <c r="I72" s="8">
        <v>4672</v>
      </c>
      <c r="J72" s="8">
        <v>4713</v>
      </c>
      <c r="K72" s="8">
        <v>4687</v>
      </c>
      <c r="L72" s="8">
        <v>4803</v>
      </c>
      <c r="M72" s="12">
        <v>4792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0</v>
      </c>
      <c r="F73" s="5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6">
        <v>0</v>
      </c>
      <c r="N73" s="1"/>
    </row>
    <row r="74" spans="2:14" ht="30" customHeight="1" thickBot="1">
      <c r="B74" s="46"/>
      <c r="C74" s="16" t="s">
        <v>3</v>
      </c>
      <c r="D74" s="10">
        <v>30.077000000000002</v>
      </c>
      <c r="E74" s="10">
        <v>30.114000000000001</v>
      </c>
      <c r="F74" s="9">
        <v>30.100999999999999</v>
      </c>
      <c r="G74" s="9">
        <v>30.106999999999999</v>
      </c>
      <c r="H74" s="10">
        <v>30.076000000000001</v>
      </c>
      <c r="I74" s="9">
        <v>30.071000000000002</v>
      </c>
      <c r="J74" s="10">
        <v>30.097999999999999</v>
      </c>
      <c r="K74" s="9">
        <v>30.114000000000001</v>
      </c>
      <c r="L74" s="10">
        <v>30.088000000000001</v>
      </c>
      <c r="M74" s="11">
        <v>30.085000000000001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158.46666666666667</v>
      </c>
      <c r="E75" s="24">
        <f t="shared" si="33"/>
        <v>155.93333333333334</v>
      </c>
      <c r="F75" s="24">
        <f t="shared" si="33"/>
        <v>156.33333333333334</v>
      </c>
      <c r="G75" s="24">
        <f t="shared" si="33"/>
        <v>159.43333333333334</v>
      </c>
      <c r="H75" s="24">
        <f t="shared" si="33"/>
        <v>157.43333333333334</v>
      </c>
      <c r="I75" s="24">
        <f t="shared" si="33"/>
        <v>155.73333333333332</v>
      </c>
      <c r="J75" s="24">
        <f t="shared" si="33"/>
        <v>157.1</v>
      </c>
      <c r="K75" s="24">
        <f t="shared" si="33"/>
        <v>156.23333333333332</v>
      </c>
      <c r="L75" s="24">
        <f t="shared" si="33"/>
        <v>160.1</v>
      </c>
      <c r="M75" s="24">
        <f t="shared" si="33"/>
        <v>159.73333333333332</v>
      </c>
      <c r="N75" s="29">
        <f>AVERAGE(D75:M75)</f>
        <v>157.65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0</v>
      </c>
      <c r="F76" s="26">
        <f t="shared" si="34"/>
        <v>0</v>
      </c>
      <c r="G76" s="26">
        <f t="shared" si="34"/>
        <v>0</v>
      </c>
      <c r="H76" s="26">
        <f t="shared" si="34"/>
        <v>0</v>
      </c>
      <c r="I76" s="26">
        <f t="shared" si="34"/>
        <v>0</v>
      </c>
      <c r="J76" s="26">
        <f t="shared" si="34"/>
        <v>0</v>
      </c>
      <c r="K76" s="26">
        <f t="shared" si="34"/>
        <v>0</v>
      </c>
      <c r="L76" s="26">
        <f t="shared" si="34"/>
        <v>0</v>
      </c>
      <c r="M76" s="26">
        <f t="shared" si="34"/>
        <v>0</v>
      </c>
      <c r="N76" s="29">
        <f>AVERAGE(D76:M76)</f>
        <v>0</v>
      </c>
    </row>
    <row r="77" spans="2:14" ht="30" customHeight="1" thickBot="1">
      <c r="B77" s="47"/>
      <c r="C77" s="17" t="s">
        <v>7</v>
      </c>
      <c r="D77" s="27">
        <f>D72/D74</f>
        <v>158.0609768261462</v>
      </c>
      <c r="E77" s="28">
        <f t="shared" ref="E77:M77" si="35">E72/E74</f>
        <v>155.34302982001725</v>
      </c>
      <c r="F77" s="28">
        <f t="shared" si="35"/>
        <v>155.80877711703931</v>
      </c>
      <c r="G77" s="28">
        <f t="shared" si="35"/>
        <v>158.86670873883151</v>
      </c>
      <c r="H77" s="28">
        <f t="shared" si="35"/>
        <v>157.03551004122889</v>
      </c>
      <c r="I77" s="28">
        <f t="shared" si="35"/>
        <v>155.36563466462704</v>
      </c>
      <c r="J77" s="28">
        <f t="shared" si="35"/>
        <v>156.58847763971028</v>
      </c>
      <c r="K77" s="28">
        <f t="shared" si="35"/>
        <v>155.64189413561797</v>
      </c>
      <c r="L77" s="28">
        <f t="shared" si="35"/>
        <v>159.63174687583088</v>
      </c>
      <c r="M77" s="28">
        <f t="shared" si="35"/>
        <v>159.28203423633039</v>
      </c>
      <c r="N77" s="29">
        <f>AVERAGE(D77:M77)</f>
        <v>157.162479009538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4B6DC-B440-524C-8033-247983B5A3DD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0.5</v>
      </c>
    </row>
    <row r="3" spans="2:14" ht="30" customHeight="1" thickBot="1">
      <c r="C3" s="7" t="s">
        <v>4</v>
      </c>
      <c r="D3" s="19" t="s">
        <v>9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581</v>
      </c>
      <c r="E6" s="8">
        <v>585</v>
      </c>
      <c r="F6" s="8">
        <v>620</v>
      </c>
      <c r="G6" s="8">
        <v>582</v>
      </c>
      <c r="H6" s="8">
        <v>585</v>
      </c>
      <c r="I6" s="8">
        <v>590</v>
      </c>
      <c r="J6" s="8">
        <v>598</v>
      </c>
      <c r="K6" s="8">
        <v>576</v>
      </c>
      <c r="L6" s="8">
        <v>608</v>
      </c>
      <c r="M6" s="12">
        <v>600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30.800999999999998</v>
      </c>
      <c r="E8" s="10">
        <v>30.443999999999999</v>
      </c>
      <c r="F8" s="9">
        <v>30.838999999999999</v>
      </c>
      <c r="G8" s="9">
        <v>30.866</v>
      </c>
      <c r="H8" s="9">
        <v>30.882000000000001</v>
      </c>
      <c r="I8" s="9">
        <v>30.797999999999998</v>
      </c>
      <c r="J8" s="9">
        <v>30.829000000000001</v>
      </c>
      <c r="K8" s="10">
        <v>30.8</v>
      </c>
      <c r="L8" s="9">
        <v>30.574000000000002</v>
      </c>
      <c r="M8" s="18">
        <v>31.007000000000001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19.366666666666667</v>
      </c>
      <c r="E9" s="24">
        <f t="shared" si="0"/>
        <v>19.5</v>
      </c>
      <c r="F9" s="24">
        <f t="shared" si="0"/>
        <v>20.666666666666668</v>
      </c>
      <c r="G9" s="24">
        <f t="shared" si="0"/>
        <v>19.399999999999999</v>
      </c>
      <c r="H9" s="24">
        <f t="shared" si="0"/>
        <v>19.5</v>
      </c>
      <c r="I9" s="24">
        <f t="shared" si="0"/>
        <v>19.666666666666668</v>
      </c>
      <c r="J9" s="24">
        <f t="shared" si="0"/>
        <v>19.933333333333334</v>
      </c>
      <c r="K9" s="24">
        <f t="shared" si="0"/>
        <v>19.2</v>
      </c>
      <c r="L9" s="24">
        <f t="shared" si="0"/>
        <v>20.266666666666666</v>
      </c>
      <c r="M9" s="24">
        <f t="shared" si="0"/>
        <v>20</v>
      </c>
      <c r="N9" s="29">
        <f>AVERAGE(D9:M9)</f>
        <v>19.75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18.863023927794554</v>
      </c>
      <c r="E11" s="28">
        <f t="shared" ref="E11:M11" si="2">E6/E8</f>
        <v>19.21560898699251</v>
      </c>
      <c r="F11" s="28">
        <f t="shared" si="2"/>
        <v>20.104413242971564</v>
      </c>
      <c r="G11" s="28">
        <f t="shared" si="2"/>
        <v>18.855698827188494</v>
      </c>
      <c r="H11" s="28">
        <f t="shared" si="2"/>
        <v>18.943073635127259</v>
      </c>
      <c r="I11" s="28">
        <f t="shared" si="2"/>
        <v>19.157088122605366</v>
      </c>
      <c r="J11" s="28">
        <f t="shared" si="2"/>
        <v>19.397320704531449</v>
      </c>
      <c r="K11" s="28">
        <f t="shared" si="2"/>
        <v>18.7012987012987</v>
      </c>
      <c r="L11" s="28">
        <f t="shared" si="2"/>
        <v>19.886177798129129</v>
      </c>
      <c r="M11" s="28">
        <f t="shared" si="2"/>
        <v>19.350469248879286</v>
      </c>
      <c r="N11" s="29">
        <f>AVERAGE(D11:M11)</f>
        <v>19.247417319551829</v>
      </c>
    </row>
    <row r="12" spans="2:14" ht="30" customHeight="1">
      <c r="B12" s="45" t="s">
        <v>40</v>
      </c>
      <c r="C12" s="14" t="s">
        <v>1</v>
      </c>
      <c r="D12">
        <v>608</v>
      </c>
      <c r="E12">
        <v>580</v>
      </c>
      <c r="F12">
        <v>591</v>
      </c>
      <c r="G12">
        <v>611</v>
      </c>
      <c r="H12">
        <v>585</v>
      </c>
      <c r="I12">
        <v>596</v>
      </c>
      <c r="J12">
        <v>601</v>
      </c>
      <c r="K12">
        <v>610</v>
      </c>
      <c r="L12">
        <v>586</v>
      </c>
      <c r="M12" s="6">
        <v>618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10">
        <v>30.84</v>
      </c>
      <c r="E14" s="10">
        <v>30.61</v>
      </c>
      <c r="F14" s="9">
        <v>30.788</v>
      </c>
      <c r="G14" s="9">
        <v>30.957000000000001</v>
      </c>
      <c r="H14" s="10">
        <v>30.701000000000001</v>
      </c>
      <c r="I14" s="10">
        <v>30.923999999999999</v>
      </c>
      <c r="J14" s="10">
        <v>30.786999999999999</v>
      </c>
      <c r="K14" s="10">
        <v>30.957000000000001</v>
      </c>
      <c r="L14" s="10">
        <v>30.84</v>
      </c>
      <c r="M14" s="11">
        <v>30.599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20.266666666666666</v>
      </c>
      <c r="E15" s="24">
        <f t="shared" si="3"/>
        <v>19.333333333333332</v>
      </c>
      <c r="F15" s="24">
        <f t="shared" si="3"/>
        <v>19.7</v>
      </c>
      <c r="G15" s="24">
        <f t="shared" si="3"/>
        <v>20.366666666666667</v>
      </c>
      <c r="H15" s="24">
        <f t="shared" si="3"/>
        <v>19.5</v>
      </c>
      <c r="I15" s="24">
        <f t="shared" si="3"/>
        <v>19.866666666666667</v>
      </c>
      <c r="J15" s="24">
        <f t="shared" si="3"/>
        <v>20.033333333333335</v>
      </c>
      <c r="K15" s="24">
        <f t="shared" si="3"/>
        <v>20.333333333333332</v>
      </c>
      <c r="L15" s="24">
        <f t="shared" si="3"/>
        <v>19.533333333333335</v>
      </c>
      <c r="M15" s="24">
        <f t="shared" si="3"/>
        <v>20.6</v>
      </c>
      <c r="N15" s="29">
        <f>AVERAGE(D15:M15)</f>
        <v>19.953333333333333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19.714656290531778</v>
      </c>
      <c r="E17" s="28">
        <f t="shared" ref="E17:M17" si="5">E12/E14</f>
        <v>18.948056190787323</v>
      </c>
      <c r="F17" s="28">
        <f t="shared" si="5"/>
        <v>19.195790567753669</v>
      </c>
      <c r="G17" s="28">
        <f t="shared" si="5"/>
        <v>19.737054624156087</v>
      </c>
      <c r="H17" s="28">
        <f t="shared" si="5"/>
        <v>19.054753916810526</v>
      </c>
      <c r="I17" s="28">
        <f t="shared" si="5"/>
        <v>19.273056525675852</v>
      </c>
      <c r="J17" s="28">
        <f t="shared" si="5"/>
        <v>19.521226491701043</v>
      </c>
      <c r="K17" s="28">
        <f t="shared" si="5"/>
        <v>19.704751752430791</v>
      </c>
      <c r="L17" s="28">
        <f t="shared" si="5"/>
        <v>19.001297016861219</v>
      </c>
      <c r="M17" s="28">
        <f t="shared" si="5"/>
        <v>20.196738455505081</v>
      </c>
      <c r="N17" s="29">
        <f>AVERAGE(D17:M17)</f>
        <v>19.434738183221334</v>
      </c>
    </row>
    <row r="18" spans="2:14" ht="30" customHeight="1">
      <c r="B18" s="45" t="s">
        <v>41</v>
      </c>
      <c r="C18" s="14" t="s">
        <v>1</v>
      </c>
      <c r="D18" s="8">
        <v>587</v>
      </c>
      <c r="E18" s="8">
        <v>582</v>
      </c>
      <c r="F18" s="8">
        <v>611</v>
      </c>
      <c r="G18" s="8">
        <v>580</v>
      </c>
      <c r="H18" s="8">
        <v>603</v>
      </c>
      <c r="I18" s="8">
        <v>597</v>
      </c>
      <c r="J18" s="8">
        <v>594</v>
      </c>
      <c r="K18" s="8">
        <v>580</v>
      </c>
      <c r="L18" s="8">
        <v>576</v>
      </c>
      <c r="M18" s="12">
        <v>582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30.666</v>
      </c>
      <c r="E20" s="10">
        <v>30.771000000000001</v>
      </c>
      <c r="F20" s="9">
        <v>30.968</v>
      </c>
      <c r="G20" s="10">
        <v>30.8</v>
      </c>
      <c r="H20" s="9">
        <v>30.643000000000001</v>
      </c>
      <c r="I20" s="9">
        <v>30.657</v>
      </c>
      <c r="J20" s="9">
        <v>30.917999999999999</v>
      </c>
      <c r="K20" s="10">
        <v>30.818000000000001</v>
      </c>
      <c r="L20" s="9">
        <v>30.727</v>
      </c>
      <c r="M20" s="18">
        <v>30.722999999999999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19.566666666666666</v>
      </c>
      <c r="E21" s="24">
        <f t="shared" si="6"/>
        <v>19.399999999999999</v>
      </c>
      <c r="F21" s="24">
        <f t="shared" si="6"/>
        <v>20.366666666666667</v>
      </c>
      <c r="G21" s="24">
        <f t="shared" si="6"/>
        <v>19.333333333333332</v>
      </c>
      <c r="H21" s="24">
        <f t="shared" si="6"/>
        <v>20.100000000000001</v>
      </c>
      <c r="I21" s="24">
        <f t="shared" si="6"/>
        <v>19.899999999999999</v>
      </c>
      <c r="J21" s="24">
        <f t="shared" si="6"/>
        <v>19.8</v>
      </c>
      <c r="K21" s="24">
        <f t="shared" si="6"/>
        <v>19.333333333333332</v>
      </c>
      <c r="L21" s="24">
        <f t="shared" si="6"/>
        <v>19.2</v>
      </c>
      <c r="M21" s="24">
        <f t="shared" si="6"/>
        <v>19.399999999999999</v>
      </c>
      <c r="N21" s="29">
        <f>AVERAGE(D21:M21)</f>
        <v>19.640000000000004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19.141720472184179</v>
      </c>
      <c r="E23" s="28">
        <f t="shared" ref="E23:M23" si="8">E18/E20</f>
        <v>18.913912450034122</v>
      </c>
      <c r="F23" s="28">
        <f t="shared" si="8"/>
        <v>19.730043916300698</v>
      </c>
      <c r="G23" s="28">
        <f t="shared" si="8"/>
        <v>18.831168831168831</v>
      </c>
      <c r="H23" s="28">
        <f t="shared" si="8"/>
        <v>19.678229938321966</v>
      </c>
      <c r="I23" s="28">
        <f t="shared" si="8"/>
        <v>19.473529699579217</v>
      </c>
      <c r="J23" s="28">
        <f t="shared" si="8"/>
        <v>19.212109450805357</v>
      </c>
      <c r="K23" s="28">
        <f t="shared" si="8"/>
        <v>18.820170030501654</v>
      </c>
      <c r="L23" s="28">
        <f t="shared" si="8"/>
        <v>18.745728512383245</v>
      </c>
      <c r="M23" s="28">
        <f t="shared" si="8"/>
        <v>18.943462552485109</v>
      </c>
      <c r="N23" s="29">
        <f>AVERAGE(D23:M23)</f>
        <v>19.149007585376435</v>
      </c>
    </row>
    <row r="24" spans="2:14" ht="30" customHeight="1">
      <c r="B24" s="45" t="s">
        <v>42</v>
      </c>
      <c r="C24" s="14" t="s">
        <v>1</v>
      </c>
      <c r="D24" s="8">
        <v>590</v>
      </c>
      <c r="E24" s="8">
        <v>601</v>
      </c>
      <c r="F24" s="8">
        <v>592</v>
      </c>
      <c r="G24" s="8">
        <v>584</v>
      </c>
      <c r="H24" s="8">
        <v>602</v>
      </c>
      <c r="I24" s="8">
        <v>606</v>
      </c>
      <c r="J24" s="8">
        <v>595</v>
      </c>
      <c r="K24" s="8">
        <v>593</v>
      </c>
      <c r="L24" s="8">
        <v>589</v>
      </c>
      <c r="M24" s="12">
        <v>606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30.725999999999999</v>
      </c>
      <c r="E26" s="10">
        <v>30.609000000000002</v>
      </c>
      <c r="F26" s="9">
        <v>30.852</v>
      </c>
      <c r="G26" s="9">
        <v>30.672999999999998</v>
      </c>
      <c r="H26" s="9">
        <v>30.824999999999999</v>
      </c>
      <c r="I26" s="9">
        <v>30.542999999999999</v>
      </c>
      <c r="J26" s="9">
        <v>30.817</v>
      </c>
      <c r="K26" s="41">
        <v>30.81</v>
      </c>
      <c r="L26" s="9">
        <v>30.838999999999999</v>
      </c>
      <c r="M26" s="18">
        <v>30.891999999999999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19.666666666666668</v>
      </c>
      <c r="E27" s="24">
        <f t="shared" si="9"/>
        <v>20.033333333333335</v>
      </c>
      <c r="F27" s="24">
        <f t="shared" si="9"/>
        <v>19.733333333333334</v>
      </c>
      <c r="G27" s="24">
        <f t="shared" si="9"/>
        <v>19.466666666666665</v>
      </c>
      <c r="H27" s="24">
        <f t="shared" si="9"/>
        <v>20.066666666666666</v>
      </c>
      <c r="I27" s="24">
        <f t="shared" si="9"/>
        <v>20.2</v>
      </c>
      <c r="J27" s="24">
        <f t="shared" si="9"/>
        <v>19.833333333333332</v>
      </c>
      <c r="K27" s="24">
        <f t="shared" si="9"/>
        <v>19.766666666666666</v>
      </c>
      <c r="L27" s="24">
        <f t="shared" si="9"/>
        <v>19.633333333333333</v>
      </c>
      <c r="M27" s="24">
        <f t="shared" si="9"/>
        <v>20.2</v>
      </c>
      <c r="N27" s="29">
        <f>AVERAGE(D27:M27)</f>
        <v>19.859999999999996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19.201978780186163</v>
      </c>
      <c r="E29" s="28">
        <f t="shared" ref="E29:M29" si="11">E24/E26</f>
        <v>19.634747949949361</v>
      </c>
      <c r="F29" s="28">
        <f t="shared" si="11"/>
        <v>19.188383249060028</v>
      </c>
      <c r="G29" s="28">
        <f t="shared" si="11"/>
        <v>19.039546180680077</v>
      </c>
      <c r="H29" s="28">
        <f t="shared" si="11"/>
        <v>19.529602595296026</v>
      </c>
      <c r="I29" s="28">
        <f t="shared" si="11"/>
        <v>19.840880070719969</v>
      </c>
      <c r="J29" s="28">
        <f t="shared" si="11"/>
        <v>19.307525067332964</v>
      </c>
      <c r="K29" s="28">
        <f t="shared" si="11"/>
        <v>19.246997728010388</v>
      </c>
      <c r="L29" s="28">
        <f t="shared" si="11"/>
        <v>19.099192580822983</v>
      </c>
      <c r="M29" s="28">
        <f t="shared" si="11"/>
        <v>19.616729250291339</v>
      </c>
      <c r="N29" s="29">
        <f>AVERAGE(D29:M29)</f>
        <v>19.370558345234929</v>
      </c>
    </row>
    <row r="30" spans="2:14" ht="30" customHeight="1">
      <c r="B30" s="45" t="s">
        <v>43</v>
      </c>
      <c r="C30" s="14" t="s">
        <v>1</v>
      </c>
      <c r="D30" s="8">
        <v>590</v>
      </c>
      <c r="E30" s="8">
        <v>574</v>
      </c>
      <c r="F30" s="8">
        <v>600</v>
      </c>
      <c r="G30" s="8">
        <v>598</v>
      </c>
      <c r="H30" s="8">
        <v>592</v>
      </c>
      <c r="I30" s="8">
        <v>576</v>
      </c>
      <c r="J30" s="8">
        <v>587</v>
      </c>
      <c r="K30" s="8">
        <v>598</v>
      </c>
      <c r="L30" s="8">
        <v>606</v>
      </c>
      <c r="M30" s="12">
        <v>608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30.913</v>
      </c>
      <c r="E32" s="10">
        <v>30.927</v>
      </c>
      <c r="F32" s="10">
        <v>30.32</v>
      </c>
      <c r="G32" s="10">
        <v>30.751999999999999</v>
      </c>
      <c r="H32" s="9">
        <v>30.664000000000001</v>
      </c>
      <c r="I32" s="9">
        <v>30.577999999999999</v>
      </c>
      <c r="J32" s="9">
        <v>30.855</v>
      </c>
      <c r="K32" s="10">
        <v>30.609000000000002</v>
      </c>
      <c r="L32" s="9">
        <v>30.603000000000002</v>
      </c>
      <c r="M32" s="18">
        <v>30.731999999999999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19.666666666666668</v>
      </c>
      <c r="E33" s="24">
        <f t="shared" si="12"/>
        <v>19.133333333333333</v>
      </c>
      <c r="F33" s="24">
        <f t="shared" si="12"/>
        <v>20</v>
      </c>
      <c r="G33" s="24">
        <f t="shared" si="12"/>
        <v>19.933333333333334</v>
      </c>
      <c r="H33" s="24">
        <f t="shared" si="12"/>
        <v>19.733333333333334</v>
      </c>
      <c r="I33" s="24">
        <f t="shared" si="12"/>
        <v>19.2</v>
      </c>
      <c r="J33" s="24">
        <f t="shared" si="12"/>
        <v>19.566666666666666</v>
      </c>
      <c r="K33" s="24">
        <f t="shared" si="12"/>
        <v>19.933333333333334</v>
      </c>
      <c r="L33" s="24">
        <f t="shared" si="12"/>
        <v>20.2</v>
      </c>
      <c r="M33" s="24">
        <f t="shared" si="12"/>
        <v>20.266666666666666</v>
      </c>
      <c r="N33" s="29">
        <f>AVERAGE(D33:M33)</f>
        <v>19.763333333333332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19.085821499045707</v>
      </c>
      <c r="E35" s="28">
        <f t="shared" ref="E35:M35" si="14">E30/E32</f>
        <v>18.559834448863452</v>
      </c>
      <c r="F35" s="28">
        <f t="shared" si="14"/>
        <v>19.788918205804748</v>
      </c>
      <c r="G35" s="28">
        <f t="shared" si="14"/>
        <v>19.44588969823101</v>
      </c>
      <c r="H35" s="28">
        <f t="shared" si="14"/>
        <v>19.306026611009653</v>
      </c>
      <c r="I35" s="28">
        <f t="shared" si="14"/>
        <v>18.837072404997055</v>
      </c>
      <c r="J35" s="28">
        <f t="shared" si="14"/>
        <v>19.02446929184897</v>
      </c>
      <c r="K35" s="28">
        <f t="shared" si="14"/>
        <v>19.536737560848117</v>
      </c>
      <c r="L35" s="28">
        <f t="shared" si="14"/>
        <v>19.801980198019802</v>
      </c>
      <c r="M35" s="28">
        <f t="shared" si="14"/>
        <v>19.783938565664453</v>
      </c>
      <c r="N35" s="29">
        <f>AVERAGE(D35:M35)</f>
        <v>19.317068848433298</v>
      </c>
    </row>
    <row r="36" spans="2:14" ht="30" customHeight="1">
      <c r="B36" s="45" t="s">
        <v>44</v>
      </c>
      <c r="C36" s="14" t="s">
        <v>1</v>
      </c>
      <c r="D36" s="8">
        <v>594</v>
      </c>
      <c r="E36" s="8">
        <v>565</v>
      </c>
      <c r="F36" s="8">
        <v>600</v>
      </c>
      <c r="G36" s="8">
        <v>588</v>
      </c>
      <c r="H36" s="8">
        <v>622</v>
      </c>
      <c r="I36" s="8">
        <v>569</v>
      </c>
      <c r="J36" s="8">
        <v>580</v>
      </c>
      <c r="K36" s="8">
        <v>592</v>
      </c>
      <c r="L36" s="8">
        <v>635</v>
      </c>
      <c r="M36" s="12">
        <v>601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30.811</v>
      </c>
      <c r="E38" s="10">
        <v>30.677</v>
      </c>
      <c r="F38" s="10">
        <v>30.9</v>
      </c>
      <c r="G38" s="9">
        <v>30.846</v>
      </c>
      <c r="H38" s="10">
        <v>30.969000000000001</v>
      </c>
      <c r="I38" s="9">
        <v>30.609000000000002</v>
      </c>
      <c r="J38" s="10">
        <v>30.725999999999999</v>
      </c>
      <c r="K38" s="10">
        <v>30.63</v>
      </c>
      <c r="L38" s="9">
        <v>30.483000000000001</v>
      </c>
      <c r="M38" s="11">
        <v>30.747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19.8</v>
      </c>
      <c r="E39" s="24">
        <f t="shared" si="15"/>
        <v>18.833333333333332</v>
      </c>
      <c r="F39" s="24">
        <f t="shared" si="15"/>
        <v>20</v>
      </c>
      <c r="G39" s="24">
        <f t="shared" si="15"/>
        <v>19.600000000000001</v>
      </c>
      <c r="H39" s="24">
        <f t="shared" si="15"/>
        <v>20.733333333333334</v>
      </c>
      <c r="I39" s="24">
        <f t="shared" si="15"/>
        <v>18.966666666666665</v>
      </c>
      <c r="J39" s="24">
        <f t="shared" si="15"/>
        <v>19.333333333333332</v>
      </c>
      <c r="K39" s="24">
        <f t="shared" si="15"/>
        <v>19.733333333333334</v>
      </c>
      <c r="L39" s="24">
        <f t="shared" si="15"/>
        <v>21.166666666666668</v>
      </c>
      <c r="M39" s="24">
        <f t="shared" si="15"/>
        <v>20.033333333333335</v>
      </c>
      <c r="N39" s="29">
        <f>AVERAGE(D39:M39)</f>
        <v>19.82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19.278828989646556</v>
      </c>
      <c r="E41" s="28">
        <f t="shared" ref="E41:M41" si="17">E36/E38</f>
        <v>18.417707076963197</v>
      </c>
      <c r="F41" s="28">
        <f t="shared" si="17"/>
        <v>19.417475728155342</v>
      </c>
      <c r="G41" s="28">
        <f t="shared" si="17"/>
        <v>19.062439214160669</v>
      </c>
      <c r="H41" s="28">
        <f t="shared" si="17"/>
        <v>20.08460072976202</v>
      </c>
      <c r="I41" s="28">
        <f t="shared" si="17"/>
        <v>18.589303799536083</v>
      </c>
      <c r="J41" s="28">
        <f t="shared" si="17"/>
        <v>18.876521512725379</v>
      </c>
      <c r="K41" s="28">
        <f t="shared" si="17"/>
        <v>19.32745674175645</v>
      </c>
      <c r="L41" s="28">
        <f t="shared" si="17"/>
        <v>20.831283010202409</v>
      </c>
      <c r="M41" s="28">
        <f t="shared" si="17"/>
        <v>19.546622434709079</v>
      </c>
      <c r="N41" s="29">
        <f>AVERAGE(D41:M41)</f>
        <v>19.34322392376172</v>
      </c>
    </row>
    <row r="42" spans="2:14" ht="30" customHeight="1">
      <c r="B42" s="45" t="s">
        <v>45</v>
      </c>
      <c r="C42" s="14" t="s">
        <v>1</v>
      </c>
      <c r="D42" s="8">
        <v>587</v>
      </c>
      <c r="E42" s="8">
        <v>618</v>
      </c>
      <c r="F42" s="8">
        <v>577</v>
      </c>
      <c r="G42" s="8">
        <v>584</v>
      </c>
      <c r="H42" s="8">
        <v>595</v>
      </c>
      <c r="I42" s="8">
        <v>602</v>
      </c>
      <c r="J42" s="8">
        <v>555</v>
      </c>
      <c r="K42" s="8">
        <v>615</v>
      </c>
      <c r="L42" s="8">
        <v>610</v>
      </c>
      <c r="M42" s="12">
        <v>597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30.747</v>
      </c>
      <c r="E44" s="10">
        <v>30.725000000000001</v>
      </c>
      <c r="F44" s="9">
        <v>30.872</v>
      </c>
      <c r="G44" s="9">
        <v>30.884</v>
      </c>
      <c r="H44" s="10">
        <v>30.95</v>
      </c>
      <c r="I44" s="9">
        <v>30.904</v>
      </c>
      <c r="J44" s="10">
        <v>30.856999999999999</v>
      </c>
      <c r="K44" s="9">
        <v>30.495000000000001</v>
      </c>
      <c r="L44" s="9">
        <v>30.626999999999999</v>
      </c>
      <c r="M44" s="11">
        <v>30.561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19.566666666666666</v>
      </c>
      <c r="E45" s="24">
        <f t="shared" si="18"/>
        <v>20.6</v>
      </c>
      <c r="F45" s="24">
        <f t="shared" si="18"/>
        <v>19.233333333333334</v>
      </c>
      <c r="G45" s="24">
        <f t="shared" si="18"/>
        <v>19.466666666666665</v>
      </c>
      <c r="H45" s="24">
        <f t="shared" si="18"/>
        <v>19.833333333333332</v>
      </c>
      <c r="I45" s="24">
        <f t="shared" si="18"/>
        <v>20.066666666666666</v>
      </c>
      <c r="J45" s="24">
        <f t="shared" si="18"/>
        <v>18.5</v>
      </c>
      <c r="K45" s="24">
        <f t="shared" si="18"/>
        <v>20.5</v>
      </c>
      <c r="L45" s="24">
        <f t="shared" si="18"/>
        <v>20.333333333333332</v>
      </c>
      <c r="M45" s="24">
        <f t="shared" si="18"/>
        <v>19.899999999999999</v>
      </c>
      <c r="N45" s="29">
        <f>AVERAGE(D45:M45)</f>
        <v>19.8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19.091293459524508</v>
      </c>
      <c r="E47" s="28">
        <f t="shared" ref="E47:M47" si="20">E42/E44</f>
        <v>20.113913751017087</v>
      </c>
      <c r="F47" s="28">
        <f t="shared" si="20"/>
        <v>18.690075149002332</v>
      </c>
      <c r="G47" s="28">
        <f t="shared" si="20"/>
        <v>18.909467685532963</v>
      </c>
      <c r="H47" s="28">
        <f t="shared" si="20"/>
        <v>19.224555735056544</v>
      </c>
      <c r="I47" s="28">
        <f t="shared" si="20"/>
        <v>19.479679005953923</v>
      </c>
      <c r="J47" s="28">
        <f t="shared" si="20"/>
        <v>17.98619438052954</v>
      </c>
      <c r="K47" s="28">
        <f t="shared" si="20"/>
        <v>20.167240531234629</v>
      </c>
      <c r="L47" s="28">
        <f t="shared" si="20"/>
        <v>19.917066640545926</v>
      </c>
      <c r="M47" s="28">
        <f t="shared" si="20"/>
        <v>19.534701089624029</v>
      </c>
      <c r="N47" s="29">
        <f>AVERAGE(D47:M47)</f>
        <v>19.311418742802147</v>
      </c>
    </row>
    <row r="48" spans="2:14" ht="30" customHeight="1">
      <c r="B48" s="45" t="s">
        <v>46</v>
      </c>
      <c r="C48" s="14" t="s">
        <v>1</v>
      </c>
      <c r="D48" s="8">
        <v>605</v>
      </c>
      <c r="E48" s="8">
        <v>600</v>
      </c>
      <c r="F48" s="8">
        <v>568</v>
      </c>
      <c r="G48" s="8">
        <v>586</v>
      </c>
      <c r="H48" s="8">
        <v>599</v>
      </c>
      <c r="I48" s="8">
        <v>596</v>
      </c>
      <c r="J48" s="8">
        <v>589</v>
      </c>
      <c r="K48" s="8">
        <v>623</v>
      </c>
      <c r="L48" s="8">
        <v>584</v>
      </c>
      <c r="M48" s="12">
        <v>591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30.869</v>
      </c>
      <c r="E50" s="10">
        <v>30.76</v>
      </c>
      <c r="F50" s="9">
        <v>30.637</v>
      </c>
      <c r="G50" s="9">
        <v>30.606999999999999</v>
      </c>
      <c r="H50" s="10">
        <v>30.907</v>
      </c>
      <c r="I50" s="9">
        <v>30.858000000000001</v>
      </c>
      <c r="J50" s="10">
        <v>30.65</v>
      </c>
      <c r="K50" s="10">
        <v>30.91</v>
      </c>
      <c r="L50" s="9">
        <v>30.925000000000001</v>
      </c>
      <c r="M50" s="11">
        <v>30.76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20.166666666666668</v>
      </c>
      <c r="E51" s="24">
        <f t="shared" si="21"/>
        <v>20</v>
      </c>
      <c r="F51" s="24">
        <f t="shared" si="21"/>
        <v>18.933333333333334</v>
      </c>
      <c r="G51" s="24">
        <f t="shared" si="21"/>
        <v>19.533333333333335</v>
      </c>
      <c r="H51" s="24">
        <f t="shared" si="21"/>
        <v>19.966666666666665</v>
      </c>
      <c r="I51" s="24">
        <f t="shared" si="21"/>
        <v>19.866666666666667</v>
      </c>
      <c r="J51" s="24">
        <f t="shared" si="21"/>
        <v>19.633333333333333</v>
      </c>
      <c r="K51" s="24">
        <f t="shared" si="21"/>
        <v>20.766666666666666</v>
      </c>
      <c r="L51" s="24">
        <f t="shared" si="21"/>
        <v>19.466666666666665</v>
      </c>
      <c r="M51" s="24">
        <f t="shared" si="21"/>
        <v>19.7</v>
      </c>
      <c r="N51" s="29">
        <f>AVERAGE(D51:M51)</f>
        <v>19.803333333333335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19.598950403317243</v>
      </c>
      <c r="E53" s="28">
        <f t="shared" ref="E53:M53" si="23">E48/E50</f>
        <v>19.505851755526656</v>
      </c>
      <c r="F53" s="28">
        <f t="shared" si="23"/>
        <v>18.53967425008976</v>
      </c>
      <c r="G53" s="28">
        <f t="shared" si="23"/>
        <v>19.145947005586958</v>
      </c>
      <c r="H53" s="28">
        <f t="shared" si="23"/>
        <v>19.380722813602098</v>
      </c>
      <c r="I53" s="28">
        <f t="shared" si="23"/>
        <v>19.314278307084063</v>
      </c>
      <c r="J53" s="28">
        <f t="shared" si="23"/>
        <v>19.216965742251226</v>
      </c>
      <c r="K53" s="28">
        <f t="shared" si="23"/>
        <v>20.155289550307344</v>
      </c>
      <c r="L53" s="28">
        <f t="shared" si="23"/>
        <v>18.884397736459174</v>
      </c>
      <c r="M53" s="28">
        <f t="shared" si="23"/>
        <v>19.213263979193759</v>
      </c>
      <c r="N53" s="29">
        <f>AVERAGE(D53:M53)</f>
        <v>19.29553415434183</v>
      </c>
    </row>
    <row r="54" spans="2:14" ht="30" customHeight="1">
      <c r="B54" s="45" t="s">
        <v>47</v>
      </c>
      <c r="C54" s="14" t="s">
        <v>1</v>
      </c>
      <c r="D54" s="8">
        <v>571</v>
      </c>
      <c r="E54" s="8">
        <v>594</v>
      </c>
      <c r="F54" s="8">
        <v>569</v>
      </c>
      <c r="G54" s="8">
        <v>603</v>
      </c>
      <c r="H54" s="8">
        <v>606</v>
      </c>
      <c r="I54" s="8">
        <v>592</v>
      </c>
      <c r="J54" s="8">
        <v>593</v>
      </c>
      <c r="K54" s="8">
        <v>591</v>
      </c>
      <c r="L54" s="8">
        <v>585</v>
      </c>
      <c r="M54" s="12">
        <v>579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30.651</v>
      </c>
      <c r="E56" s="10">
        <v>30.521000000000001</v>
      </c>
      <c r="F56" s="9">
        <v>30.091000000000001</v>
      </c>
      <c r="G56" s="9">
        <v>30.902999999999999</v>
      </c>
      <c r="H56" s="10">
        <v>30.617000000000001</v>
      </c>
      <c r="I56" s="10">
        <v>30.48</v>
      </c>
      <c r="J56" s="10">
        <v>30.757000000000001</v>
      </c>
      <c r="K56" s="9">
        <v>30.634</v>
      </c>
      <c r="L56" s="9">
        <v>30.648</v>
      </c>
      <c r="M56" s="11">
        <v>30.879000000000001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19.033333333333335</v>
      </c>
      <c r="E57" s="24">
        <f t="shared" si="24"/>
        <v>19.8</v>
      </c>
      <c r="F57" s="24">
        <f t="shared" si="24"/>
        <v>18.966666666666665</v>
      </c>
      <c r="G57" s="24">
        <f t="shared" si="24"/>
        <v>20.100000000000001</v>
      </c>
      <c r="H57" s="24">
        <f t="shared" si="24"/>
        <v>20.2</v>
      </c>
      <c r="I57" s="24">
        <f t="shared" si="24"/>
        <v>19.733333333333334</v>
      </c>
      <c r="J57" s="24">
        <f t="shared" si="24"/>
        <v>19.766666666666666</v>
      </c>
      <c r="K57" s="24">
        <f t="shared" si="24"/>
        <v>19.7</v>
      </c>
      <c r="L57" s="24">
        <f t="shared" si="24"/>
        <v>19.5</v>
      </c>
      <c r="M57" s="24">
        <f t="shared" si="24"/>
        <v>19.3</v>
      </c>
      <c r="N57" s="29">
        <f>AVERAGE(D57:M57)</f>
        <v>19.610000000000003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18.629082248540016</v>
      </c>
      <c r="E59" s="28">
        <f t="shared" ref="E59:M59" si="26">E54/E56</f>
        <v>19.462009763769206</v>
      </c>
      <c r="F59" s="28">
        <f t="shared" si="26"/>
        <v>18.909308431092352</v>
      </c>
      <c r="G59" s="28">
        <f t="shared" si="26"/>
        <v>19.512668672944375</v>
      </c>
      <c r="H59" s="28">
        <f t="shared" si="26"/>
        <v>19.792925498905834</v>
      </c>
      <c r="I59" s="28">
        <f t="shared" si="26"/>
        <v>19.42257217847769</v>
      </c>
      <c r="J59" s="28">
        <f t="shared" si="26"/>
        <v>19.280163865136391</v>
      </c>
      <c r="K59" s="28">
        <f t="shared" si="26"/>
        <v>19.292289612848467</v>
      </c>
      <c r="L59" s="28">
        <f t="shared" si="26"/>
        <v>19.087705559906031</v>
      </c>
      <c r="M59" s="28">
        <f t="shared" si="26"/>
        <v>18.750607208782668</v>
      </c>
      <c r="N59" s="29">
        <f>AVERAGE(D59:M59)</f>
        <v>19.213933304040303</v>
      </c>
    </row>
    <row r="60" spans="2:14" ht="30" customHeight="1">
      <c r="B60" s="45" t="s">
        <v>61</v>
      </c>
      <c r="C60" s="14" t="s">
        <v>1</v>
      </c>
      <c r="D60" s="8">
        <v>569</v>
      </c>
      <c r="E60" s="8">
        <v>618</v>
      </c>
      <c r="F60" s="8">
        <v>566</v>
      </c>
      <c r="G60" s="8">
        <v>592</v>
      </c>
      <c r="H60" s="8">
        <v>613</v>
      </c>
      <c r="I60" s="8">
        <v>616</v>
      </c>
      <c r="J60" s="8">
        <v>601</v>
      </c>
      <c r="K60" s="8">
        <v>615</v>
      </c>
      <c r="L60" s="8">
        <v>591</v>
      </c>
      <c r="M60" s="12">
        <v>581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30.544</v>
      </c>
      <c r="E62" s="10">
        <v>30.824000000000002</v>
      </c>
      <c r="F62" s="9">
        <v>30.766999999999999</v>
      </c>
      <c r="G62" s="9">
        <v>30.818000000000001</v>
      </c>
      <c r="H62" s="10">
        <v>30.731999999999999</v>
      </c>
      <c r="I62" s="9">
        <v>30.776</v>
      </c>
      <c r="J62" s="10">
        <v>30.48</v>
      </c>
      <c r="K62" s="9">
        <v>30.904</v>
      </c>
      <c r="L62" s="10">
        <v>30.626000000000001</v>
      </c>
      <c r="M62" s="11">
        <v>30.899000000000001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18.966666666666665</v>
      </c>
      <c r="E63" s="24">
        <f t="shared" si="27"/>
        <v>20.6</v>
      </c>
      <c r="F63" s="24">
        <f t="shared" si="27"/>
        <v>18.866666666666667</v>
      </c>
      <c r="G63" s="24">
        <f t="shared" si="27"/>
        <v>19.733333333333334</v>
      </c>
      <c r="H63" s="24">
        <f t="shared" si="27"/>
        <v>20.433333333333334</v>
      </c>
      <c r="I63" s="24">
        <f t="shared" si="27"/>
        <v>20.533333333333335</v>
      </c>
      <c r="J63" s="24">
        <f t="shared" si="27"/>
        <v>20.033333333333335</v>
      </c>
      <c r="K63" s="24">
        <f t="shared" si="27"/>
        <v>20.5</v>
      </c>
      <c r="L63" s="24">
        <f t="shared" si="27"/>
        <v>19.7</v>
      </c>
      <c r="M63" s="24">
        <f t="shared" si="27"/>
        <v>19.366666666666667</v>
      </c>
      <c r="N63" s="29">
        <f>AVERAGE(D63:M63)</f>
        <v>19.873333333333331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18.62886327920377</v>
      </c>
      <c r="E65" s="28">
        <f t="shared" ref="E65:M65" si="29">E60/E62</f>
        <v>20.04931222424085</v>
      </c>
      <c r="F65" s="28">
        <f t="shared" si="29"/>
        <v>18.396333734195728</v>
      </c>
      <c r="G65" s="28">
        <f t="shared" si="29"/>
        <v>19.209552858718929</v>
      </c>
      <c r="H65" s="28">
        <f t="shared" si="29"/>
        <v>19.94663542886893</v>
      </c>
      <c r="I65" s="28">
        <f t="shared" si="29"/>
        <v>20.015596568754873</v>
      </c>
      <c r="J65" s="28">
        <f t="shared" si="29"/>
        <v>19.717847769028872</v>
      </c>
      <c r="K65" s="28">
        <f t="shared" si="29"/>
        <v>19.900336526016051</v>
      </c>
      <c r="L65" s="28">
        <f t="shared" si="29"/>
        <v>19.297329066805982</v>
      </c>
      <c r="M65" s="28">
        <f t="shared" si="29"/>
        <v>18.803197514482669</v>
      </c>
      <c r="N65" s="29">
        <f>AVERAGE(D65:M65)</f>
        <v>19.396500497031663</v>
      </c>
    </row>
    <row r="66" spans="2:14" ht="30" customHeight="1">
      <c r="B66" s="45" t="s">
        <v>62</v>
      </c>
      <c r="C66" s="14" t="s">
        <v>1</v>
      </c>
      <c r="D66" s="8">
        <v>590</v>
      </c>
      <c r="E66" s="8">
        <v>576</v>
      </c>
      <c r="F66" s="8">
        <v>577</v>
      </c>
      <c r="G66" s="8">
        <v>604</v>
      </c>
      <c r="H66" s="8">
        <v>592</v>
      </c>
      <c r="I66" s="8">
        <v>591</v>
      </c>
      <c r="J66" s="8">
        <v>560</v>
      </c>
      <c r="K66" s="8">
        <v>592</v>
      </c>
      <c r="L66" s="8">
        <v>624</v>
      </c>
      <c r="M66" s="12">
        <v>578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0</v>
      </c>
      <c r="F67" s="5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30.917999999999999</v>
      </c>
      <c r="E68" s="10">
        <v>30.64</v>
      </c>
      <c r="F68" s="9">
        <v>30.446000000000002</v>
      </c>
      <c r="G68" s="9">
        <v>30.667999999999999</v>
      </c>
      <c r="H68" s="10">
        <v>30.957999999999998</v>
      </c>
      <c r="I68" s="9">
        <v>30.797999999999998</v>
      </c>
      <c r="J68" s="10">
        <v>30.684999999999999</v>
      </c>
      <c r="K68" s="9">
        <v>30.858000000000001</v>
      </c>
      <c r="L68" s="10">
        <v>30.640999999999998</v>
      </c>
      <c r="M68" s="11">
        <v>30.794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19.666666666666668</v>
      </c>
      <c r="E69" s="24">
        <f t="shared" si="30"/>
        <v>19.2</v>
      </c>
      <c r="F69" s="24">
        <f t="shared" si="30"/>
        <v>19.233333333333334</v>
      </c>
      <c r="G69" s="24">
        <f t="shared" si="30"/>
        <v>20.133333333333333</v>
      </c>
      <c r="H69" s="24">
        <f t="shared" si="30"/>
        <v>19.733333333333334</v>
      </c>
      <c r="I69" s="24">
        <f t="shared" si="30"/>
        <v>19.7</v>
      </c>
      <c r="J69" s="24">
        <f t="shared" si="30"/>
        <v>18.666666666666668</v>
      </c>
      <c r="K69" s="24">
        <f t="shared" si="30"/>
        <v>19.733333333333334</v>
      </c>
      <c r="L69" s="24">
        <f t="shared" si="30"/>
        <v>20.8</v>
      </c>
      <c r="M69" s="24">
        <f t="shared" si="30"/>
        <v>19.266666666666666</v>
      </c>
      <c r="N69" s="29">
        <f>AVERAGE(D69:M69)</f>
        <v>19.613333333333333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0</v>
      </c>
      <c r="G70" s="26">
        <f t="shared" si="31"/>
        <v>0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0</v>
      </c>
      <c r="L70" s="26">
        <f t="shared" si="31"/>
        <v>0</v>
      </c>
      <c r="M70" s="26">
        <f t="shared" si="31"/>
        <v>0</v>
      </c>
      <c r="N70" s="29">
        <f>AVERAGE(D70:M70)</f>
        <v>0</v>
      </c>
    </row>
    <row r="71" spans="2:14" ht="30" customHeight="1" thickBot="1">
      <c r="B71" s="47"/>
      <c r="C71" s="17" t="s">
        <v>7</v>
      </c>
      <c r="D71" s="27">
        <f>D66/D68</f>
        <v>19.082734976389158</v>
      </c>
      <c r="E71" s="28">
        <f t="shared" ref="E71:M71" si="32">E66/E68</f>
        <v>18.798955613577021</v>
      </c>
      <c r="F71" s="28">
        <f t="shared" si="32"/>
        <v>18.951586415292649</v>
      </c>
      <c r="G71" s="28">
        <f t="shared" si="32"/>
        <v>19.694795878440068</v>
      </c>
      <c r="H71" s="28">
        <f t="shared" si="32"/>
        <v>19.12268234382066</v>
      </c>
      <c r="I71" s="28">
        <f t="shared" si="32"/>
        <v>19.189557763491138</v>
      </c>
      <c r="J71" s="28">
        <f t="shared" si="32"/>
        <v>18.249959263483788</v>
      </c>
      <c r="K71" s="28">
        <f t="shared" si="32"/>
        <v>19.184652278177456</v>
      </c>
      <c r="L71" s="28">
        <f t="shared" si="32"/>
        <v>20.364870598218076</v>
      </c>
      <c r="M71" s="28">
        <f t="shared" si="32"/>
        <v>18.769890238358123</v>
      </c>
      <c r="N71" s="29">
        <f>AVERAGE(D71:M71)</f>
        <v>19.140968536924817</v>
      </c>
    </row>
    <row r="72" spans="2:14" ht="30" customHeight="1">
      <c r="B72" s="45" t="s">
        <v>72</v>
      </c>
      <c r="C72" s="14" t="s">
        <v>1</v>
      </c>
      <c r="D72" s="8">
        <v>573</v>
      </c>
      <c r="E72" s="8">
        <v>590</v>
      </c>
      <c r="F72" s="8">
        <v>567</v>
      </c>
      <c r="G72" s="8">
        <v>606</v>
      </c>
      <c r="H72" s="8">
        <v>595</v>
      </c>
      <c r="I72" s="8">
        <v>577</v>
      </c>
      <c r="J72" s="8">
        <v>573</v>
      </c>
      <c r="K72" s="8">
        <v>589</v>
      </c>
      <c r="L72" s="8">
        <v>598</v>
      </c>
      <c r="M72" s="12">
        <v>615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0</v>
      </c>
      <c r="F73" s="5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6">
        <v>0</v>
      </c>
      <c r="N73" s="1"/>
    </row>
    <row r="74" spans="2:14" ht="30" customHeight="1" thickBot="1">
      <c r="B74" s="46"/>
      <c r="C74" s="16" t="s">
        <v>3</v>
      </c>
      <c r="D74" s="10">
        <v>30.768000000000001</v>
      </c>
      <c r="E74" s="10">
        <v>30.893999999999998</v>
      </c>
      <c r="F74" s="9">
        <v>30.971</v>
      </c>
      <c r="G74" s="9">
        <v>30.628</v>
      </c>
      <c r="H74" s="10">
        <v>30.831</v>
      </c>
      <c r="I74" s="9">
        <v>30.856999999999999</v>
      </c>
      <c r="J74" s="10">
        <v>30.744</v>
      </c>
      <c r="K74" s="9">
        <v>30.887</v>
      </c>
      <c r="L74" s="10">
        <v>30.684000000000001</v>
      </c>
      <c r="M74" s="11">
        <v>30.673999999999999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19.100000000000001</v>
      </c>
      <c r="E75" s="24">
        <f t="shared" si="33"/>
        <v>19.666666666666668</v>
      </c>
      <c r="F75" s="24">
        <f t="shared" si="33"/>
        <v>18.899999999999999</v>
      </c>
      <c r="G75" s="24">
        <f t="shared" si="33"/>
        <v>20.2</v>
      </c>
      <c r="H75" s="24">
        <f t="shared" si="33"/>
        <v>19.833333333333332</v>
      </c>
      <c r="I75" s="24">
        <f t="shared" si="33"/>
        <v>19.233333333333334</v>
      </c>
      <c r="J75" s="24">
        <f t="shared" si="33"/>
        <v>19.100000000000001</v>
      </c>
      <c r="K75" s="24">
        <f t="shared" si="33"/>
        <v>19.633333333333333</v>
      </c>
      <c r="L75" s="24">
        <f t="shared" si="33"/>
        <v>19.933333333333334</v>
      </c>
      <c r="M75" s="24">
        <f t="shared" si="33"/>
        <v>20.5</v>
      </c>
      <c r="N75" s="29">
        <f>AVERAGE(D75:M75)</f>
        <v>19.61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0</v>
      </c>
      <c r="F76" s="26">
        <f t="shared" si="34"/>
        <v>0</v>
      </c>
      <c r="G76" s="26">
        <f t="shared" si="34"/>
        <v>0</v>
      </c>
      <c r="H76" s="26">
        <f t="shared" si="34"/>
        <v>0</v>
      </c>
      <c r="I76" s="26">
        <f t="shared" si="34"/>
        <v>0</v>
      </c>
      <c r="J76" s="26">
        <f t="shared" si="34"/>
        <v>0</v>
      </c>
      <c r="K76" s="26">
        <f t="shared" si="34"/>
        <v>0</v>
      </c>
      <c r="L76" s="26">
        <f t="shared" si="34"/>
        <v>0</v>
      </c>
      <c r="M76" s="26">
        <f t="shared" si="34"/>
        <v>0</v>
      </c>
      <c r="N76" s="29">
        <f>AVERAGE(D76:M76)</f>
        <v>0</v>
      </c>
    </row>
    <row r="77" spans="2:14" ht="30" customHeight="1" thickBot="1">
      <c r="B77" s="47"/>
      <c r="C77" s="17" t="s">
        <v>7</v>
      </c>
      <c r="D77" s="27">
        <f>D72/D74</f>
        <v>18.623244929797192</v>
      </c>
      <c r="E77" s="28">
        <f t="shared" ref="E77:M77" si="35">E72/E74</f>
        <v>19.097559396646599</v>
      </c>
      <c r="F77" s="28">
        <f t="shared" si="35"/>
        <v>18.307448903813246</v>
      </c>
      <c r="G77" s="28">
        <f t="shared" si="35"/>
        <v>19.785816899569021</v>
      </c>
      <c r="H77" s="28">
        <f t="shared" si="35"/>
        <v>19.298757743829263</v>
      </c>
      <c r="I77" s="28">
        <f t="shared" si="35"/>
        <v>18.699160644262243</v>
      </c>
      <c r="J77" s="28">
        <f t="shared" si="35"/>
        <v>18.637782982045277</v>
      </c>
      <c r="K77" s="28">
        <f t="shared" si="35"/>
        <v>19.069511444944474</v>
      </c>
      <c r="L77" s="28">
        <f t="shared" si="35"/>
        <v>19.488984487029072</v>
      </c>
      <c r="M77" s="28">
        <f t="shared" si="35"/>
        <v>20.049553367672949</v>
      </c>
      <c r="N77" s="29">
        <f>AVERAGE(D77:M77)</f>
        <v>19.105782079960939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BAE57A-2A8F-3B4C-A810-5E6B0B5AF06C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>
        <v>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7473525</v>
      </c>
      <c r="E6" s="8">
        <v>7322158</v>
      </c>
      <c r="F6" s="8">
        <v>7721568</v>
      </c>
      <c r="G6" s="8">
        <v>7544864</v>
      </c>
      <c r="H6" s="8">
        <v>7694137</v>
      </c>
      <c r="I6" s="8">
        <v>7502417</v>
      </c>
      <c r="J6" s="8">
        <v>7763075</v>
      </c>
      <c r="K6" s="8">
        <v>7505582</v>
      </c>
      <c r="L6" s="8">
        <v>7680732</v>
      </c>
      <c r="M6" s="12">
        <v>7439585</v>
      </c>
      <c r="N6" s="1"/>
    </row>
    <row r="7" spans="2:14" ht="30" customHeight="1">
      <c r="B7" s="49"/>
      <c r="C7" s="15" t="s">
        <v>2</v>
      </c>
      <c r="D7">
        <v>3075374</v>
      </c>
      <c r="E7">
        <v>2871388</v>
      </c>
      <c r="F7">
        <v>3345795</v>
      </c>
      <c r="G7">
        <v>3152956</v>
      </c>
      <c r="H7">
        <v>3251113</v>
      </c>
      <c r="I7">
        <v>3046631</v>
      </c>
      <c r="J7">
        <v>3368877</v>
      </c>
      <c r="K7">
        <v>3044523</v>
      </c>
      <c r="L7">
        <v>3346521</v>
      </c>
      <c r="M7" s="6">
        <v>3106062</v>
      </c>
      <c r="N7" s="1"/>
    </row>
    <row r="8" spans="2:14" ht="30" customHeight="1" thickBot="1">
      <c r="B8" s="49"/>
      <c r="C8" s="16" t="s">
        <v>3</v>
      </c>
      <c r="D8" s="10">
        <v>76.302999999999997</v>
      </c>
      <c r="E8" s="10">
        <v>74.510000000000005</v>
      </c>
      <c r="F8" s="9">
        <v>77.162000000000006</v>
      </c>
      <c r="G8" s="9">
        <v>76.317999999999998</v>
      </c>
      <c r="H8" s="9">
        <v>77.477999999999994</v>
      </c>
      <c r="I8" s="9">
        <v>75.206000000000003</v>
      </c>
      <c r="J8" s="9">
        <v>78.477999999999994</v>
      </c>
      <c r="K8" s="9">
        <v>75.156999999999996</v>
      </c>
      <c r="L8" s="9">
        <v>78.171999999999997</v>
      </c>
      <c r="M8" s="18">
        <v>75.924000000000007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73302.516666666663</v>
      </c>
      <c r="E9" s="24">
        <f t="shared" si="0"/>
        <v>74179.5</v>
      </c>
      <c r="F9" s="24">
        <f t="shared" si="0"/>
        <v>72929.55</v>
      </c>
      <c r="G9" s="24">
        <f t="shared" si="0"/>
        <v>73198.46666666666</v>
      </c>
      <c r="H9" s="24">
        <f t="shared" si="0"/>
        <v>74050.399999999994</v>
      </c>
      <c r="I9" s="24">
        <f t="shared" si="0"/>
        <v>74263.100000000006</v>
      </c>
      <c r="J9" s="24">
        <f t="shared" si="0"/>
        <v>73236.633333333331</v>
      </c>
      <c r="K9" s="24">
        <f t="shared" si="0"/>
        <v>74350.983333333337</v>
      </c>
      <c r="L9" s="24">
        <f t="shared" si="0"/>
        <v>72236.850000000006</v>
      </c>
      <c r="M9" s="24">
        <f t="shared" si="0"/>
        <v>72225.383333333331</v>
      </c>
      <c r="N9" s="29">
        <f>AVERAGE(D9:M9)</f>
        <v>73397.338333333319</v>
      </c>
    </row>
    <row r="10" spans="2:14" ht="30" customHeight="1" thickBot="1">
      <c r="B10" s="49"/>
      <c r="C10" s="15" t="s">
        <v>6</v>
      </c>
      <c r="D10" s="25">
        <f t="shared" ref="D10:M10" si="1">D7/(D8-$D$2*60)</f>
        <v>188638.53278537697</v>
      </c>
      <c r="E10" s="40">
        <f t="shared" si="1"/>
        <v>197890.28256374906</v>
      </c>
      <c r="F10" s="40">
        <f t="shared" si="1"/>
        <v>194953.67672765406</v>
      </c>
      <c r="G10" s="40">
        <f t="shared" si="1"/>
        <v>193219.51219512196</v>
      </c>
      <c r="H10" s="40">
        <f t="shared" si="1"/>
        <v>186011.7290307816</v>
      </c>
      <c r="I10" s="40">
        <f t="shared" si="1"/>
        <v>200357.16164671836</v>
      </c>
      <c r="J10" s="40">
        <f t="shared" si="1"/>
        <v>182318.27037558184</v>
      </c>
      <c r="K10" s="40">
        <f t="shared" si="1"/>
        <v>200865.80457874254</v>
      </c>
      <c r="L10" s="40">
        <f t="shared" si="1"/>
        <v>184158.1003742021</v>
      </c>
      <c r="M10" s="40">
        <f t="shared" si="1"/>
        <v>195055.38809344379</v>
      </c>
      <c r="N10" s="29">
        <f>AVERAGE(D10:M10)</f>
        <v>192346.84583713723</v>
      </c>
    </row>
    <row r="11" spans="2:14" ht="30" customHeight="1" thickBot="1">
      <c r="B11" s="50"/>
      <c r="C11" s="17" t="s">
        <v>7</v>
      </c>
      <c r="D11" s="27">
        <f>D6/D8</f>
        <v>97945.362567657896</v>
      </c>
      <c r="E11" s="28">
        <f t="shared" ref="E11:M11" si="2">E6/E8</f>
        <v>98270.809287343975</v>
      </c>
      <c r="F11" s="28">
        <f t="shared" si="2"/>
        <v>100069.56792203416</v>
      </c>
      <c r="G11" s="28">
        <f t="shared" si="2"/>
        <v>98860.871616132499</v>
      </c>
      <c r="H11" s="28">
        <f t="shared" si="2"/>
        <v>99307.377578151223</v>
      </c>
      <c r="I11" s="28">
        <f t="shared" si="2"/>
        <v>99758.224077866122</v>
      </c>
      <c r="J11" s="28">
        <f t="shared" si="2"/>
        <v>98920.398073345408</v>
      </c>
      <c r="K11" s="28">
        <f t="shared" si="2"/>
        <v>99865.375148023479</v>
      </c>
      <c r="L11" s="28">
        <f t="shared" si="2"/>
        <v>98254.25983728189</v>
      </c>
      <c r="M11" s="28">
        <f t="shared" si="2"/>
        <v>97987.263579368839</v>
      </c>
      <c r="N11" s="29">
        <f>AVERAGE(D11:M11)</f>
        <v>98923.950968720557</v>
      </c>
    </row>
    <row r="12" spans="2:14" ht="30" customHeight="1">
      <c r="B12" s="45" t="s">
        <v>40</v>
      </c>
      <c r="C12" s="14" t="s">
        <v>1</v>
      </c>
      <c r="D12">
        <v>8290534</v>
      </c>
      <c r="E12">
        <v>8207984</v>
      </c>
      <c r="F12">
        <v>8332323</v>
      </c>
      <c r="G12">
        <v>8376028</v>
      </c>
      <c r="H12">
        <v>8311308</v>
      </c>
      <c r="I12">
        <v>8435165</v>
      </c>
      <c r="J12">
        <v>8275552</v>
      </c>
      <c r="K12">
        <v>8271689</v>
      </c>
      <c r="L12">
        <v>8366787</v>
      </c>
      <c r="M12" s="6">
        <v>8404603</v>
      </c>
    </row>
    <row r="13" spans="2:14" ht="30" customHeight="1">
      <c r="B13" s="46"/>
      <c r="C13" s="15" t="s">
        <v>2</v>
      </c>
      <c r="D13">
        <v>2083041</v>
      </c>
      <c r="E13">
        <v>3829027</v>
      </c>
      <c r="F13">
        <v>3828250</v>
      </c>
      <c r="G13">
        <v>1629556</v>
      </c>
      <c r="H13">
        <v>2992910</v>
      </c>
      <c r="I13">
        <v>3155871</v>
      </c>
      <c r="J13">
        <v>3771265</v>
      </c>
      <c r="K13">
        <v>3877598</v>
      </c>
      <c r="L13">
        <v>2876035</v>
      </c>
      <c r="M13" s="6">
        <v>3370138</v>
      </c>
    </row>
    <row r="14" spans="2:14" ht="30" customHeight="1" thickBot="1">
      <c r="B14" s="46"/>
      <c r="C14" s="16" t="s">
        <v>3</v>
      </c>
      <c r="D14" s="9">
        <v>80.558000000000007</v>
      </c>
      <c r="E14" s="10">
        <v>82.69</v>
      </c>
      <c r="F14" s="9">
        <v>83.131</v>
      </c>
      <c r="G14" s="9">
        <v>79.563999999999993</v>
      </c>
      <c r="H14" s="10">
        <v>82.058999999999997</v>
      </c>
      <c r="I14" s="10">
        <v>81.805999999999997</v>
      </c>
      <c r="J14" s="10">
        <v>82.103999999999999</v>
      </c>
      <c r="K14" s="10">
        <v>82.870999999999995</v>
      </c>
      <c r="L14" s="10">
        <v>81.334000000000003</v>
      </c>
      <c r="M14" s="11">
        <v>81.849999999999994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103458.21666666666</v>
      </c>
      <c r="E15" s="24">
        <f t="shared" si="3"/>
        <v>72982.616666666669</v>
      </c>
      <c r="F15" s="24">
        <f t="shared" si="3"/>
        <v>75067.883333333331</v>
      </c>
      <c r="G15" s="24">
        <f t="shared" si="3"/>
        <v>112441.2</v>
      </c>
      <c r="H15" s="24">
        <f t="shared" si="3"/>
        <v>88639.96666666666</v>
      </c>
      <c r="I15" s="24">
        <f t="shared" si="3"/>
        <v>87988.233333333337</v>
      </c>
      <c r="J15" s="24">
        <f t="shared" si="3"/>
        <v>75071.45</v>
      </c>
      <c r="K15" s="24">
        <f t="shared" si="3"/>
        <v>73234.850000000006</v>
      </c>
      <c r="L15" s="24">
        <f t="shared" si="3"/>
        <v>91512.53333333334</v>
      </c>
      <c r="M15" s="24">
        <f t="shared" si="3"/>
        <v>83907.75</v>
      </c>
      <c r="N15" s="29">
        <f>AVERAGE(D15:M15)</f>
        <v>86430.47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101325.08026072572</v>
      </c>
      <c r="E16" s="40">
        <f t="shared" si="4"/>
        <v>168753.94446892905</v>
      </c>
      <c r="F16" s="40">
        <f t="shared" si="4"/>
        <v>165503.00462582681</v>
      </c>
      <c r="G16" s="40">
        <f t="shared" si="4"/>
        <v>83293.600490697223</v>
      </c>
      <c r="H16" s="40">
        <f t="shared" si="4"/>
        <v>135677.5012466567</v>
      </c>
      <c r="I16" s="40">
        <f t="shared" si="4"/>
        <v>144724.89223149593</v>
      </c>
      <c r="J16" s="40">
        <f t="shared" si="4"/>
        <v>170614.59464350346</v>
      </c>
      <c r="K16" s="40">
        <f t="shared" si="4"/>
        <v>169542.12758515152</v>
      </c>
      <c r="L16" s="40">
        <f t="shared" si="4"/>
        <v>134809.92781475576</v>
      </c>
      <c r="M16" s="40">
        <f t="shared" si="4"/>
        <v>154239.72540045771</v>
      </c>
      <c r="N16" s="29">
        <f>AVERAGE(D16:M16)</f>
        <v>142848.43987681999</v>
      </c>
    </row>
    <row r="17" spans="2:14" ht="30" customHeight="1" thickBot="1">
      <c r="B17" s="47"/>
      <c r="C17" s="17" t="s">
        <v>7</v>
      </c>
      <c r="D17" s="27">
        <f>D12/D14</f>
        <v>102913.85089004195</v>
      </c>
      <c r="E17" s="28">
        <f t="shared" ref="E17:M17" si="5">E12/E14</f>
        <v>99262.111500786064</v>
      </c>
      <c r="F17" s="28">
        <f t="shared" si="5"/>
        <v>100231.23744451528</v>
      </c>
      <c r="G17" s="28">
        <f t="shared" si="5"/>
        <v>105274.09381127144</v>
      </c>
      <c r="H17" s="28">
        <f t="shared" si="5"/>
        <v>101284.53917303403</v>
      </c>
      <c r="I17" s="28">
        <f t="shared" si="5"/>
        <v>103111.81331442682</v>
      </c>
      <c r="J17" s="28">
        <f t="shared" si="5"/>
        <v>100793.53015687421</v>
      </c>
      <c r="K17" s="28">
        <f t="shared" si="5"/>
        <v>99814.036273243968</v>
      </c>
      <c r="L17" s="28">
        <f t="shared" si="5"/>
        <v>102869.48877468218</v>
      </c>
      <c r="M17" s="28">
        <f t="shared" si="5"/>
        <v>102682.99328039096</v>
      </c>
      <c r="N17" s="29">
        <f>AVERAGE(D17:M17)</f>
        <v>101823.76946192668</v>
      </c>
    </row>
    <row r="18" spans="2:14" ht="30" customHeight="1">
      <c r="B18" s="45" t="s">
        <v>41</v>
      </c>
      <c r="C18" s="14" t="s">
        <v>1</v>
      </c>
      <c r="D18" s="8">
        <v>6932156</v>
      </c>
      <c r="E18" s="8">
        <v>6998777</v>
      </c>
      <c r="F18" s="8">
        <v>6994525</v>
      </c>
      <c r="G18" s="8">
        <v>6775796</v>
      </c>
      <c r="H18" s="8">
        <v>6845918</v>
      </c>
      <c r="I18" s="8">
        <v>6852990</v>
      </c>
      <c r="J18" s="8">
        <v>6930552</v>
      </c>
      <c r="K18" s="8">
        <v>6736500</v>
      </c>
      <c r="L18" s="8">
        <v>6827395</v>
      </c>
      <c r="M18" s="12">
        <v>6851859</v>
      </c>
      <c r="N18" s="1"/>
    </row>
    <row r="19" spans="2:14" ht="30" customHeight="1">
      <c r="B19" s="46"/>
      <c r="C19" s="15" t="s">
        <v>2</v>
      </c>
      <c r="D19">
        <v>1782543</v>
      </c>
      <c r="E19">
        <v>1794831</v>
      </c>
      <c r="F19">
        <v>1712579</v>
      </c>
      <c r="G19">
        <v>1573800</v>
      </c>
      <c r="H19">
        <v>1624785</v>
      </c>
      <c r="I19">
        <v>1636542</v>
      </c>
      <c r="J19">
        <v>1683102</v>
      </c>
      <c r="K19">
        <v>1494422</v>
      </c>
      <c r="L19">
        <v>1622125</v>
      </c>
      <c r="M19" s="6">
        <v>1670996</v>
      </c>
      <c r="N19" s="1"/>
    </row>
    <row r="20" spans="2:14" ht="30" customHeight="1" thickBot="1">
      <c r="B20" s="46"/>
      <c r="C20" s="16" t="s">
        <v>3</v>
      </c>
      <c r="D20" s="10">
        <v>69.087000000000003</v>
      </c>
      <c r="E20" s="10">
        <v>69.197000000000003</v>
      </c>
      <c r="F20" s="9">
        <v>68.402000000000001</v>
      </c>
      <c r="G20" s="9">
        <v>67.978999999999999</v>
      </c>
      <c r="H20" s="9">
        <v>68.513000000000005</v>
      </c>
      <c r="I20" s="10">
        <v>68.010000000000005</v>
      </c>
      <c r="J20" s="9">
        <v>68.724000000000004</v>
      </c>
      <c r="K20" s="9">
        <v>67.581999999999994</v>
      </c>
      <c r="L20" s="10">
        <v>68.33</v>
      </c>
      <c r="M20" s="18">
        <v>68.323999999999998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85826.883333333331</v>
      </c>
      <c r="E21" s="24">
        <f t="shared" si="6"/>
        <v>86732.433333333334</v>
      </c>
      <c r="F21" s="24">
        <f t="shared" si="6"/>
        <v>88032.433333333334</v>
      </c>
      <c r="G21" s="24">
        <f t="shared" si="6"/>
        <v>86699.933333333334</v>
      </c>
      <c r="H21" s="24">
        <f t="shared" si="6"/>
        <v>87018.883333333331</v>
      </c>
      <c r="I21" s="24">
        <f t="shared" si="6"/>
        <v>86940.800000000003</v>
      </c>
      <c r="J21" s="24">
        <f t="shared" si="6"/>
        <v>87457.5</v>
      </c>
      <c r="K21" s="24">
        <f t="shared" si="6"/>
        <v>87367.96666666666</v>
      </c>
      <c r="L21" s="24">
        <f t="shared" si="6"/>
        <v>86754.5</v>
      </c>
      <c r="M21" s="24">
        <f t="shared" si="6"/>
        <v>86347.71666666666</v>
      </c>
      <c r="N21" s="29">
        <f>AVERAGE(D21:M21)</f>
        <v>86917.904999999999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196164.08055463844</v>
      </c>
      <c r="E22" s="40">
        <f t="shared" si="7"/>
        <v>195153.96324888544</v>
      </c>
      <c r="F22" s="40">
        <f t="shared" si="7"/>
        <v>203829.92144727442</v>
      </c>
      <c r="G22" s="40">
        <f t="shared" si="7"/>
        <v>197242.76225090865</v>
      </c>
      <c r="H22" s="40">
        <f t="shared" si="7"/>
        <v>190859.2740514506</v>
      </c>
      <c r="I22" s="40">
        <f t="shared" si="7"/>
        <v>204312.35955056167</v>
      </c>
      <c r="J22" s="40">
        <f t="shared" si="7"/>
        <v>192927.78541953224</v>
      </c>
      <c r="K22" s="40">
        <f t="shared" si="7"/>
        <v>197101.29253495135</v>
      </c>
      <c r="L22" s="40">
        <f t="shared" si="7"/>
        <v>194732.89315726294</v>
      </c>
      <c r="M22" s="40">
        <f t="shared" si="7"/>
        <v>200744.35367611729</v>
      </c>
      <c r="N22" s="29">
        <f>AVERAGE(D22:M22)</f>
        <v>197306.86858915834</v>
      </c>
    </row>
    <row r="23" spans="2:14" ht="30" customHeight="1" thickBot="1">
      <c r="B23" s="47"/>
      <c r="C23" s="17" t="s">
        <v>7</v>
      </c>
      <c r="D23" s="27">
        <f>D18/D20</f>
        <v>100339.5139461838</v>
      </c>
      <c r="E23" s="28">
        <f t="shared" ref="E23:M23" si="8">E18/E20</f>
        <v>101142.78075639116</v>
      </c>
      <c r="F23" s="28">
        <f t="shared" si="8"/>
        <v>102256.1474810678</v>
      </c>
      <c r="G23" s="28">
        <f t="shared" si="8"/>
        <v>99674.840759646366</v>
      </c>
      <c r="H23" s="28">
        <f t="shared" si="8"/>
        <v>99921.445565075235</v>
      </c>
      <c r="I23" s="28">
        <f t="shared" si="8"/>
        <v>100764.44640494045</v>
      </c>
      <c r="J23" s="28">
        <f t="shared" si="8"/>
        <v>100846.16727780688</v>
      </c>
      <c r="K23" s="28">
        <f t="shared" si="8"/>
        <v>99678.908585126221</v>
      </c>
      <c r="L23" s="28">
        <f t="shared" si="8"/>
        <v>99917.971608371139</v>
      </c>
      <c r="M23" s="28">
        <f t="shared" si="8"/>
        <v>100284.80475382003</v>
      </c>
      <c r="N23" s="29">
        <f>AVERAGE(D23:M23)</f>
        <v>100482.70271384293</v>
      </c>
    </row>
    <row r="24" spans="2:14" ht="30" customHeight="1">
      <c r="B24" s="45" t="s">
        <v>42</v>
      </c>
      <c r="C24" s="14" t="s">
        <v>1</v>
      </c>
      <c r="D24" s="8">
        <v>8040244</v>
      </c>
      <c r="E24" s="8">
        <v>8013557</v>
      </c>
      <c r="F24" s="8">
        <v>8063961</v>
      </c>
      <c r="G24" s="8">
        <v>8062087</v>
      </c>
      <c r="H24" s="8">
        <v>8135998</v>
      </c>
      <c r="I24" s="8">
        <v>7979105</v>
      </c>
      <c r="J24" s="8">
        <v>8010516</v>
      </c>
      <c r="K24" s="8">
        <v>8148493</v>
      </c>
      <c r="L24" s="8">
        <v>8154703</v>
      </c>
      <c r="M24" s="12">
        <v>8196478</v>
      </c>
      <c r="N24" s="1"/>
    </row>
    <row r="25" spans="2:14" ht="30" customHeight="1">
      <c r="B25" s="46"/>
      <c r="C25" s="15" t="s">
        <v>2</v>
      </c>
      <c r="D25">
        <v>2895591</v>
      </c>
      <c r="E25">
        <v>2925170</v>
      </c>
      <c r="F25">
        <v>2939109</v>
      </c>
      <c r="G25">
        <v>2947801</v>
      </c>
      <c r="H25">
        <v>3111696</v>
      </c>
      <c r="I25">
        <v>2807975</v>
      </c>
      <c r="J25">
        <v>2877257</v>
      </c>
      <c r="K25">
        <v>3151048</v>
      </c>
      <c r="L25">
        <v>3179037</v>
      </c>
      <c r="M25" s="6">
        <v>3218555</v>
      </c>
      <c r="N25" s="1"/>
    </row>
    <row r="26" spans="2:14" ht="30" customHeight="1" thickBot="1">
      <c r="B26" s="46"/>
      <c r="C26" s="16" t="s">
        <v>3</v>
      </c>
      <c r="D26" s="10">
        <v>76.025000000000006</v>
      </c>
      <c r="E26" s="10">
        <v>75.983999999999995</v>
      </c>
      <c r="F26" s="9">
        <v>75.942999999999998</v>
      </c>
      <c r="G26" s="9">
        <v>76.475999999999999</v>
      </c>
      <c r="H26" s="9">
        <v>77.415000000000006</v>
      </c>
      <c r="I26" s="10">
        <v>75.284999999999997</v>
      </c>
      <c r="J26" s="9">
        <v>76.188000000000002</v>
      </c>
      <c r="K26" s="9">
        <v>77.453000000000003</v>
      </c>
      <c r="L26" s="10">
        <v>77.924000000000007</v>
      </c>
      <c r="M26" s="18">
        <v>77.894999999999996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85744.21666666666</v>
      </c>
      <c r="E27" s="24">
        <f t="shared" si="9"/>
        <v>84806.45</v>
      </c>
      <c r="F27" s="24">
        <f t="shared" si="9"/>
        <v>85414.2</v>
      </c>
      <c r="G27" s="24">
        <f t="shared" si="9"/>
        <v>85238.1</v>
      </c>
      <c r="H27" s="24">
        <f t="shared" si="9"/>
        <v>83738.366666666669</v>
      </c>
      <c r="I27" s="24">
        <f t="shared" si="9"/>
        <v>86185.5</v>
      </c>
      <c r="J27" s="24">
        <f t="shared" si="9"/>
        <v>85554.316666666666</v>
      </c>
      <c r="K27" s="24">
        <f t="shared" si="9"/>
        <v>83290.75</v>
      </c>
      <c r="L27" s="24">
        <f t="shared" si="9"/>
        <v>82927.766666666663</v>
      </c>
      <c r="M27" s="24">
        <f t="shared" si="9"/>
        <v>82965.383333333331</v>
      </c>
      <c r="N27" s="29">
        <f>AVERAGE(D27:M27)</f>
        <v>84586.505000000005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180692.10608424331</v>
      </c>
      <c r="E28" s="26">
        <f t="shared" si="10"/>
        <v>183006.1311311312</v>
      </c>
      <c r="F28" s="26">
        <f t="shared" si="10"/>
        <v>184351.06316251648</v>
      </c>
      <c r="G28" s="26">
        <f t="shared" si="10"/>
        <v>178914.84583636807</v>
      </c>
      <c r="H28" s="26">
        <f t="shared" si="10"/>
        <v>178679.0697674418</v>
      </c>
      <c r="I28" s="26">
        <f t="shared" si="10"/>
        <v>183707.88354596013</v>
      </c>
      <c r="J28" s="26">
        <f t="shared" si="10"/>
        <v>177740.11613540893</v>
      </c>
      <c r="K28" s="26">
        <f t="shared" si="10"/>
        <v>180544.77740216578</v>
      </c>
      <c r="L28" s="26">
        <f t="shared" si="10"/>
        <v>177362.02856505237</v>
      </c>
      <c r="M28" s="26">
        <f t="shared" si="10"/>
        <v>179857.78150321322</v>
      </c>
      <c r="N28" s="29">
        <f>AVERAGE(D28:M28)</f>
        <v>180485.58031335013</v>
      </c>
    </row>
    <row r="29" spans="2:14" ht="30" customHeight="1" thickBot="1">
      <c r="B29" s="47"/>
      <c r="C29" s="17" t="s">
        <v>7</v>
      </c>
      <c r="D29" s="27">
        <f>D24/D26</f>
        <v>105757.89542913514</v>
      </c>
      <c r="E29" s="28">
        <f t="shared" ref="E29:M29" si="11">E24/E26</f>
        <v>105463.74236681407</v>
      </c>
      <c r="F29" s="28">
        <f t="shared" si="11"/>
        <v>106184.38829121842</v>
      </c>
      <c r="G29" s="28">
        <f t="shared" si="11"/>
        <v>105419.83105810973</v>
      </c>
      <c r="H29" s="28">
        <f t="shared" si="11"/>
        <v>105095.88581024349</v>
      </c>
      <c r="I29" s="28">
        <f t="shared" si="11"/>
        <v>105985.32244138939</v>
      </c>
      <c r="J29" s="28">
        <f t="shared" si="11"/>
        <v>105141.43959678689</v>
      </c>
      <c r="K29" s="28">
        <f t="shared" si="11"/>
        <v>105205.64729577937</v>
      </c>
      <c r="L29" s="28">
        <f t="shared" si="11"/>
        <v>104649.44048046814</v>
      </c>
      <c r="M29" s="28">
        <f t="shared" si="11"/>
        <v>105224.69991655434</v>
      </c>
      <c r="N29" s="29">
        <f>AVERAGE(D29:M29)</f>
        <v>105412.82926864989</v>
      </c>
    </row>
    <row r="30" spans="2:14" ht="30" customHeight="1">
      <c r="B30" s="45" t="s">
        <v>43</v>
      </c>
      <c r="C30" s="14" t="s">
        <v>1</v>
      </c>
      <c r="D30" s="8">
        <v>6749477</v>
      </c>
      <c r="E30" s="8">
        <v>6911821</v>
      </c>
      <c r="F30" s="8">
        <v>6896957</v>
      </c>
      <c r="G30" s="8">
        <v>7004758</v>
      </c>
      <c r="H30" s="8">
        <v>6957637</v>
      </c>
      <c r="I30" s="8">
        <v>6955757</v>
      </c>
      <c r="J30" s="8">
        <v>6874913</v>
      </c>
      <c r="K30" s="8">
        <v>6972489</v>
      </c>
      <c r="L30" s="8">
        <v>6763689</v>
      </c>
      <c r="M30" s="12">
        <v>6825754</v>
      </c>
      <c r="N30" s="1"/>
    </row>
    <row r="31" spans="2:14" ht="30" customHeight="1">
      <c r="B31" s="46"/>
      <c r="C31" s="15" t="s">
        <v>2</v>
      </c>
      <c r="D31">
        <v>1433553</v>
      </c>
      <c r="E31">
        <v>1657029</v>
      </c>
      <c r="F31">
        <v>1637006</v>
      </c>
      <c r="G31">
        <v>1780196</v>
      </c>
      <c r="H31">
        <v>1652068</v>
      </c>
      <c r="I31">
        <v>1764054</v>
      </c>
      <c r="J31">
        <v>1704539</v>
      </c>
      <c r="K31">
        <v>1815116</v>
      </c>
      <c r="L31">
        <v>1538106</v>
      </c>
      <c r="M31" s="6">
        <v>1621814</v>
      </c>
      <c r="N31" s="1"/>
    </row>
    <row r="32" spans="2:14" ht="30" customHeight="1" thickBot="1">
      <c r="B32" s="46"/>
      <c r="C32" s="16" t="s">
        <v>3</v>
      </c>
      <c r="D32" s="10">
        <v>66.971000000000004</v>
      </c>
      <c r="E32" s="10">
        <v>67.805999999999997</v>
      </c>
      <c r="F32" s="9">
        <v>67.778999999999996</v>
      </c>
      <c r="G32" s="9">
        <v>68.405000000000001</v>
      </c>
      <c r="H32" s="9">
        <v>67.831000000000003</v>
      </c>
      <c r="I32" s="10">
        <v>68.679000000000002</v>
      </c>
      <c r="J32" s="9">
        <v>68.328000000000003</v>
      </c>
      <c r="K32" s="9">
        <v>68.917000000000002</v>
      </c>
      <c r="L32" s="10">
        <v>67.460999999999999</v>
      </c>
      <c r="M32" s="18">
        <v>67.986000000000004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88598.733333333337</v>
      </c>
      <c r="E33" s="24">
        <f t="shared" si="12"/>
        <v>87579.866666666669</v>
      </c>
      <c r="F33" s="24">
        <f t="shared" si="12"/>
        <v>87665.85</v>
      </c>
      <c r="G33" s="24">
        <f t="shared" si="12"/>
        <v>87076.03333333334</v>
      </c>
      <c r="H33" s="24">
        <f t="shared" si="12"/>
        <v>88426.15</v>
      </c>
      <c r="I33" s="24">
        <f t="shared" si="12"/>
        <v>86528.383333333331</v>
      </c>
      <c r="J33" s="24">
        <f t="shared" si="12"/>
        <v>86172.9</v>
      </c>
      <c r="K33" s="24">
        <f t="shared" si="12"/>
        <v>85956.21666666666</v>
      </c>
      <c r="L33" s="24">
        <f t="shared" si="12"/>
        <v>87093.05</v>
      </c>
      <c r="M33" s="24">
        <f t="shared" si="12"/>
        <v>86732.333333333328</v>
      </c>
      <c r="N33" s="29">
        <f>AVERAGE(D33:M33)</f>
        <v>87182.951666666675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205645.24458470798</v>
      </c>
      <c r="E34" s="26">
        <f t="shared" si="13"/>
        <v>212276.3259031515</v>
      </c>
      <c r="F34" s="26">
        <f t="shared" si="13"/>
        <v>210439.13099370108</v>
      </c>
      <c r="G34" s="26">
        <f t="shared" si="13"/>
        <v>211802.02260559189</v>
      </c>
      <c r="H34" s="26">
        <f t="shared" si="13"/>
        <v>210965.13855190901</v>
      </c>
      <c r="I34" s="26">
        <f t="shared" si="13"/>
        <v>203255.44417559623</v>
      </c>
      <c r="J34" s="26">
        <f t="shared" si="13"/>
        <v>204675.67243035536</v>
      </c>
      <c r="K34" s="26">
        <f t="shared" si="13"/>
        <v>203556.80161489287</v>
      </c>
      <c r="L34" s="26">
        <f t="shared" si="13"/>
        <v>206152.79453156417</v>
      </c>
      <c r="M34" s="26">
        <f t="shared" si="13"/>
        <v>203082.14375156513</v>
      </c>
      <c r="N34" s="29">
        <f>AVERAGE(D34:M34)</f>
        <v>207185.07191430355</v>
      </c>
    </row>
    <row r="35" spans="2:14" ht="30" customHeight="1" thickBot="1">
      <c r="B35" s="47"/>
      <c r="C35" s="17" t="s">
        <v>7</v>
      </c>
      <c r="D35" s="27">
        <f>D30/D32</f>
        <v>100782.08478296576</v>
      </c>
      <c r="E35" s="28">
        <f t="shared" ref="E35:M35" si="14">E30/E32</f>
        <v>101935.24171902191</v>
      </c>
      <c r="F35" s="28">
        <f t="shared" si="14"/>
        <v>101756.54701308666</v>
      </c>
      <c r="G35" s="28">
        <f t="shared" si="14"/>
        <v>102401.25721803961</v>
      </c>
      <c r="H35" s="28">
        <f t="shared" si="14"/>
        <v>102573.11553714378</v>
      </c>
      <c r="I35" s="28">
        <f t="shared" si="14"/>
        <v>101279.24110717977</v>
      </c>
      <c r="J35" s="28">
        <f t="shared" si="14"/>
        <v>100616.33590914412</v>
      </c>
      <c r="K35" s="28">
        <f t="shared" si="14"/>
        <v>101172.26518856015</v>
      </c>
      <c r="L35" s="28">
        <f t="shared" si="14"/>
        <v>100260.72842086539</v>
      </c>
      <c r="M35" s="28">
        <f t="shared" si="14"/>
        <v>100399.40576000941</v>
      </c>
      <c r="N35" s="29">
        <f>AVERAGE(D35:M35)</f>
        <v>101317.62226560165</v>
      </c>
    </row>
    <row r="36" spans="2:14" ht="30" customHeight="1">
      <c r="B36" s="45" t="s">
        <v>44</v>
      </c>
      <c r="C36" s="14" t="s">
        <v>1</v>
      </c>
      <c r="D36" s="8">
        <v>7014722</v>
      </c>
      <c r="E36" s="8">
        <v>7036216</v>
      </c>
      <c r="F36" s="8">
        <v>7005022</v>
      </c>
      <c r="G36" s="8">
        <v>6803129</v>
      </c>
      <c r="H36" s="8">
        <v>7117465</v>
      </c>
      <c r="I36" s="8">
        <v>6788881</v>
      </c>
      <c r="J36" s="8">
        <v>6936887</v>
      </c>
      <c r="K36" s="8">
        <v>6950551</v>
      </c>
      <c r="L36" s="8">
        <v>6935403</v>
      </c>
      <c r="M36" s="12">
        <v>7090534</v>
      </c>
      <c r="N36" s="1"/>
    </row>
    <row r="37" spans="2:14" ht="30" customHeight="1">
      <c r="B37" s="46"/>
      <c r="C37" s="15" t="s">
        <v>2</v>
      </c>
      <c r="D37" s="20">
        <v>1864200</v>
      </c>
      <c r="E37" s="5">
        <v>1846022</v>
      </c>
      <c r="F37" s="5">
        <v>1826652</v>
      </c>
      <c r="G37" s="20">
        <v>1566063</v>
      </c>
      <c r="H37" s="20">
        <v>1958449</v>
      </c>
      <c r="I37" s="20">
        <v>1514811</v>
      </c>
      <c r="J37" s="20">
        <v>1692309</v>
      </c>
      <c r="K37" s="20">
        <v>1663227</v>
      </c>
      <c r="L37" s="20">
        <v>1662958</v>
      </c>
      <c r="M37" s="6">
        <v>1939059</v>
      </c>
      <c r="N37" s="1"/>
    </row>
    <row r="38" spans="2:14" ht="30" customHeight="1" thickBot="1">
      <c r="B38" s="46"/>
      <c r="C38" s="16" t="s">
        <v>3</v>
      </c>
      <c r="D38" s="10">
        <v>69.334999999999994</v>
      </c>
      <c r="E38" s="10">
        <v>69.158000000000001</v>
      </c>
      <c r="F38" s="9">
        <v>68.980999999999995</v>
      </c>
      <c r="G38" s="9">
        <v>67.552000000000007</v>
      </c>
      <c r="H38" s="10">
        <v>69.748000000000005</v>
      </c>
      <c r="I38" s="9">
        <v>67.387</v>
      </c>
      <c r="J38" s="10">
        <v>68.155000000000001</v>
      </c>
      <c r="K38" s="10">
        <v>67.900000000000006</v>
      </c>
      <c r="L38" s="9">
        <v>67.995999999999995</v>
      </c>
      <c r="M38" s="11">
        <v>69.608999999999995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85842.03333333334</v>
      </c>
      <c r="E39" s="24">
        <f t="shared" si="15"/>
        <v>86503.233333333337</v>
      </c>
      <c r="F39" s="24">
        <f t="shared" si="15"/>
        <v>86306.166666666672</v>
      </c>
      <c r="G39" s="24">
        <f t="shared" si="15"/>
        <v>87284.433333333334</v>
      </c>
      <c r="H39" s="24">
        <f t="shared" si="15"/>
        <v>85983.6</v>
      </c>
      <c r="I39" s="24">
        <f t="shared" si="15"/>
        <v>87901.166666666672</v>
      </c>
      <c r="J39" s="24">
        <f t="shared" si="15"/>
        <v>87409.633333333331</v>
      </c>
      <c r="K39" s="24">
        <f t="shared" si="15"/>
        <v>88122.066666666666</v>
      </c>
      <c r="L39" s="24">
        <f t="shared" si="15"/>
        <v>87874.083333333328</v>
      </c>
      <c r="M39" s="24">
        <f t="shared" si="15"/>
        <v>85857.916666666672</v>
      </c>
      <c r="N39" s="29">
        <f>AVERAGE(D39:M39)</f>
        <v>86908.433333333334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199700.0535618641</v>
      </c>
      <c r="E40" s="26">
        <f t="shared" si="16"/>
        <v>201574.79799082768</v>
      </c>
      <c r="F40" s="26">
        <f t="shared" si="16"/>
        <v>203390.71372898354</v>
      </c>
      <c r="G40" s="26">
        <f t="shared" si="16"/>
        <v>207370.63029660998</v>
      </c>
      <c r="H40" s="26">
        <f t="shared" si="16"/>
        <v>200907.77595404175</v>
      </c>
      <c r="I40" s="26">
        <f t="shared" si="16"/>
        <v>205064.43752538241</v>
      </c>
      <c r="J40" s="26">
        <f t="shared" si="16"/>
        <v>207517.96443899444</v>
      </c>
      <c r="K40" s="26">
        <f t="shared" si="16"/>
        <v>210535.06329113909</v>
      </c>
      <c r="L40" s="26">
        <f t="shared" si="16"/>
        <v>207973.73686843435</v>
      </c>
      <c r="M40" s="26">
        <f t="shared" si="16"/>
        <v>201796.12862941003</v>
      </c>
      <c r="N40" s="29">
        <f>AVERAGE(D40:M40)</f>
        <v>204583.13022856871</v>
      </c>
    </row>
    <row r="41" spans="2:14" ht="30" customHeight="1" thickBot="1">
      <c r="B41" s="47"/>
      <c r="C41" s="17" t="s">
        <v>7</v>
      </c>
      <c r="D41" s="27">
        <f>D36/D38</f>
        <v>101171.4429941588</v>
      </c>
      <c r="E41" s="28">
        <f t="shared" ref="E41:M41" si="17">E36/E38</f>
        <v>101741.17238786546</v>
      </c>
      <c r="F41" s="28">
        <f t="shared" si="17"/>
        <v>101550.02102028095</v>
      </c>
      <c r="G41" s="28">
        <f t="shared" si="17"/>
        <v>100709.51267171955</v>
      </c>
      <c r="H41" s="28">
        <f t="shared" si="17"/>
        <v>102045.4349945518</v>
      </c>
      <c r="I41" s="28">
        <f t="shared" si="17"/>
        <v>100744.66885304287</v>
      </c>
      <c r="J41" s="28">
        <f t="shared" si="17"/>
        <v>101781.0432103294</v>
      </c>
      <c r="K41" s="28">
        <f t="shared" si="17"/>
        <v>102364.52135493372</v>
      </c>
      <c r="L41" s="28">
        <f t="shared" si="17"/>
        <v>101997.22042473087</v>
      </c>
      <c r="M41" s="28">
        <f t="shared" si="17"/>
        <v>101862.31665445562</v>
      </c>
      <c r="N41" s="29">
        <f>AVERAGE(D41:M41)</f>
        <v>101596.73545660691</v>
      </c>
    </row>
    <row r="42" spans="2:14" ht="30" customHeight="1">
      <c r="B42" s="45" t="s">
        <v>45</v>
      </c>
      <c r="C42" s="14" t="s">
        <v>1</v>
      </c>
      <c r="D42" s="8">
        <v>7007985</v>
      </c>
      <c r="E42" s="8">
        <v>7073013</v>
      </c>
      <c r="F42" s="8">
        <v>7143542</v>
      </c>
      <c r="G42" s="8">
        <v>7119362</v>
      </c>
      <c r="H42" s="8">
        <v>7204460</v>
      </c>
      <c r="I42" s="8">
        <v>7259698</v>
      </c>
      <c r="J42" s="8">
        <v>7077226</v>
      </c>
      <c r="K42" s="8">
        <v>7040837</v>
      </c>
      <c r="L42" s="8">
        <v>7085416</v>
      </c>
      <c r="M42" s="12">
        <v>7183705</v>
      </c>
      <c r="N42" s="1"/>
    </row>
    <row r="43" spans="2:14" ht="30" customHeight="1">
      <c r="B43" s="46"/>
      <c r="C43" s="15" t="s">
        <v>2</v>
      </c>
      <c r="D43" s="20">
        <v>1787470</v>
      </c>
      <c r="E43" s="5">
        <v>1752103</v>
      </c>
      <c r="F43" s="5">
        <v>1734352</v>
      </c>
      <c r="G43" s="20">
        <v>1791531</v>
      </c>
      <c r="H43" s="20">
        <v>1922976</v>
      </c>
      <c r="I43" s="20">
        <v>1845436</v>
      </c>
      <c r="J43" s="20">
        <v>1759437</v>
      </c>
      <c r="K43" s="20">
        <v>1669363</v>
      </c>
      <c r="L43" s="20">
        <v>1766217</v>
      </c>
      <c r="M43" s="6">
        <v>1861932</v>
      </c>
      <c r="N43" s="1"/>
    </row>
    <row r="44" spans="2:14" ht="30" customHeight="1" thickBot="1">
      <c r="B44" s="46"/>
      <c r="C44" s="16" t="s">
        <v>3</v>
      </c>
      <c r="D44" s="10">
        <v>68.736000000000004</v>
      </c>
      <c r="E44" s="10">
        <v>68.403000000000006</v>
      </c>
      <c r="F44" s="9">
        <v>68.347999999999999</v>
      </c>
      <c r="G44" s="9">
        <v>68.665999999999997</v>
      </c>
      <c r="H44" s="10">
        <v>69.459999999999994</v>
      </c>
      <c r="I44" s="9">
        <v>68.691999999999993</v>
      </c>
      <c r="J44" s="10">
        <v>68.513000000000005</v>
      </c>
      <c r="K44" s="9">
        <v>67.997</v>
      </c>
      <c r="L44" s="9">
        <v>68.588999999999999</v>
      </c>
      <c r="M44" s="11">
        <v>69.143000000000001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87008.583333333328</v>
      </c>
      <c r="E45" s="24">
        <f t="shared" si="18"/>
        <v>88681.833333333328</v>
      </c>
      <c r="F45" s="24">
        <f t="shared" si="18"/>
        <v>90153.166666666672</v>
      </c>
      <c r="G45" s="24">
        <f t="shared" si="18"/>
        <v>88797.183333333334</v>
      </c>
      <c r="H45" s="24">
        <f t="shared" si="18"/>
        <v>88024.733333333337</v>
      </c>
      <c r="I45" s="24">
        <f t="shared" si="18"/>
        <v>90237.7</v>
      </c>
      <c r="J45" s="24">
        <f t="shared" si="18"/>
        <v>88629.816666666666</v>
      </c>
      <c r="K45" s="24">
        <f t="shared" si="18"/>
        <v>89524.566666666666</v>
      </c>
      <c r="L45" s="24">
        <f t="shared" si="18"/>
        <v>88653.316666666666</v>
      </c>
      <c r="M45" s="24">
        <f t="shared" si="18"/>
        <v>88696.21666666666</v>
      </c>
      <c r="N45" s="29">
        <f>AVERAGE(D45:M45)</f>
        <v>88840.711666666655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204609.66117216108</v>
      </c>
      <c r="E46" s="26">
        <f t="shared" si="19"/>
        <v>208509.2228965844</v>
      </c>
      <c r="F46" s="26">
        <f t="shared" si="19"/>
        <v>207756.58840440828</v>
      </c>
      <c r="G46" s="26">
        <f t="shared" si="19"/>
        <v>206731.01777059783</v>
      </c>
      <c r="H46" s="26">
        <f t="shared" si="19"/>
        <v>203274.41860465129</v>
      </c>
      <c r="I46" s="26">
        <f t="shared" si="19"/>
        <v>212314.31201104482</v>
      </c>
      <c r="J46" s="26">
        <f t="shared" si="19"/>
        <v>206676.49477270045</v>
      </c>
      <c r="K46" s="26">
        <f t="shared" si="19"/>
        <v>208748.65574590472</v>
      </c>
      <c r="L46" s="26">
        <f t="shared" si="19"/>
        <v>205637.09395738738</v>
      </c>
      <c r="M46" s="26">
        <f t="shared" si="19"/>
        <v>203645.63053702284</v>
      </c>
      <c r="N46" s="29">
        <f>AVERAGE(D46:M46)</f>
        <v>206790.30958724627</v>
      </c>
    </row>
    <row r="47" spans="2:14" ht="30" customHeight="1" thickBot="1">
      <c r="B47" s="47"/>
      <c r="C47" s="17" t="s">
        <v>7</v>
      </c>
      <c r="D47" s="27">
        <f>D42/D44</f>
        <v>101955.08903631284</v>
      </c>
      <c r="E47" s="28">
        <f t="shared" ref="E47:M47" si="20">E42/E44</f>
        <v>103402.08762773561</v>
      </c>
      <c r="F47" s="28">
        <f t="shared" si="20"/>
        <v>104517.2060630889</v>
      </c>
      <c r="G47" s="28">
        <f t="shared" si="20"/>
        <v>103681.03573821105</v>
      </c>
      <c r="H47" s="28">
        <f t="shared" si="20"/>
        <v>103720.99049812843</v>
      </c>
      <c r="I47" s="28">
        <f t="shared" si="20"/>
        <v>105684.7667850696</v>
      </c>
      <c r="J47" s="28">
        <f t="shared" si="20"/>
        <v>103297.56396596266</v>
      </c>
      <c r="K47" s="28">
        <f t="shared" si="20"/>
        <v>103546.28880685913</v>
      </c>
      <c r="L47" s="28">
        <f t="shared" si="20"/>
        <v>103302.51206461678</v>
      </c>
      <c r="M47" s="28">
        <f t="shared" si="20"/>
        <v>103896.34525548501</v>
      </c>
      <c r="N47" s="29">
        <f>AVERAGE(D47:M47)</f>
        <v>103700.388584147</v>
      </c>
    </row>
    <row r="48" spans="2:14" ht="30" customHeight="1">
      <c r="B48" s="45" t="s">
        <v>46</v>
      </c>
      <c r="C48" s="14" t="s">
        <v>1</v>
      </c>
      <c r="D48" s="8">
        <v>6922634</v>
      </c>
      <c r="E48" s="8">
        <v>6934973</v>
      </c>
      <c r="F48" s="8">
        <v>6937767</v>
      </c>
      <c r="G48" s="8">
        <v>6962161</v>
      </c>
      <c r="H48" s="8">
        <v>6831730</v>
      </c>
      <c r="I48" s="8">
        <v>7005479</v>
      </c>
      <c r="J48" s="8">
        <v>7055983</v>
      </c>
      <c r="K48" s="8">
        <v>7068845</v>
      </c>
      <c r="L48" s="8">
        <v>6938541</v>
      </c>
      <c r="M48" s="12">
        <v>7095512</v>
      </c>
      <c r="N48" s="1"/>
    </row>
    <row r="49" spans="2:14" ht="30" customHeight="1">
      <c r="B49" s="46"/>
      <c r="C49" s="15" t="s">
        <v>2</v>
      </c>
      <c r="D49" s="20">
        <v>1789891</v>
      </c>
      <c r="E49" s="5">
        <v>1681024</v>
      </c>
      <c r="F49" s="5">
        <v>1670527</v>
      </c>
      <c r="G49" s="20">
        <v>1749956</v>
      </c>
      <c r="H49" s="20">
        <v>1669374</v>
      </c>
      <c r="I49" s="20">
        <v>1811102</v>
      </c>
      <c r="J49" s="20">
        <v>1868841</v>
      </c>
      <c r="K49" s="20">
        <v>1882251</v>
      </c>
      <c r="L49" s="20">
        <v>1762660</v>
      </c>
      <c r="M49" s="6">
        <v>1965412</v>
      </c>
      <c r="N49" s="1"/>
    </row>
    <row r="50" spans="2:14" ht="30" customHeight="1" thickBot="1">
      <c r="B50" s="46"/>
      <c r="C50" s="16" t="s">
        <v>3</v>
      </c>
      <c r="D50" s="10">
        <v>68.650000000000006</v>
      </c>
      <c r="E50" s="10">
        <v>67.983999999999995</v>
      </c>
      <c r="F50" s="9">
        <v>67.872</v>
      </c>
      <c r="G50" s="9">
        <v>68.376000000000005</v>
      </c>
      <c r="H50" s="10">
        <v>68.290999999999997</v>
      </c>
      <c r="I50" s="9">
        <v>68.897000000000006</v>
      </c>
      <c r="J50" s="10">
        <v>69.162999999999997</v>
      </c>
      <c r="K50" s="9">
        <v>69.201999999999998</v>
      </c>
      <c r="L50" s="9">
        <v>68.662000000000006</v>
      </c>
      <c r="M50" s="11">
        <v>69.567999999999998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85545.71666666666</v>
      </c>
      <c r="E51" s="24">
        <f t="shared" si="21"/>
        <v>87565.816666666666</v>
      </c>
      <c r="F51" s="24">
        <f t="shared" si="21"/>
        <v>87787.333333333328</v>
      </c>
      <c r="G51" s="24">
        <f t="shared" si="21"/>
        <v>86870.083333333328</v>
      </c>
      <c r="H51" s="24">
        <f t="shared" si="21"/>
        <v>86039.266666666663</v>
      </c>
      <c r="I51" s="24">
        <f t="shared" si="21"/>
        <v>86572.95</v>
      </c>
      <c r="J51" s="24">
        <f t="shared" si="21"/>
        <v>86452.366666666669</v>
      </c>
      <c r="K51" s="24">
        <f t="shared" si="21"/>
        <v>86443.233333333337</v>
      </c>
      <c r="L51" s="24">
        <f t="shared" si="21"/>
        <v>86264.683333333334</v>
      </c>
      <c r="M51" s="24">
        <f t="shared" si="21"/>
        <v>85501.666666666672</v>
      </c>
      <c r="N51" s="29">
        <f>AVERAGE(D51:M51)</f>
        <v>86504.311666666661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206923.81502890159</v>
      </c>
      <c r="E52" s="26">
        <f t="shared" si="22"/>
        <v>210549.09819639294</v>
      </c>
      <c r="F52" s="26">
        <f t="shared" si="22"/>
        <v>212211.25508130083</v>
      </c>
      <c r="G52" s="26">
        <f t="shared" si="22"/>
        <v>208925.02387774581</v>
      </c>
      <c r="H52" s="26">
        <f t="shared" si="22"/>
        <v>201347.72645036795</v>
      </c>
      <c r="I52" s="26">
        <f t="shared" si="22"/>
        <v>203563.22355850274</v>
      </c>
      <c r="J52" s="26">
        <f t="shared" si="22"/>
        <v>203955.14569464157</v>
      </c>
      <c r="K52" s="26">
        <f t="shared" si="22"/>
        <v>204548.03303629649</v>
      </c>
      <c r="L52" s="26">
        <f t="shared" si="22"/>
        <v>203493.41953359486</v>
      </c>
      <c r="M52" s="26">
        <f t="shared" si="22"/>
        <v>205415.13377926426</v>
      </c>
      <c r="N52" s="29">
        <f>AVERAGE(D52:M52)</f>
        <v>206093.1874237009</v>
      </c>
    </row>
    <row r="53" spans="2:14" ht="30" customHeight="1" thickBot="1">
      <c r="B53" s="47"/>
      <c r="C53" s="17" t="s">
        <v>7</v>
      </c>
      <c r="D53" s="27">
        <f>D48/D50</f>
        <v>100839.53386744355</v>
      </c>
      <c r="E53" s="28">
        <f t="shared" ref="E53:M53" si="23">E48/E50</f>
        <v>102008.89915274183</v>
      </c>
      <c r="F53" s="28">
        <f t="shared" si="23"/>
        <v>102218.39639321074</v>
      </c>
      <c r="G53" s="28">
        <f t="shared" si="23"/>
        <v>101821.70644670643</v>
      </c>
      <c r="H53" s="28">
        <f t="shared" si="23"/>
        <v>100038.51166332314</v>
      </c>
      <c r="I53" s="28">
        <f t="shared" si="23"/>
        <v>101680.46504201923</v>
      </c>
      <c r="J53" s="28">
        <f t="shared" si="23"/>
        <v>102019.62031722163</v>
      </c>
      <c r="K53" s="28">
        <f t="shared" si="23"/>
        <v>102147.98705239734</v>
      </c>
      <c r="L53" s="28">
        <f t="shared" si="23"/>
        <v>101053.58131135124</v>
      </c>
      <c r="M53" s="28">
        <f t="shared" si="23"/>
        <v>101993.90524379026</v>
      </c>
      <c r="N53" s="29">
        <f>AVERAGE(D53:M53)</f>
        <v>101582.26064902054</v>
      </c>
    </row>
    <row r="54" spans="2:14" ht="30" customHeight="1">
      <c r="B54" s="45" t="s">
        <v>47</v>
      </c>
      <c r="C54" s="14" t="s">
        <v>1</v>
      </c>
      <c r="D54" s="8">
        <v>6955938</v>
      </c>
      <c r="E54" s="8">
        <v>7141160</v>
      </c>
      <c r="F54" s="8">
        <v>7082668</v>
      </c>
      <c r="G54" s="8">
        <v>7024665</v>
      </c>
      <c r="H54" s="8">
        <v>7125433</v>
      </c>
      <c r="I54" s="8">
        <v>7060298</v>
      </c>
      <c r="J54" s="8">
        <v>7001704</v>
      </c>
      <c r="K54" s="8">
        <v>7200142</v>
      </c>
      <c r="L54" s="8">
        <v>7121173</v>
      </c>
      <c r="M54" s="12">
        <v>7239834</v>
      </c>
      <c r="N54" s="1"/>
    </row>
    <row r="55" spans="2:14" ht="30" customHeight="1">
      <c r="B55" s="46"/>
      <c r="C55" s="15" t="s">
        <v>2</v>
      </c>
      <c r="D55" s="5">
        <v>1580369</v>
      </c>
      <c r="E55" s="5">
        <v>1715836</v>
      </c>
      <c r="F55" s="5">
        <v>1630768</v>
      </c>
      <c r="G55" s="20">
        <v>1603823</v>
      </c>
      <c r="H55" s="20">
        <v>1755679</v>
      </c>
      <c r="I55" s="20">
        <v>1653758</v>
      </c>
      <c r="J55" s="20">
        <v>1633945</v>
      </c>
      <c r="K55" s="20">
        <v>1964193</v>
      </c>
      <c r="L55" s="20">
        <v>1701136</v>
      </c>
      <c r="M55" s="6">
        <v>1904311</v>
      </c>
      <c r="N55" s="1"/>
    </row>
    <row r="56" spans="2:14" ht="30" customHeight="1" thickBot="1">
      <c r="B56" s="46"/>
      <c r="C56" s="16" t="s">
        <v>3</v>
      </c>
      <c r="D56" s="10">
        <v>67.787000000000006</v>
      </c>
      <c r="E56" s="9">
        <v>68.185000000000002</v>
      </c>
      <c r="F56" s="10">
        <v>67.8</v>
      </c>
      <c r="G56" s="9">
        <v>67.694999999999993</v>
      </c>
      <c r="H56" s="10">
        <v>68.703999999999994</v>
      </c>
      <c r="I56" s="10">
        <v>67.91</v>
      </c>
      <c r="J56" s="10">
        <v>67.97</v>
      </c>
      <c r="K56" s="9">
        <v>69.730999999999995</v>
      </c>
      <c r="L56" s="9">
        <v>68.177000000000007</v>
      </c>
      <c r="M56" s="11">
        <v>69.234999999999999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89592.816666666666</v>
      </c>
      <c r="E57" s="24">
        <f t="shared" si="24"/>
        <v>90422.066666666666</v>
      </c>
      <c r="F57" s="24">
        <f t="shared" si="24"/>
        <v>90865</v>
      </c>
      <c r="G57" s="24">
        <f t="shared" si="24"/>
        <v>90347.366666666669</v>
      </c>
      <c r="H57" s="24">
        <f t="shared" si="24"/>
        <v>89495.9</v>
      </c>
      <c r="I57" s="24">
        <f t="shared" si="24"/>
        <v>90109</v>
      </c>
      <c r="J57" s="24">
        <f t="shared" si="24"/>
        <v>89462.65</v>
      </c>
      <c r="K57" s="24">
        <f t="shared" si="24"/>
        <v>87265.816666666666</v>
      </c>
      <c r="L57" s="24">
        <f t="shared" si="24"/>
        <v>90333.95</v>
      </c>
      <c r="M57" s="24">
        <f t="shared" si="24"/>
        <v>88925.383333333331</v>
      </c>
      <c r="N57" s="29">
        <f>AVERAGE(D57:M57)</f>
        <v>89681.994999999995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202949.65968922546</v>
      </c>
      <c r="E58" s="26">
        <f t="shared" si="25"/>
        <v>209631.76542455706</v>
      </c>
      <c r="F58" s="26">
        <f t="shared" si="25"/>
        <v>209072.82051282059</v>
      </c>
      <c r="G58" s="26">
        <f t="shared" si="25"/>
        <v>208424.04158544529</v>
      </c>
      <c r="H58" s="26">
        <f t="shared" si="25"/>
        <v>201709.44393382367</v>
      </c>
      <c r="I58" s="26">
        <f t="shared" si="25"/>
        <v>209071.80783817961</v>
      </c>
      <c r="J58" s="26">
        <f t="shared" si="25"/>
        <v>205011.9196988708</v>
      </c>
      <c r="K58" s="26">
        <f t="shared" si="25"/>
        <v>201849.03915322176</v>
      </c>
      <c r="L58" s="26">
        <f t="shared" si="25"/>
        <v>208039.13415678105</v>
      </c>
      <c r="M58" s="26">
        <f t="shared" si="25"/>
        <v>206205.84731997835</v>
      </c>
      <c r="N58" s="29">
        <f>AVERAGE(D58:M58)</f>
        <v>206196.54793129035</v>
      </c>
    </row>
    <row r="59" spans="2:14" ht="30" customHeight="1" thickBot="1">
      <c r="B59" s="47"/>
      <c r="C59" s="17" t="s">
        <v>7</v>
      </c>
      <c r="D59" s="27">
        <f>D54/D56</f>
        <v>102614.63112396181</v>
      </c>
      <c r="E59" s="28">
        <f t="shared" ref="E59:M59" si="26">E54/E56</f>
        <v>104732.12583412774</v>
      </c>
      <c r="F59" s="28">
        <f t="shared" si="26"/>
        <v>104464.12979351034</v>
      </c>
      <c r="G59" s="28">
        <f t="shared" si="26"/>
        <v>103769.33303789055</v>
      </c>
      <c r="H59" s="28">
        <f t="shared" si="26"/>
        <v>103712.05461108524</v>
      </c>
      <c r="I59" s="28">
        <f t="shared" si="26"/>
        <v>103965.51317920777</v>
      </c>
      <c r="J59" s="28">
        <f t="shared" si="26"/>
        <v>103011.68162424599</v>
      </c>
      <c r="K59" s="28">
        <f t="shared" si="26"/>
        <v>103255.96936799989</v>
      </c>
      <c r="L59" s="28">
        <f t="shared" si="26"/>
        <v>104451.25188846678</v>
      </c>
      <c r="M59" s="28">
        <f t="shared" si="26"/>
        <v>104568.98967285332</v>
      </c>
      <c r="N59" s="29">
        <f>AVERAGE(D59:M59)</f>
        <v>103854.56801333495</v>
      </c>
    </row>
    <row r="60" spans="2:14" ht="30" customHeight="1">
      <c r="B60" s="45" t="s">
        <v>61</v>
      </c>
      <c r="C60" s="14" t="s">
        <v>1</v>
      </c>
      <c r="D60" s="8">
        <v>8076814</v>
      </c>
      <c r="E60" s="8">
        <v>7897268</v>
      </c>
      <c r="F60" s="8">
        <v>7773139</v>
      </c>
      <c r="G60" s="8">
        <v>8038694</v>
      </c>
      <c r="H60" s="8">
        <v>7711055</v>
      </c>
      <c r="I60" s="20">
        <v>8304380</v>
      </c>
      <c r="J60" s="20">
        <v>7963567</v>
      </c>
      <c r="K60" s="20">
        <v>7923273</v>
      </c>
      <c r="L60" s="20">
        <v>7746541</v>
      </c>
      <c r="M60" s="6">
        <v>8196816</v>
      </c>
      <c r="N60" s="1"/>
    </row>
    <row r="61" spans="2:14" ht="30" customHeight="1">
      <c r="B61" s="46"/>
      <c r="C61" s="15" t="s">
        <v>2</v>
      </c>
      <c r="D61" s="20">
        <v>6526946</v>
      </c>
      <c r="E61" s="5">
        <v>5560020</v>
      </c>
      <c r="F61" s="5">
        <v>4895822</v>
      </c>
      <c r="G61" s="20">
        <v>5550010</v>
      </c>
      <c r="H61" s="20">
        <v>4676430</v>
      </c>
      <c r="I61" s="20">
        <v>4250670</v>
      </c>
      <c r="J61" s="20">
        <v>6001706</v>
      </c>
      <c r="K61" s="20">
        <v>6040506</v>
      </c>
      <c r="L61" s="20">
        <v>4755947</v>
      </c>
      <c r="M61" s="6">
        <v>6651416</v>
      </c>
      <c r="N61" s="1"/>
    </row>
    <row r="62" spans="2:14" ht="30" customHeight="1" thickBot="1">
      <c r="B62" s="46"/>
      <c r="C62" s="16" t="s">
        <v>3</v>
      </c>
      <c r="D62" s="10">
        <v>99.765000000000001</v>
      </c>
      <c r="E62" s="10">
        <v>92.968000000000004</v>
      </c>
      <c r="F62" s="9">
        <v>89.212999999999994</v>
      </c>
      <c r="G62" s="9">
        <v>93.201999999999998</v>
      </c>
      <c r="H62" s="10">
        <v>88.346000000000004</v>
      </c>
      <c r="I62" s="9">
        <v>101.217</v>
      </c>
      <c r="J62" s="10">
        <v>97.052000000000007</v>
      </c>
      <c r="K62" s="10">
        <v>96</v>
      </c>
      <c r="L62" s="10">
        <v>88.412999999999997</v>
      </c>
      <c r="M62" s="11">
        <v>101.211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25831.133333333335</v>
      </c>
      <c r="E63" s="24">
        <f t="shared" si="27"/>
        <v>38954.133333333331</v>
      </c>
      <c r="F63" s="24">
        <f t="shared" si="27"/>
        <v>47955.283333333333</v>
      </c>
      <c r="G63" s="24">
        <f t="shared" si="27"/>
        <v>41478.066666666666</v>
      </c>
      <c r="H63" s="24">
        <f t="shared" si="27"/>
        <v>50577.083333333336</v>
      </c>
      <c r="I63" s="24">
        <f t="shared" si="27"/>
        <v>67561.833333333328</v>
      </c>
      <c r="J63" s="24">
        <f t="shared" si="27"/>
        <v>32697.683333333334</v>
      </c>
      <c r="K63" s="24">
        <f t="shared" si="27"/>
        <v>31379.45</v>
      </c>
      <c r="L63" s="24">
        <f t="shared" si="27"/>
        <v>49843.23333333333</v>
      </c>
      <c r="M63" s="24">
        <f t="shared" si="27"/>
        <v>25756.666666666668</v>
      </c>
      <c r="N63" s="29">
        <f>AVERAGE(D63:M63)</f>
        <v>41203.456666666672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164137.96051804352</v>
      </c>
      <c r="E64" s="26">
        <f t="shared" si="28"/>
        <v>168648.99296287308</v>
      </c>
      <c r="F64" s="26">
        <f t="shared" si="28"/>
        <v>167590.52476637118</v>
      </c>
      <c r="G64" s="26">
        <f t="shared" si="28"/>
        <v>167158.90608999459</v>
      </c>
      <c r="H64" s="26">
        <f t="shared" si="28"/>
        <v>164976.71629154024</v>
      </c>
      <c r="I64" s="26">
        <f t="shared" si="28"/>
        <v>103129.04869350026</v>
      </c>
      <c r="J64" s="26">
        <f t="shared" si="28"/>
        <v>161980.62182878115</v>
      </c>
      <c r="K64" s="26">
        <f t="shared" si="28"/>
        <v>167791.83333333334</v>
      </c>
      <c r="L64" s="26">
        <f t="shared" si="28"/>
        <v>167386.30204483864</v>
      </c>
      <c r="M64" s="26">
        <f t="shared" si="28"/>
        <v>161399.04394457792</v>
      </c>
      <c r="N64" s="29">
        <f>AVERAGE(D64:M64)</f>
        <v>159419.9950473854</v>
      </c>
    </row>
    <row r="65" spans="2:14" ht="30" customHeight="1" thickBot="1">
      <c r="B65" s="47"/>
      <c r="C65" s="17" t="s">
        <v>7</v>
      </c>
      <c r="D65" s="27">
        <f>D60/D62</f>
        <v>80958.392221721049</v>
      </c>
      <c r="E65" s="28">
        <f t="shared" ref="E65:M65" si="29">E60/E62</f>
        <v>84946.088976852247</v>
      </c>
      <c r="F65" s="28">
        <f t="shared" si="29"/>
        <v>87130.115566117049</v>
      </c>
      <c r="G65" s="28">
        <f t="shared" si="29"/>
        <v>86250.23068174503</v>
      </c>
      <c r="H65" s="28">
        <f t="shared" si="29"/>
        <v>87282.446290720574</v>
      </c>
      <c r="I65" s="28">
        <f t="shared" si="29"/>
        <v>82045.308594406073</v>
      </c>
      <c r="J65" s="28">
        <f t="shared" si="29"/>
        <v>82054.64081111156</v>
      </c>
      <c r="K65" s="28">
        <f t="shared" si="29"/>
        <v>82534.09375</v>
      </c>
      <c r="L65" s="28">
        <f t="shared" si="29"/>
        <v>87617.669347267933</v>
      </c>
      <c r="M65" s="28">
        <f t="shared" si="29"/>
        <v>80987.402555058245</v>
      </c>
      <c r="N65" s="29">
        <f>AVERAGE(D65:M65)</f>
        <v>84180.63887949998</v>
      </c>
    </row>
    <row r="66" spans="2:14" ht="30" customHeight="1">
      <c r="B66" s="45" t="s">
        <v>62</v>
      </c>
      <c r="C66" s="14" t="s">
        <v>1</v>
      </c>
      <c r="D66" s="8">
        <v>7295244</v>
      </c>
      <c r="E66" s="8">
        <v>7207957</v>
      </c>
      <c r="F66" s="8">
        <v>7249349</v>
      </c>
      <c r="G66" s="8">
        <v>7254018</v>
      </c>
      <c r="H66" s="8">
        <v>7393684</v>
      </c>
      <c r="I66" s="8">
        <v>7196121</v>
      </c>
      <c r="J66" s="8">
        <v>7256524</v>
      </c>
      <c r="K66" s="8">
        <v>7284757</v>
      </c>
      <c r="L66" s="8">
        <v>7238884</v>
      </c>
      <c r="M66" s="12">
        <v>7310232</v>
      </c>
      <c r="N66" s="1"/>
    </row>
    <row r="67" spans="2:14" ht="30" customHeight="1">
      <c r="B67" s="46"/>
      <c r="C67" s="15" t="s">
        <v>2</v>
      </c>
      <c r="D67" s="20">
        <v>4903099</v>
      </c>
      <c r="E67" s="5">
        <v>4549511</v>
      </c>
      <c r="F67" s="5">
        <v>4989072</v>
      </c>
      <c r="G67" s="20">
        <v>4799105</v>
      </c>
      <c r="H67" s="20">
        <v>5208296</v>
      </c>
      <c r="I67" s="20">
        <v>4822238</v>
      </c>
      <c r="J67" s="20">
        <v>4589343</v>
      </c>
      <c r="K67" s="20">
        <v>4858509</v>
      </c>
      <c r="L67" s="20">
        <v>4978850</v>
      </c>
      <c r="M67" s="6">
        <v>4964912</v>
      </c>
      <c r="N67" s="1"/>
    </row>
    <row r="68" spans="2:14" ht="30" customHeight="1" thickBot="1">
      <c r="B68" s="46"/>
      <c r="C68" s="16" t="s">
        <v>3</v>
      </c>
      <c r="D68" s="10">
        <v>87.619</v>
      </c>
      <c r="E68" s="10">
        <v>86.094999999999999</v>
      </c>
      <c r="F68" s="9">
        <v>88.620999999999995</v>
      </c>
      <c r="G68" s="9">
        <v>87.781000000000006</v>
      </c>
      <c r="H68" s="10">
        <v>89.25</v>
      </c>
      <c r="I68" s="9">
        <v>87.215000000000003</v>
      </c>
      <c r="J68" s="10">
        <v>85.777000000000001</v>
      </c>
      <c r="K68" s="9">
        <v>87.912000000000006</v>
      </c>
      <c r="L68" s="10">
        <v>88.224999999999994</v>
      </c>
      <c r="M68" s="11">
        <v>87.983000000000004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39869.083333333336</v>
      </c>
      <c r="E69" s="24">
        <f t="shared" si="30"/>
        <v>44307.433333333334</v>
      </c>
      <c r="F69" s="24">
        <f t="shared" si="30"/>
        <v>37671.283333333333</v>
      </c>
      <c r="G69" s="24">
        <f t="shared" si="30"/>
        <v>40915.216666666667</v>
      </c>
      <c r="H69" s="24">
        <f t="shared" si="30"/>
        <v>36423.133333333331</v>
      </c>
      <c r="I69" s="24">
        <f t="shared" si="30"/>
        <v>39564.716666666667</v>
      </c>
      <c r="J69" s="24">
        <f t="shared" si="30"/>
        <v>44453.01666666667</v>
      </c>
      <c r="K69" s="24">
        <f t="shared" si="30"/>
        <v>40437.466666666667</v>
      </c>
      <c r="L69" s="24">
        <f t="shared" si="30"/>
        <v>37667.23333333333</v>
      </c>
      <c r="M69" s="24">
        <f t="shared" si="30"/>
        <v>39088.666666666664</v>
      </c>
      <c r="N69" s="29">
        <f>AVERAGE(D69:M69)</f>
        <v>40039.725000000006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177526.30435569715</v>
      </c>
      <c r="E70" s="26">
        <f t="shared" si="31"/>
        <v>174344.16554895576</v>
      </c>
      <c r="F70" s="26">
        <f t="shared" si="31"/>
        <v>174315.08333042174</v>
      </c>
      <c r="G70" s="26">
        <f t="shared" si="31"/>
        <v>172747.74126201356</v>
      </c>
      <c r="H70" s="26">
        <f t="shared" si="31"/>
        <v>178061.40170940172</v>
      </c>
      <c r="I70" s="26">
        <f t="shared" si="31"/>
        <v>177190.44644497518</v>
      </c>
      <c r="J70" s="26">
        <f t="shared" si="31"/>
        <v>178040.22966210186</v>
      </c>
      <c r="K70" s="26">
        <f t="shared" si="31"/>
        <v>174065.24075666376</v>
      </c>
      <c r="L70" s="26">
        <f t="shared" si="31"/>
        <v>176398.58281665193</v>
      </c>
      <c r="M70" s="26">
        <f t="shared" si="31"/>
        <v>177426.00864810776</v>
      </c>
      <c r="N70" s="29">
        <f>AVERAGE(D70:M70)</f>
        <v>176011.52045349905</v>
      </c>
    </row>
    <row r="71" spans="2:14" ht="30" customHeight="1" thickBot="1">
      <c r="B71" s="47"/>
      <c r="C71" s="17" t="s">
        <v>7</v>
      </c>
      <c r="D71" s="27">
        <f>D66/D68</f>
        <v>83260.982207055553</v>
      </c>
      <c r="E71" s="28">
        <f t="shared" ref="E71:M71" si="32">E66/E68</f>
        <v>83720.971020384459</v>
      </c>
      <c r="F71" s="28">
        <f t="shared" si="32"/>
        <v>81801.706141885108</v>
      </c>
      <c r="G71" s="28">
        <f t="shared" si="32"/>
        <v>82637.677857395101</v>
      </c>
      <c r="H71" s="28">
        <f t="shared" si="32"/>
        <v>82842.397759103638</v>
      </c>
      <c r="I71" s="28">
        <f t="shared" si="32"/>
        <v>82510.130138164299</v>
      </c>
      <c r="J71" s="28">
        <f t="shared" si="32"/>
        <v>84597.549459645365</v>
      </c>
      <c r="K71" s="28">
        <f t="shared" si="32"/>
        <v>82864.193739193739</v>
      </c>
      <c r="L71" s="28">
        <f t="shared" si="32"/>
        <v>82050.257863417399</v>
      </c>
      <c r="M71" s="28">
        <f t="shared" si="32"/>
        <v>83086.869054249109</v>
      </c>
      <c r="N71" s="29">
        <f>AVERAGE(D71:M71)</f>
        <v>82937.273524049378</v>
      </c>
    </row>
    <row r="72" spans="2:14" ht="30" customHeight="1">
      <c r="B72" s="45" t="s">
        <v>72</v>
      </c>
      <c r="C72" s="14" t="s">
        <v>1</v>
      </c>
      <c r="D72" s="8">
        <v>7296633</v>
      </c>
      <c r="E72" s="8">
        <v>7300209</v>
      </c>
      <c r="F72" s="8">
        <v>7391196</v>
      </c>
      <c r="G72" s="8">
        <v>7336091</v>
      </c>
      <c r="H72" s="8">
        <v>7400756</v>
      </c>
      <c r="I72" s="8">
        <v>7325499</v>
      </c>
      <c r="J72" s="8">
        <v>7332852</v>
      </c>
      <c r="K72" s="8">
        <v>7260514</v>
      </c>
      <c r="L72" s="8">
        <v>7072308</v>
      </c>
      <c r="M72" s="12">
        <v>7266924</v>
      </c>
      <c r="N72" s="1"/>
    </row>
    <row r="73" spans="2:14" ht="30" customHeight="1">
      <c r="B73" s="46"/>
      <c r="C73" s="15" t="s">
        <v>2</v>
      </c>
      <c r="D73" s="20">
        <v>4826118</v>
      </c>
      <c r="E73" s="5">
        <v>4789084</v>
      </c>
      <c r="F73" s="5">
        <v>4778588</v>
      </c>
      <c r="G73" s="20">
        <v>4831913</v>
      </c>
      <c r="H73" s="20">
        <v>4703929</v>
      </c>
      <c r="I73" s="20">
        <v>4474085</v>
      </c>
      <c r="J73" s="20">
        <v>4641279</v>
      </c>
      <c r="K73" s="20">
        <v>4877311</v>
      </c>
      <c r="L73" s="20">
        <v>4492979</v>
      </c>
      <c r="M73" s="6">
        <v>4326010</v>
      </c>
      <c r="N73" s="1"/>
    </row>
    <row r="74" spans="2:14" ht="30" customHeight="1" thickBot="1">
      <c r="B74" s="46"/>
      <c r="C74" s="16" t="s">
        <v>3</v>
      </c>
      <c r="D74" s="10">
        <v>86.933999999999997</v>
      </c>
      <c r="E74" s="10">
        <v>87.090999999999994</v>
      </c>
      <c r="F74" s="10">
        <v>86.62</v>
      </c>
      <c r="G74" s="9">
        <v>86.902000000000001</v>
      </c>
      <c r="H74" s="10">
        <v>86.43</v>
      </c>
      <c r="I74" s="9">
        <v>85.438000000000002</v>
      </c>
      <c r="J74" s="10">
        <v>85.938000000000002</v>
      </c>
      <c r="K74" s="9">
        <v>86.602999999999994</v>
      </c>
      <c r="L74" s="10">
        <v>85.480999999999995</v>
      </c>
      <c r="M74" s="11">
        <v>84.224000000000004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41175.25</v>
      </c>
      <c r="E75" s="24">
        <f t="shared" si="33"/>
        <v>41852.083333333336</v>
      </c>
      <c r="F75" s="24">
        <f t="shared" si="33"/>
        <v>43543.466666666667</v>
      </c>
      <c r="G75" s="24">
        <f t="shared" si="33"/>
        <v>41736.300000000003</v>
      </c>
      <c r="H75" s="24">
        <f t="shared" si="33"/>
        <v>44947.116666666669</v>
      </c>
      <c r="I75" s="24">
        <f t="shared" si="33"/>
        <v>47523.566666666666</v>
      </c>
      <c r="J75" s="24">
        <f t="shared" si="33"/>
        <v>44859.55</v>
      </c>
      <c r="K75" s="24">
        <f t="shared" si="33"/>
        <v>39720.050000000003</v>
      </c>
      <c r="L75" s="24">
        <f t="shared" si="33"/>
        <v>42988.816666666666</v>
      </c>
      <c r="M75" s="24">
        <f t="shared" si="33"/>
        <v>49015.23333333333</v>
      </c>
      <c r="N75" s="29">
        <f>AVERAGE(D75:M75)</f>
        <v>43736.143333333333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179183.11427934954</v>
      </c>
      <c r="E76" s="26">
        <f t="shared" si="34"/>
        <v>176777.67524270056</v>
      </c>
      <c r="F76" s="26">
        <f t="shared" si="34"/>
        <v>179511.19459053341</v>
      </c>
      <c r="G76" s="26">
        <f t="shared" si="34"/>
        <v>179611.66456025574</v>
      </c>
      <c r="H76" s="26">
        <f t="shared" si="34"/>
        <v>177976.88233068478</v>
      </c>
      <c r="I76" s="26">
        <f t="shared" si="34"/>
        <v>175881.94826637313</v>
      </c>
      <c r="J76" s="26">
        <f t="shared" si="34"/>
        <v>178937.42771223685</v>
      </c>
      <c r="K76" s="26">
        <f t="shared" si="34"/>
        <v>183336.87929932718</v>
      </c>
      <c r="L76" s="26">
        <f t="shared" si="34"/>
        <v>176326.63553235747</v>
      </c>
      <c r="M76" s="26">
        <f t="shared" si="34"/>
        <v>178583.63606340816</v>
      </c>
      <c r="N76" s="29">
        <f>AVERAGE(D76:M76)</f>
        <v>178612.70578772266</v>
      </c>
    </row>
    <row r="77" spans="2:14" ht="30" customHeight="1" thickBot="1">
      <c r="B77" s="47"/>
      <c r="C77" s="17" t="s">
        <v>7</v>
      </c>
      <c r="D77" s="27">
        <f>D72/D74</f>
        <v>83933.018151701297</v>
      </c>
      <c r="E77" s="28">
        <f t="shared" ref="E77:M77" si="35">E72/E74</f>
        <v>83822.771583745736</v>
      </c>
      <c r="F77" s="28">
        <f t="shared" si="35"/>
        <v>85328.977141537747</v>
      </c>
      <c r="G77" s="28">
        <f t="shared" si="35"/>
        <v>84417.97657131021</v>
      </c>
      <c r="H77" s="28">
        <f t="shared" si="35"/>
        <v>85627.166493115816</v>
      </c>
      <c r="I77" s="28">
        <f t="shared" si="35"/>
        <v>85740.525293195067</v>
      </c>
      <c r="J77" s="28">
        <f t="shared" si="35"/>
        <v>85327.235914263772</v>
      </c>
      <c r="K77" s="28">
        <f t="shared" si="35"/>
        <v>83836.749304296623</v>
      </c>
      <c r="L77" s="28">
        <f t="shared" si="35"/>
        <v>82735.438284531076</v>
      </c>
      <c r="M77" s="28">
        <f t="shared" si="35"/>
        <v>86280.917553191481</v>
      </c>
      <c r="N77" s="29">
        <f>AVERAGE(D77:M77)</f>
        <v>84705.07762908889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5FDF8-C218-2C43-AFE4-7027BB012A38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11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43433</v>
      </c>
      <c r="E6" s="8">
        <v>43037</v>
      </c>
      <c r="F6" s="8">
        <v>43116</v>
      </c>
      <c r="G6" s="8">
        <v>44157</v>
      </c>
      <c r="H6" s="8">
        <v>43146</v>
      </c>
      <c r="I6" s="8">
        <v>44321</v>
      </c>
      <c r="J6" s="8">
        <v>44466</v>
      </c>
      <c r="K6" s="8">
        <v>44791</v>
      </c>
      <c r="L6" s="8">
        <v>43547</v>
      </c>
      <c r="M6" s="12">
        <v>43385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60.01</v>
      </c>
      <c r="E8" s="10">
        <v>60.012</v>
      </c>
      <c r="F8" s="9">
        <v>60.006</v>
      </c>
      <c r="G8" s="9">
        <v>60.008000000000003</v>
      </c>
      <c r="H8" s="9">
        <v>60.006999999999998</v>
      </c>
      <c r="I8" s="9">
        <v>60.039000000000001</v>
      </c>
      <c r="J8" s="9">
        <v>60.005000000000003</v>
      </c>
      <c r="K8" s="9">
        <v>60.005000000000003</v>
      </c>
      <c r="L8" s="9">
        <v>60.027999999999999</v>
      </c>
      <c r="M8" s="18">
        <v>60.034999999999997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723.88333333333333</v>
      </c>
      <c r="E9" s="24">
        <f t="shared" si="0"/>
        <v>717.2833333333333</v>
      </c>
      <c r="F9" s="24">
        <f t="shared" si="0"/>
        <v>718.6</v>
      </c>
      <c r="G9" s="24">
        <f t="shared" si="0"/>
        <v>735.95</v>
      </c>
      <c r="H9" s="24">
        <f t="shared" si="0"/>
        <v>719.1</v>
      </c>
      <c r="I9" s="24">
        <f t="shared" si="0"/>
        <v>738.68333333333328</v>
      </c>
      <c r="J9" s="24">
        <f t="shared" si="0"/>
        <v>741.1</v>
      </c>
      <c r="K9" s="24">
        <f t="shared" si="0"/>
        <v>746.51666666666665</v>
      </c>
      <c r="L9" s="24">
        <f t="shared" si="0"/>
        <v>725.7833333333333</v>
      </c>
      <c r="M9" s="24">
        <f t="shared" si="0"/>
        <v>723.08333333333337</v>
      </c>
      <c r="N9" s="29">
        <f>AVERAGE(D9:M9)</f>
        <v>728.99833333333322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723.76270621563071</v>
      </c>
      <c r="E11" s="28">
        <f t="shared" ref="E11:M11" si="2">E6/E8</f>
        <v>717.13990535226287</v>
      </c>
      <c r="F11" s="28">
        <f t="shared" si="2"/>
        <v>718.52814718528145</v>
      </c>
      <c r="G11" s="28">
        <f t="shared" si="2"/>
        <v>735.85188641514458</v>
      </c>
      <c r="H11" s="28">
        <f t="shared" si="2"/>
        <v>719.01611478660823</v>
      </c>
      <c r="I11" s="28">
        <f t="shared" si="2"/>
        <v>738.20350105764589</v>
      </c>
      <c r="J11" s="28">
        <f t="shared" si="2"/>
        <v>741.03824681276558</v>
      </c>
      <c r="K11" s="28">
        <f t="shared" si="2"/>
        <v>746.45446212815591</v>
      </c>
      <c r="L11" s="28">
        <f t="shared" si="2"/>
        <v>725.4447924301993</v>
      </c>
      <c r="M11" s="28">
        <f t="shared" si="2"/>
        <v>722.661780627967</v>
      </c>
      <c r="N11" s="29">
        <f>AVERAGE(D11:M11)</f>
        <v>728.81015430116611</v>
      </c>
    </row>
    <row r="12" spans="2:14" ht="30" customHeight="1">
      <c r="B12" s="45" t="s">
        <v>40</v>
      </c>
      <c r="C12" s="14" t="s">
        <v>1</v>
      </c>
      <c r="D12">
        <v>167236</v>
      </c>
      <c r="E12">
        <v>167445</v>
      </c>
      <c r="F12">
        <v>166974</v>
      </c>
      <c r="G12">
        <v>166672</v>
      </c>
      <c r="H12">
        <v>167299</v>
      </c>
      <c r="I12">
        <v>167167</v>
      </c>
      <c r="J12">
        <v>167095</v>
      </c>
      <c r="K12">
        <v>167473</v>
      </c>
      <c r="L12">
        <v>167304</v>
      </c>
      <c r="M12" s="6">
        <v>167150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60.006999999999998</v>
      </c>
      <c r="E14" s="10">
        <v>60.006999999999998</v>
      </c>
      <c r="F14" s="9">
        <v>60.006</v>
      </c>
      <c r="G14" s="9">
        <v>60.006</v>
      </c>
      <c r="H14" s="10">
        <v>60.008000000000003</v>
      </c>
      <c r="I14" s="10">
        <v>60.008000000000003</v>
      </c>
      <c r="J14" s="10">
        <v>60.005000000000003</v>
      </c>
      <c r="K14" s="10">
        <v>60.006999999999998</v>
      </c>
      <c r="L14" s="10">
        <v>60.006</v>
      </c>
      <c r="M14" s="11">
        <v>60.005000000000003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2787.2666666666669</v>
      </c>
      <c r="E15" s="24">
        <f t="shared" si="3"/>
        <v>2790.75</v>
      </c>
      <c r="F15" s="24">
        <f t="shared" si="3"/>
        <v>2782.9</v>
      </c>
      <c r="G15" s="24">
        <f t="shared" si="3"/>
        <v>2777.8666666666668</v>
      </c>
      <c r="H15" s="24">
        <f t="shared" si="3"/>
        <v>2788.3166666666666</v>
      </c>
      <c r="I15" s="24">
        <f t="shared" si="3"/>
        <v>2786.1166666666668</v>
      </c>
      <c r="J15" s="24">
        <f t="shared" si="3"/>
        <v>2784.9166666666665</v>
      </c>
      <c r="K15" s="24">
        <f t="shared" si="3"/>
        <v>2791.2166666666667</v>
      </c>
      <c r="L15" s="24">
        <f t="shared" si="3"/>
        <v>2788.4</v>
      </c>
      <c r="M15" s="24">
        <f t="shared" si="3"/>
        <v>2785.8333333333335</v>
      </c>
      <c r="N15" s="29">
        <f>AVERAGE(D15:M15)</f>
        <v>2786.3583333333336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2786.9415234889266</v>
      </c>
      <c r="E17" s="28">
        <f t="shared" ref="E17:M17" si="5">E12/E14</f>
        <v>2790.4244504807775</v>
      </c>
      <c r="F17" s="28">
        <f t="shared" si="5"/>
        <v>2782.6217378262172</v>
      </c>
      <c r="G17" s="28">
        <f t="shared" si="5"/>
        <v>2777.5889077758889</v>
      </c>
      <c r="H17" s="28">
        <f t="shared" si="5"/>
        <v>2787.9449406745766</v>
      </c>
      <c r="I17" s="28">
        <f t="shared" si="5"/>
        <v>2785.7452339688039</v>
      </c>
      <c r="J17" s="28">
        <f t="shared" si="5"/>
        <v>2784.6846096158652</v>
      </c>
      <c r="K17" s="28">
        <f t="shared" si="5"/>
        <v>2790.8910627093505</v>
      </c>
      <c r="L17" s="28">
        <f t="shared" si="5"/>
        <v>2788.1211878812119</v>
      </c>
      <c r="M17" s="28">
        <f t="shared" si="5"/>
        <v>2785.6011999000084</v>
      </c>
      <c r="N17" s="29">
        <f>AVERAGE(D17:M17)</f>
        <v>2786.0564854321628</v>
      </c>
    </row>
    <row r="18" spans="2:14" ht="30" customHeight="1">
      <c r="B18" s="45" t="s">
        <v>41</v>
      </c>
      <c r="C18" s="14" t="s">
        <v>1</v>
      </c>
      <c r="D18" s="8">
        <v>32447</v>
      </c>
      <c r="E18" s="8">
        <v>33341</v>
      </c>
      <c r="F18" s="8">
        <v>32603</v>
      </c>
      <c r="G18" s="8">
        <v>31918</v>
      </c>
      <c r="H18" s="8">
        <v>32717</v>
      </c>
      <c r="I18" s="8">
        <v>32337</v>
      </c>
      <c r="J18" s="8">
        <v>32531</v>
      </c>
      <c r="K18" s="8">
        <v>33167</v>
      </c>
      <c r="L18" s="8">
        <v>33629</v>
      </c>
      <c r="M18" s="12">
        <v>33417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60.134999999999998</v>
      </c>
      <c r="E20" s="10">
        <v>60.017000000000003</v>
      </c>
      <c r="F20" s="9">
        <v>60.081000000000003</v>
      </c>
      <c r="G20" s="10">
        <v>60.05</v>
      </c>
      <c r="H20" s="9">
        <v>60.124000000000002</v>
      </c>
      <c r="I20" s="9">
        <v>60.031999999999996</v>
      </c>
      <c r="J20" s="9">
        <v>60.055</v>
      </c>
      <c r="K20" s="9">
        <v>60.097000000000001</v>
      </c>
      <c r="L20" s="9">
        <v>60.030999999999999</v>
      </c>
      <c r="M20" s="18">
        <v>60.052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540.7833333333333</v>
      </c>
      <c r="E21" s="24">
        <f t="shared" si="6"/>
        <v>555.68333333333328</v>
      </c>
      <c r="F21" s="24">
        <f t="shared" si="6"/>
        <v>543.38333333333333</v>
      </c>
      <c r="G21" s="24">
        <f t="shared" si="6"/>
        <v>531.9666666666667</v>
      </c>
      <c r="H21" s="24">
        <f t="shared" si="6"/>
        <v>545.2833333333333</v>
      </c>
      <c r="I21" s="24">
        <f t="shared" si="6"/>
        <v>538.95000000000005</v>
      </c>
      <c r="J21" s="24">
        <f t="shared" si="6"/>
        <v>542.18333333333328</v>
      </c>
      <c r="K21" s="24">
        <f t="shared" si="6"/>
        <v>552.7833333333333</v>
      </c>
      <c r="L21" s="24">
        <f t="shared" si="6"/>
        <v>560.48333333333335</v>
      </c>
      <c r="M21" s="24">
        <f t="shared" si="6"/>
        <v>556.95000000000005</v>
      </c>
      <c r="N21" s="29">
        <f>AVERAGE(D21:M21)</f>
        <v>546.84500000000003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539.56930240292672</v>
      </c>
      <c r="E23" s="28">
        <f t="shared" ref="E23:M23" si="8">E18/E20</f>
        <v>555.52593431860964</v>
      </c>
      <c r="F23" s="28">
        <f t="shared" si="8"/>
        <v>542.65075481433394</v>
      </c>
      <c r="G23" s="28">
        <f t="shared" si="8"/>
        <v>531.52373022481265</v>
      </c>
      <c r="H23" s="28">
        <f t="shared" si="8"/>
        <v>544.15873860687907</v>
      </c>
      <c r="I23" s="28">
        <f t="shared" si="8"/>
        <v>538.66271321961619</v>
      </c>
      <c r="J23" s="28">
        <f t="shared" si="8"/>
        <v>541.68678711181417</v>
      </c>
      <c r="K23" s="28">
        <f t="shared" si="8"/>
        <v>551.89110937318003</v>
      </c>
      <c r="L23" s="28">
        <f t="shared" si="8"/>
        <v>560.19389981842721</v>
      </c>
      <c r="M23" s="28">
        <f t="shared" si="8"/>
        <v>556.4677279690934</v>
      </c>
      <c r="N23" s="29">
        <f>AVERAGE(D23:M23)</f>
        <v>546.23306978596929</v>
      </c>
    </row>
    <row r="24" spans="2:14" ht="30" customHeight="1">
      <c r="B24" s="45" t="s">
        <v>42</v>
      </c>
      <c r="C24" s="14" t="s">
        <v>1</v>
      </c>
      <c r="D24" s="8">
        <v>166482</v>
      </c>
      <c r="E24" s="8">
        <v>166770</v>
      </c>
      <c r="F24" s="8">
        <v>167217</v>
      </c>
      <c r="G24" s="8">
        <v>166927</v>
      </c>
      <c r="H24" s="8">
        <v>167231</v>
      </c>
      <c r="I24" s="8">
        <v>167123</v>
      </c>
      <c r="J24" s="8">
        <v>167257</v>
      </c>
      <c r="K24" s="8">
        <v>167180</v>
      </c>
      <c r="L24" s="8">
        <v>166857</v>
      </c>
      <c r="M24" s="12">
        <v>166868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60.006</v>
      </c>
      <c r="E26" s="10">
        <v>60.006999999999998</v>
      </c>
      <c r="F26" s="9">
        <v>60.006999999999998</v>
      </c>
      <c r="G26" s="9">
        <v>60.006999999999998</v>
      </c>
      <c r="H26" s="9">
        <v>60.006</v>
      </c>
      <c r="I26" s="9">
        <v>60.005000000000003</v>
      </c>
      <c r="J26" s="9">
        <v>60.006999999999998</v>
      </c>
      <c r="K26" s="9">
        <v>60.009</v>
      </c>
      <c r="L26" s="9">
        <v>60.006999999999998</v>
      </c>
      <c r="M26" s="18">
        <v>60.008000000000003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2774.7</v>
      </c>
      <c r="E27" s="24">
        <f t="shared" si="9"/>
        <v>2779.5</v>
      </c>
      <c r="F27" s="24">
        <f t="shared" si="9"/>
        <v>2786.95</v>
      </c>
      <c r="G27" s="24">
        <f t="shared" si="9"/>
        <v>2782.1166666666668</v>
      </c>
      <c r="H27" s="24">
        <f t="shared" si="9"/>
        <v>2787.1833333333334</v>
      </c>
      <c r="I27" s="24">
        <f t="shared" si="9"/>
        <v>2785.3833333333332</v>
      </c>
      <c r="J27" s="24">
        <f t="shared" si="9"/>
        <v>2787.6166666666668</v>
      </c>
      <c r="K27" s="24">
        <f t="shared" si="9"/>
        <v>2786.3333333333335</v>
      </c>
      <c r="L27" s="24">
        <f t="shared" si="9"/>
        <v>2780.95</v>
      </c>
      <c r="M27" s="24">
        <f t="shared" si="9"/>
        <v>2781.1333333333332</v>
      </c>
      <c r="N27" s="29">
        <f>AVERAGE(D27:M27)</f>
        <v>2783.186666666667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2774.4225577442257</v>
      </c>
      <c r="E29" s="28">
        <f t="shared" ref="E29:M29" si="11">E24/E26</f>
        <v>2779.17576282767</v>
      </c>
      <c r="F29" s="28">
        <f t="shared" si="11"/>
        <v>2786.6248937623945</v>
      </c>
      <c r="G29" s="28">
        <f t="shared" si="11"/>
        <v>2781.7921242521707</v>
      </c>
      <c r="H29" s="28">
        <f t="shared" si="11"/>
        <v>2786.9046428690463</v>
      </c>
      <c r="I29" s="28">
        <f t="shared" si="11"/>
        <v>2785.1512373968835</v>
      </c>
      <c r="J29" s="28">
        <f t="shared" si="11"/>
        <v>2787.2914826603565</v>
      </c>
      <c r="K29" s="28">
        <f t="shared" si="11"/>
        <v>2785.9154460164309</v>
      </c>
      <c r="L29" s="28">
        <f t="shared" si="11"/>
        <v>2780.6255936807374</v>
      </c>
      <c r="M29" s="28">
        <f t="shared" si="11"/>
        <v>2780.7625649913343</v>
      </c>
      <c r="N29" s="29">
        <f>AVERAGE(D29:M29)</f>
        <v>2782.8666306201249</v>
      </c>
    </row>
    <row r="30" spans="2:14" ht="30" customHeight="1">
      <c r="B30" s="45" t="s">
        <v>43</v>
      </c>
      <c r="C30" s="14" t="s">
        <v>1</v>
      </c>
      <c r="D30" s="8">
        <v>69353</v>
      </c>
      <c r="E30" s="8">
        <v>67859</v>
      </c>
      <c r="F30" s="8">
        <v>69059</v>
      </c>
      <c r="G30" s="8">
        <v>69379</v>
      </c>
      <c r="H30" s="8">
        <v>67547</v>
      </c>
      <c r="I30" s="8">
        <v>69909</v>
      </c>
      <c r="J30" s="8">
        <v>68646</v>
      </c>
      <c r="K30" s="8">
        <v>69037</v>
      </c>
      <c r="L30" s="8">
        <v>68782</v>
      </c>
      <c r="M30" s="12">
        <v>68898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60.033999999999999</v>
      </c>
      <c r="E32" s="10">
        <v>60.008000000000003</v>
      </c>
      <c r="F32" s="9">
        <v>60.034999999999997</v>
      </c>
      <c r="G32" s="10">
        <v>60.021000000000001</v>
      </c>
      <c r="H32" s="9">
        <v>60.021000000000001</v>
      </c>
      <c r="I32" s="9">
        <v>60.017000000000003</v>
      </c>
      <c r="J32" s="9">
        <v>60.005000000000003</v>
      </c>
      <c r="K32" s="9">
        <v>60.039000000000001</v>
      </c>
      <c r="L32" s="9">
        <v>60.040999999999997</v>
      </c>
      <c r="M32" s="18">
        <v>60.009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1155.8833333333334</v>
      </c>
      <c r="E33" s="24">
        <f t="shared" si="12"/>
        <v>1130.9833333333333</v>
      </c>
      <c r="F33" s="24">
        <f t="shared" si="12"/>
        <v>1150.9833333333333</v>
      </c>
      <c r="G33" s="24">
        <f t="shared" si="12"/>
        <v>1156.3166666666666</v>
      </c>
      <c r="H33" s="24">
        <f t="shared" si="12"/>
        <v>1125.7833333333333</v>
      </c>
      <c r="I33" s="24">
        <f t="shared" si="12"/>
        <v>1165.1500000000001</v>
      </c>
      <c r="J33" s="24">
        <f t="shared" si="12"/>
        <v>1144.0999999999999</v>
      </c>
      <c r="K33" s="24">
        <f t="shared" si="12"/>
        <v>1150.6166666666666</v>
      </c>
      <c r="L33" s="24">
        <f t="shared" si="12"/>
        <v>1146.3666666666666</v>
      </c>
      <c r="M33" s="24">
        <f t="shared" si="12"/>
        <v>1148.3</v>
      </c>
      <c r="N33" s="29">
        <f>AVERAGE(D33:M33)</f>
        <v>1147.4483333333333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1155.2287037345504</v>
      </c>
      <c r="E35" s="28">
        <f t="shared" ref="E35:M35" si="14">E30/E32</f>
        <v>1130.8325556592454</v>
      </c>
      <c r="F35" s="28">
        <f t="shared" si="14"/>
        <v>1150.3123178146082</v>
      </c>
      <c r="G35" s="28">
        <f t="shared" si="14"/>
        <v>1155.9120974325654</v>
      </c>
      <c r="H35" s="28">
        <f t="shared" si="14"/>
        <v>1125.389447026874</v>
      </c>
      <c r="I35" s="28">
        <f t="shared" si="14"/>
        <v>1164.8199676758252</v>
      </c>
      <c r="J35" s="28">
        <f t="shared" si="14"/>
        <v>1144.0046662778102</v>
      </c>
      <c r="K35" s="28">
        <f t="shared" si="14"/>
        <v>1149.8692516530921</v>
      </c>
      <c r="L35" s="28">
        <f t="shared" si="14"/>
        <v>1145.5838510351261</v>
      </c>
      <c r="M35" s="28">
        <f t="shared" si="14"/>
        <v>1148.127780832875</v>
      </c>
      <c r="N35" s="29">
        <f>AVERAGE(D35:M35)</f>
        <v>1147.0080639142573</v>
      </c>
    </row>
    <row r="36" spans="2:14" ht="30" customHeight="1">
      <c r="B36" s="45" t="s">
        <v>44</v>
      </c>
      <c r="C36" s="14" t="s">
        <v>1</v>
      </c>
      <c r="D36" s="8">
        <v>69182</v>
      </c>
      <c r="E36" s="8">
        <v>69488</v>
      </c>
      <c r="F36" s="8">
        <v>68637</v>
      </c>
      <c r="G36" s="8">
        <v>69468</v>
      </c>
      <c r="H36" s="8">
        <v>68877</v>
      </c>
      <c r="I36" s="8">
        <v>69775</v>
      </c>
      <c r="J36" s="8">
        <v>70216</v>
      </c>
      <c r="K36" s="8">
        <v>69330</v>
      </c>
      <c r="L36" s="8">
        <v>70262</v>
      </c>
      <c r="M36" s="12">
        <v>70120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60.027999999999999</v>
      </c>
      <c r="E38" s="10">
        <v>60.033000000000001</v>
      </c>
      <c r="F38" s="9">
        <v>60.027000000000001</v>
      </c>
      <c r="G38" s="9">
        <v>60.051000000000002</v>
      </c>
      <c r="H38" s="10">
        <v>60.023000000000003</v>
      </c>
      <c r="I38" s="9">
        <v>60.006</v>
      </c>
      <c r="J38" s="10">
        <v>60.029000000000003</v>
      </c>
      <c r="K38" s="9">
        <v>60.027000000000001</v>
      </c>
      <c r="L38" s="9">
        <v>60.042000000000002</v>
      </c>
      <c r="M38" s="11">
        <v>60.033999999999999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1153.0333333333333</v>
      </c>
      <c r="E39" s="24">
        <f t="shared" si="15"/>
        <v>1158.1333333333334</v>
      </c>
      <c r="F39" s="24">
        <f t="shared" si="15"/>
        <v>1143.95</v>
      </c>
      <c r="G39" s="24">
        <f t="shared" si="15"/>
        <v>1157.8</v>
      </c>
      <c r="H39" s="24">
        <f t="shared" si="15"/>
        <v>1147.95</v>
      </c>
      <c r="I39" s="24">
        <f t="shared" si="15"/>
        <v>1162.9166666666667</v>
      </c>
      <c r="J39" s="24">
        <f t="shared" si="15"/>
        <v>1170.2666666666667</v>
      </c>
      <c r="K39" s="24">
        <f t="shared" si="15"/>
        <v>1155.5</v>
      </c>
      <c r="L39" s="24">
        <f t="shared" si="15"/>
        <v>1171.0333333333333</v>
      </c>
      <c r="M39" s="24">
        <f t="shared" si="15"/>
        <v>1168.6666666666667</v>
      </c>
      <c r="N39" s="29">
        <f>AVERAGE(D39:M39)</f>
        <v>1158.9249999999997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1152.4955020990205</v>
      </c>
      <c r="E41" s="28">
        <f t="shared" ref="E41:M41" si="17">E36/E38</f>
        <v>1157.4967101427549</v>
      </c>
      <c r="F41" s="28">
        <f t="shared" si="17"/>
        <v>1143.4354540456795</v>
      </c>
      <c r="G41" s="28">
        <f t="shared" si="17"/>
        <v>1156.8167058000699</v>
      </c>
      <c r="H41" s="28">
        <f t="shared" si="17"/>
        <v>1147.5101211202373</v>
      </c>
      <c r="I41" s="28">
        <f t="shared" si="17"/>
        <v>1162.8003866280039</v>
      </c>
      <c r="J41" s="28">
        <f t="shared" si="17"/>
        <v>1169.7013110330006</v>
      </c>
      <c r="K41" s="28">
        <f t="shared" si="17"/>
        <v>1154.9802588835023</v>
      </c>
      <c r="L41" s="28">
        <f t="shared" si="17"/>
        <v>1170.2141834049498</v>
      </c>
      <c r="M41" s="28">
        <f t="shared" si="17"/>
        <v>1168.0047972815405</v>
      </c>
      <c r="N41" s="29">
        <f>AVERAGE(D41:M41)</f>
        <v>1158.345543043876</v>
      </c>
    </row>
    <row r="42" spans="2:14" ht="30" customHeight="1">
      <c r="B42" s="45" t="s">
        <v>45</v>
      </c>
      <c r="C42" s="14" t="s">
        <v>1</v>
      </c>
      <c r="D42" s="8">
        <v>69005</v>
      </c>
      <c r="E42" s="8">
        <v>69833</v>
      </c>
      <c r="F42" s="8">
        <v>69304</v>
      </c>
      <c r="G42" s="8">
        <v>69550</v>
      </c>
      <c r="H42" s="8">
        <v>70410</v>
      </c>
      <c r="I42" s="8">
        <v>69295</v>
      </c>
      <c r="J42" s="8">
        <v>68764</v>
      </c>
      <c r="K42" s="8">
        <v>69432</v>
      </c>
      <c r="L42" s="8">
        <v>70801</v>
      </c>
      <c r="M42" s="12">
        <v>69066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60.012999999999998</v>
      </c>
      <c r="E44" s="10">
        <v>60.034999999999997</v>
      </c>
      <c r="F44" s="9">
        <v>60.048000000000002</v>
      </c>
      <c r="G44" s="9">
        <v>60.029000000000003</v>
      </c>
      <c r="H44" s="10">
        <v>60.040999999999997</v>
      </c>
      <c r="I44" s="9">
        <v>60.042999999999999</v>
      </c>
      <c r="J44" s="10">
        <v>60.033000000000001</v>
      </c>
      <c r="K44" s="10">
        <v>60.05</v>
      </c>
      <c r="L44" s="9">
        <v>60.043999999999997</v>
      </c>
      <c r="M44" s="11">
        <v>60.027999999999999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1150.0833333333333</v>
      </c>
      <c r="E45" s="24">
        <f t="shared" si="18"/>
        <v>1163.8833333333334</v>
      </c>
      <c r="F45" s="24">
        <f t="shared" si="18"/>
        <v>1155.0666666666666</v>
      </c>
      <c r="G45" s="24">
        <f t="shared" si="18"/>
        <v>1159.1666666666667</v>
      </c>
      <c r="H45" s="24">
        <f t="shared" si="18"/>
        <v>1173.5</v>
      </c>
      <c r="I45" s="24">
        <f t="shared" si="18"/>
        <v>1154.9166666666667</v>
      </c>
      <c r="J45" s="24">
        <f t="shared" si="18"/>
        <v>1146.0666666666666</v>
      </c>
      <c r="K45" s="24">
        <f t="shared" si="18"/>
        <v>1157.2</v>
      </c>
      <c r="L45" s="24">
        <f t="shared" si="18"/>
        <v>1180.0166666666667</v>
      </c>
      <c r="M45" s="24">
        <f t="shared" si="18"/>
        <v>1151.0999999999999</v>
      </c>
      <c r="N45" s="29">
        <f>AVERAGE(D45:M45)</f>
        <v>1159.0999999999999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1149.834202589439</v>
      </c>
      <c r="E47" s="28">
        <f t="shared" ref="E47:M47" si="20">E42/E44</f>
        <v>1163.2047972016323</v>
      </c>
      <c r="F47" s="28">
        <f t="shared" si="20"/>
        <v>1154.1433519850787</v>
      </c>
      <c r="G47" s="28">
        <f t="shared" si="20"/>
        <v>1158.60667344117</v>
      </c>
      <c r="H47" s="28">
        <f t="shared" si="20"/>
        <v>1172.6986559184559</v>
      </c>
      <c r="I47" s="28">
        <f t="shared" si="20"/>
        <v>1154.0895691421149</v>
      </c>
      <c r="J47" s="28">
        <f t="shared" si="20"/>
        <v>1145.4366764945946</v>
      </c>
      <c r="K47" s="28">
        <f t="shared" si="20"/>
        <v>1156.2364696086595</v>
      </c>
      <c r="L47" s="28">
        <f t="shared" si="20"/>
        <v>1179.1519552328293</v>
      </c>
      <c r="M47" s="28">
        <f t="shared" si="20"/>
        <v>1150.5630705670687</v>
      </c>
      <c r="N47" s="29">
        <f>AVERAGE(D47:M47)</f>
        <v>1158.3965422181043</v>
      </c>
    </row>
    <row r="48" spans="2:14" ht="30" customHeight="1">
      <c r="B48" s="45" t="s">
        <v>46</v>
      </c>
      <c r="C48" s="14" t="s">
        <v>1</v>
      </c>
      <c r="D48" s="8">
        <v>69589</v>
      </c>
      <c r="E48" s="8">
        <v>69287</v>
      </c>
      <c r="F48" s="8">
        <v>70655</v>
      </c>
      <c r="G48" s="8">
        <v>69542</v>
      </c>
      <c r="H48" s="8">
        <v>69979</v>
      </c>
      <c r="I48" s="8">
        <v>70076</v>
      </c>
      <c r="J48" s="8">
        <v>69541</v>
      </c>
      <c r="K48" s="8">
        <v>69819</v>
      </c>
      <c r="L48" s="8">
        <v>68737</v>
      </c>
      <c r="M48" s="12">
        <v>69893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60.075000000000003</v>
      </c>
      <c r="E50" s="10">
        <v>60.05</v>
      </c>
      <c r="F50" s="9">
        <v>60.036999999999999</v>
      </c>
      <c r="G50" s="9">
        <v>60.029000000000003</v>
      </c>
      <c r="H50" s="10">
        <v>60.009</v>
      </c>
      <c r="I50" s="9">
        <v>60.042000000000002</v>
      </c>
      <c r="J50" s="10">
        <v>60.048000000000002</v>
      </c>
      <c r="K50" s="10">
        <v>60.09</v>
      </c>
      <c r="L50" s="9">
        <v>60.066000000000003</v>
      </c>
      <c r="M50" s="11">
        <v>60.039000000000001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1159.8166666666666</v>
      </c>
      <c r="E51" s="24">
        <f t="shared" si="21"/>
        <v>1154.7833333333333</v>
      </c>
      <c r="F51" s="24">
        <f t="shared" si="21"/>
        <v>1177.5833333333333</v>
      </c>
      <c r="G51" s="24">
        <f t="shared" si="21"/>
        <v>1159.0333333333333</v>
      </c>
      <c r="H51" s="24">
        <f t="shared" si="21"/>
        <v>1166.3166666666666</v>
      </c>
      <c r="I51" s="24">
        <f t="shared" si="21"/>
        <v>1167.9333333333334</v>
      </c>
      <c r="J51" s="24">
        <f t="shared" si="21"/>
        <v>1159.0166666666667</v>
      </c>
      <c r="K51" s="24">
        <f t="shared" si="21"/>
        <v>1163.6500000000001</v>
      </c>
      <c r="L51" s="24">
        <f t="shared" si="21"/>
        <v>1145.6166666666666</v>
      </c>
      <c r="M51" s="24">
        <f t="shared" si="21"/>
        <v>1164.8833333333334</v>
      </c>
      <c r="N51" s="29">
        <f>AVERAGE(D51:M51)</f>
        <v>1161.8633333333332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1158.3687057844361</v>
      </c>
      <c r="E53" s="28">
        <f t="shared" ref="E53:M53" si="23">E48/E50</f>
        <v>1153.8218151540384</v>
      </c>
      <c r="F53" s="28">
        <f t="shared" si="23"/>
        <v>1176.857604477239</v>
      </c>
      <c r="G53" s="28">
        <f t="shared" si="23"/>
        <v>1158.473404521148</v>
      </c>
      <c r="H53" s="28">
        <f t="shared" si="23"/>
        <v>1166.141745404856</v>
      </c>
      <c r="I53" s="28">
        <f t="shared" si="23"/>
        <v>1167.1163518870123</v>
      </c>
      <c r="J53" s="28">
        <f t="shared" si="23"/>
        <v>1158.0901945110577</v>
      </c>
      <c r="K53" s="28">
        <f t="shared" si="23"/>
        <v>1161.9071392910632</v>
      </c>
      <c r="L53" s="28">
        <f t="shared" si="23"/>
        <v>1144.3578730063596</v>
      </c>
      <c r="M53" s="28">
        <f t="shared" si="23"/>
        <v>1164.1266510101766</v>
      </c>
      <c r="N53" s="29">
        <f>AVERAGE(D53:M53)</f>
        <v>1160.9261485047386</v>
      </c>
    </row>
    <row r="54" spans="2:14" ht="30" customHeight="1">
      <c r="B54" s="45" t="s">
        <v>47</v>
      </c>
      <c r="C54" s="14" t="s">
        <v>1</v>
      </c>
      <c r="D54" s="8">
        <v>69068</v>
      </c>
      <c r="E54" s="8">
        <v>69846</v>
      </c>
      <c r="F54" s="8">
        <v>71497</v>
      </c>
      <c r="G54" s="8">
        <v>69546</v>
      </c>
      <c r="H54" s="8">
        <v>68936</v>
      </c>
      <c r="I54" s="8">
        <v>69201</v>
      </c>
      <c r="J54" s="8">
        <v>70350</v>
      </c>
      <c r="K54" s="8">
        <v>69930</v>
      </c>
      <c r="L54" s="8">
        <v>70078</v>
      </c>
      <c r="M54" s="12">
        <v>69816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60.01</v>
      </c>
      <c r="E56" s="10">
        <v>60.042000000000002</v>
      </c>
      <c r="F56" s="9">
        <v>60.021000000000001</v>
      </c>
      <c r="G56" s="9">
        <v>60.015000000000001</v>
      </c>
      <c r="H56" s="10">
        <v>60.02</v>
      </c>
      <c r="I56" s="9">
        <v>60.027000000000001</v>
      </c>
      <c r="J56" s="10">
        <v>60.021000000000001</v>
      </c>
      <c r="K56" s="9">
        <v>60.036999999999999</v>
      </c>
      <c r="L56" s="9">
        <v>60.043999999999997</v>
      </c>
      <c r="M56" s="11">
        <v>60.036000000000001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1151.1333333333334</v>
      </c>
      <c r="E57" s="24">
        <f t="shared" si="24"/>
        <v>1164.0999999999999</v>
      </c>
      <c r="F57" s="24">
        <f t="shared" si="24"/>
        <v>1191.6166666666666</v>
      </c>
      <c r="G57" s="24">
        <f t="shared" si="24"/>
        <v>1159.0999999999999</v>
      </c>
      <c r="H57" s="24">
        <f t="shared" si="24"/>
        <v>1148.9333333333334</v>
      </c>
      <c r="I57" s="24">
        <f t="shared" si="24"/>
        <v>1153.3499999999999</v>
      </c>
      <c r="J57" s="24">
        <f t="shared" si="24"/>
        <v>1172.5</v>
      </c>
      <c r="K57" s="24">
        <f t="shared" si="24"/>
        <v>1165.5</v>
      </c>
      <c r="L57" s="24">
        <f t="shared" si="24"/>
        <v>1167.9666666666667</v>
      </c>
      <c r="M57" s="24">
        <f t="shared" si="24"/>
        <v>1163.5999999999999</v>
      </c>
      <c r="N57" s="29">
        <f>AVERAGE(D57:M57)</f>
        <v>1163.7800000000002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1150.9415097483752</v>
      </c>
      <c r="E59" s="28">
        <f t="shared" ref="E59:M59" si="26">E54/E56</f>
        <v>1163.285700009993</v>
      </c>
      <c r="F59" s="28">
        <f t="shared" si="26"/>
        <v>1191.1997467553024</v>
      </c>
      <c r="G59" s="28">
        <f t="shared" si="26"/>
        <v>1158.8102974256435</v>
      </c>
      <c r="H59" s="28">
        <f t="shared" si="26"/>
        <v>1148.5504831722758</v>
      </c>
      <c r="I59" s="28">
        <f t="shared" si="26"/>
        <v>1152.8312259483232</v>
      </c>
      <c r="J59" s="28">
        <f t="shared" si="26"/>
        <v>1172.0897685809966</v>
      </c>
      <c r="K59" s="28">
        <f t="shared" si="26"/>
        <v>1164.7817179406034</v>
      </c>
      <c r="L59" s="28">
        <f t="shared" si="26"/>
        <v>1167.1107854240224</v>
      </c>
      <c r="M59" s="28">
        <f t="shared" si="26"/>
        <v>1162.9022586448132</v>
      </c>
      <c r="N59" s="29">
        <f>AVERAGE(D59:M59)</f>
        <v>1163.2503493650349</v>
      </c>
    </row>
    <row r="60" spans="2:14" ht="30" customHeight="1">
      <c r="B60" s="45" t="s">
        <v>61</v>
      </c>
      <c r="C60" s="14" t="s">
        <v>1</v>
      </c>
      <c r="D60" s="8">
        <v>167210</v>
      </c>
      <c r="E60" s="8">
        <v>167025</v>
      </c>
      <c r="F60" s="8">
        <v>167150</v>
      </c>
      <c r="G60" s="8">
        <v>166721</v>
      </c>
      <c r="H60" s="8">
        <v>167416</v>
      </c>
      <c r="I60" s="8">
        <v>166986</v>
      </c>
      <c r="J60" s="8">
        <v>166993</v>
      </c>
      <c r="K60" s="8">
        <v>167042</v>
      </c>
      <c r="L60" s="8">
        <v>166938</v>
      </c>
      <c r="M60" s="12">
        <v>167385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60.006999999999998</v>
      </c>
      <c r="E62" s="10">
        <v>60.008000000000003</v>
      </c>
      <c r="F62" s="9">
        <v>60.006</v>
      </c>
      <c r="G62" s="9">
        <v>60.006999999999998</v>
      </c>
      <c r="H62" s="10">
        <v>60.006999999999998</v>
      </c>
      <c r="I62" s="9">
        <v>60.008000000000003</v>
      </c>
      <c r="J62" s="10">
        <v>60.008000000000003</v>
      </c>
      <c r="K62" s="9">
        <v>60.009</v>
      </c>
      <c r="L62" s="10">
        <v>60.008000000000003</v>
      </c>
      <c r="M62" s="11">
        <v>60.009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2786.8333333333335</v>
      </c>
      <c r="E63" s="24">
        <f t="shared" si="27"/>
        <v>2783.75</v>
      </c>
      <c r="F63" s="24">
        <f t="shared" si="27"/>
        <v>2785.8333333333335</v>
      </c>
      <c r="G63" s="24">
        <f t="shared" si="27"/>
        <v>2778.6833333333334</v>
      </c>
      <c r="H63" s="24">
        <f t="shared" si="27"/>
        <v>2790.2666666666669</v>
      </c>
      <c r="I63" s="24">
        <f t="shared" si="27"/>
        <v>2783.1</v>
      </c>
      <c r="J63" s="24">
        <f t="shared" si="27"/>
        <v>2783.2166666666667</v>
      </c>
      <c r="K63" s="24">
        <f t="shared" si="27"/>
        <v>2784.0333333333333</v>
      </c>
      <c r="L63" s="24">
        <f t="shared" si="27"/>
        <v>2782.3</v>
      </c>
      <c r="M63" s="24">
        <f t="shared" si="27"/>
        <v>2789.75</v>
      </c>
      <c r="N63" s="29">
        <f>AVERAGE(D63:M63)</f>
        <v>2784.7766666666666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2786.508240705251</v>
      </c>
      <c r="E65" s="28">
        <f t="shared" ref="E65:M65" si="29">E60/E62</f>
        <v>2783.3788828156244</v>
      </c>
      <c r="F65" s="28">
        <f t="shared" si="29"/>
        <v>2785.5547778555479</v>
      </c>
      <c r="G65" s="28">
        <f t="shared" si="29"/>
        <v>2778.3591914276667</v>
      </c>
      <c r="H65" s="28">
        <f t="shared" si="29"/>
        <v>2789.9411735297549</v>
      </c>
      <c r="I65" s="28">
        <f t="shared" si="29"/>
        <v>2782.728969470737</v>
      </c>
      <c r="J65" s="28">
        <f t="shared" si="29"/>
        <v>2782.845620583922</v>
      </c>
      <c r="K65" s="28">
        <f t="shared" si="29"/>
        <v>2783.6157909646886</v>
      </c>
      <c r="L65" s="28">
        <f t="shared" si="29"/>
        <v>2781.9290761231837</v>
      </c>
      <c r="M65" s="28">
        <f t="shared" si="29"/>
        <v>2789.3316002599609</v>
      </c>
      <c r="N65" s="29">
        <f>AVERAGE(D65:M65)</f>
        <v>2784.4193323736336</v>
      </c>
    </row>
    <row r="66" spans="2:14" ht="30" customHeight="1">
      <c r="B66" s="45" t="s">
        <v>62</v>
      </c>
      <c r="C66" s="14" t="s">
        <v>1</v>
      </c>
      <c r="D66" s="8">
        <v>165720</v>
      </c>
      <c r="E66" s="8">
        <v>166323</v>
      </c>
      <c r="F66" s="8">
        <v>165859</v>
      </c>
      <c r="G66" s="8">
        <v>166393</v>
      </c>
      <c r="H66" s="8">
        <v>166232</v>
      </c>
      <c r="I66" s="8">
        <v>166018</v>
      </c>
      <c r="J66" s="8">
        <v>166187</v>
      </c>
      <c r="K66" s="8">
        <v>165985</v>
      </c>
      <c r="L66" s="8">
        <v>166172</v>
      </c>
      <c r="M66" s="12">
        <v>165941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0</v>
      </c>
      <c r="F67" s="5">
        <v>14</v>
      </c>
      <c r="G67" s="20">
        <v>15</v>
      </c>
      <c r="H67" s="20">
        <v>87</v>
      </c>
      <c r="I67" s="20">
        <v>14</v>
      </c>
      <c r="J67" s="20">
        <v>0</v>
      </c>
      <c r="K67" s="20">
        <v>48</v>
      </c>
      <c r="L67" s="20">
        <v>0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60.006999999999998</v>
      </c>
      <c r="E68" s="10">
        <v>60.009</v>
      </c>
      <c r="F68" s="9">
        <v>60.008000000000003</v>
      </c>
      <c r="G68" s="9">
        <v>60.014000000000003</v>
      </c>
      <c r="H68" s="10">
        <v>60.009</v>
      </c>
      <c r="I68" s="9">
        <v>60.134</v>
      </c>
      <c r="J68" s="10">
        <v>60.006999999999998</v>
      </c>
      <c r="K68" s="9">
        <v>60.079000000000001</v>
      </c>
      <c r="L68" s="10">
        <v>60.008000000000003</v>
      </c>
      <c r="M68" s="11">
        <v>60.006999999999998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2762</v>
      </c>
      <c r="E69" s="24">
        <f t="shared" si="30"/>
        <v>2772.05</v>
      </c>
      <c r="F69" s="24">
        <f t="shared" si="30"/>
        <v>2764.0833333333335</v>
      </c>
      <c r="G69" s="24">
        <f t="shared" si="30"/>
        <v>2772.9666666666667</v>
      </c>
      <c r="H69" s="24">
        <f t="shared" si="30"/>
        <v>2769.0833333333335</v>
      </c>
      <c r="I69" s="24">
        <f t="shared" si="30"/>
        <v>2766.7333333333331</v>
      </c>
      <c r="J69" s="24">
        <f t="shared" si="30"/>
        <v>2769.7833333333333</v>
      </c>
      <c r="K69" s="24">
        <f t="shared" si="30"/>
        <v>2765.6166666666668</v>
      </c>
      <c r="L69" s="24">
        <f t="shared" si="30"/>
        <v>2769.5333333333333</v>
      </c>
      <c r="M69" s="24">
        <f t="shared" si="30"/>
        <v>2765.6833333333334</v>
      </c>
      <c r="N69" s="29">
        <f>AVERAGE(D69:M69)</f>
        <v>2767.7533333333331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1749.9999999994156</v>
      </c>
      <c r="G70" s="26">
        <f t="shared" si="31"/>
        <v>1071.4285714283496</v>
      </c>
      <c r="H70" s="26">
        <f t="shared" si="31"/>
        <v>9666.6666666663004</v>
      </c>
      <c r="I70" s="26">
        <f t="shared" si="31"/>
        <v>104.47761194029825</v>
      </c>
      <c r="J70" s="26">
        <f t="shared" si="31"/>
        <v>0</v>
      </c>
      <c r="K70" s="26">
        <f t="shared" si="31"/>
        <v>607.59493670885593</v>
      </c>
      <c r="L70" s="26">
        <f t="shared" si="31"/>
        <v>0</v>
      </c>
      <c r="M70" s="26">
        <f t="shared" si="31"/>
        <v>0</v>
      </c>
      <c r="N70" s="29">
        <f>AVERAGE(D70:M70)</f>
        <v>1320.0167786743218</v>
      </c>
    </row>
    <row r="71" spans="2:14" ht="30" customHeight="1" thickBot="1">
      <c r="B71" s="47"/>
      <c r="C71" s="17" t="s">
        <v>7</v>
      </c>
      <c r="D71" s="27">
        <f>D66/D68</f>
        <v>2761.67780425617</v>
      </c>
      <c r="E71" s="28">
        <f t="shared" ref="E71:M71" si="32">E66/E68</f>
        <v>2771.6342548617708</v>
      </c>
      <c r="F71" s="28">
        <f t="shared" si="32"/>
        <v>2763.9481402479669</v>
      </c>
      <c r="G71" s="28">
        <f t="shared" si="32"/>
        <v>2772.5697337287966</v>
      </c>
      <c r="H71" s="28">
        <f t="shared" si="32"/>
        <v>2770.117815660984</v>
      </c>
      <c r="I71" s="28">
        <f t="shared" si="32"/>
        <v>2760.800878039046</v>
      </c>
      <c r="J71" s="28">
        <f t="shared" si="32"/>
        <v>2769.4602296398753</v>
      </c>
      <c r="K71" s="28">
        <f t="shared" si="32"/>
        <v>2762.7790076399406</v>
      </c>
      <c r="L71" s="28">
        <f t="shared" si="32"/>
        <v>2769.1641114518061</v>
      </c>
      <c r="M71" s="28">
        <f t="shared" si="32"/>
        <v>2765.3607079174099</v>
      </c>
      <c r="N71" s="29">
        <f>AVERAGE(D71:M71)</f>
        <v>2766.751268344377</v>
      </c>
    </row>
    <row r="72" spans="2:14" ht="30" customHeight="1">
      <c r="B72" s="45" t="s">
        <v>72</v>
      </c>
      <c r="C72" s="14" t="s">
        <v>1</v>
      </c>
      <c r="D72" s="8">
        <v>166100</v>
      </c>
      <c r="E72" s="8">
        <v>165577</v>
      </c>
      <c r="F72" s="8">
        <v>166394</v>
      </c>
      <c r="G72" s="8">
        <v>165823</v>
      </c>
      <c r="H72" s="8">
        <v>165919</v>
      </c>
      <c r="I72" s="8">
        <v>165630</v>
      </c>
      <c r="J72" s="8">
        <v>165916</v>
      </c>
      <c r="K72" s="8">
        <v>166240</v>
      </c>
      <c r="L72" s="8">
        <v>165911</v>
      </c>
      <c r="M72" s="12">
        <v>165874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13</v>
      </c>
      <c r="F73" s="5">
        <v>71</v>
      </c>
      <c r="G73" s="20">
        <v>0</v>
      </c>
      <c r="H73" s="20">
        <v>0</v>
      </c>
      <c r="I73" s="20">
        <v>72</v>
      </c>
      <c r="J73" s="20">
        <v>0</v>
      </c>
      <c r="K73" s="20">
        <v>16</v>
      </c>
      <c r="L73" s="20">
        <v>0</v>
      </c>
      <c r="M73" s="6">
        <v>45</v>
      </c>
      <c r="N73" s="1"/>
    </row>
    <row r="74" spans="2:14" ht="30" customHeight="1" thickBot="1">
      <c r="B74" s="46"/>
      <c r="C74" s="16" t="s">
        <v>3</v>
      </c>
      <c r="D74" s="10">
        <v>60.024999999999999</v>
      </c>
      <c r="E74" s="10">
        <v>60.008000000000003</v>
      </c>
      <c r="F74" s="9">
        <v>60.026000000000003</v>
      </c>
      <c r="G74" s="9">
        <v>60.006999999999998</v>
      </c>
      <c r="H74" s="10">
        <v>60.008000000000003</v>
      </c>
      <c r="I74" s="9">
        <v>60.009</v>
      </c>
      <c r="J74" s="10">
        <v>60.008000000000003</v>
      </c>
      <c r="K74" s="9">
        <v>60.006999999999998</v>
      </c>
      <c r="L74" s="10">
        <v>60.008000000000003</v>
      </c>
      <c r="M74" s="11">
        <v>60.027000000000001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2768.3333333333335</v>
      </c>
      <c r="E75" s="24">
        <f t="shared" si="33"/>
        <v>2759.4</v>
      </c>
      <c r="F75" s="24">
        <f t="shared" si="33"/>
        <v>2772.05</v>
      </c>
      <c r="G75" s="24">
        <f t="shared" si="33"/>
        <v>2763.7166666666667</v>
      </c>
      <c r="H75" s="24">
        <f t="shared" si="33"/>
        <v>2765.3166666666666</v>
      </c>
      <c r="I75" s="24">
        <f t="shared" si="33"/>
        <v>2759.3</v>
      </c>
      <c r="J75" s="24">
        <f t="shared" si="33"/>
        <v>2765.2666666666669</v>
      </c>
      <c r="K75" s="24">
        <f t="shared" si="33"/>
        <v>2770.4</v>
      </c>
      <c r="L75" s="24">
        <f t="shared" si="33"/>
        <v>2765.1833333333334</v>
      </c>
      <c r="M75" s="24">
        <f t="shared" si="33"/>
        <v>2763.8166666666666</v>
      </c>
      <c r="N75" s="29">
        <f>AVERAGE(D75:M75)</f>
        <v>2765.2783333333332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1624.9999999994573</v>
      </c>
      <c r="F76" s="26">
        <f t="shared" si="34"/>
        <v>2730.7692307688785</v>
      </c>
      <c r="G76" s="26">
        <f t="shared" si="34"/>
        <v>0</v>
      </c>
      <c r="H76" s="26">
        <f t="shared" si="34"/>
        <v>0</v>
      </c>
      <c r="I76" s="26">
        <f t="shared" si="34"/>
        <v>7999.9999999996971</v>
      </c>
      <c r="J76" s="26">
        <f t="shared" si="34"/>
        <v>0</v>
      </c>
      <c r="K76" s="26">
        <f t="shared" si="34"/>
        <v>2285.7142857149724</v>
      </c>
      <c r="L76" s="26">
        <f t="shared" si="34"/>
        <v>0</v>
      </c>
      <c r="M76" s="26">
        <f t="shared" si="34"/>
        <v>1666.6666666666035</v>
      </c>
      <c r="N76" s="29">
        <f>AVERAGE(D76:M76)</f>
        <v>1630.815018314961</v>
      </c>
    </row>
    <row r="77" spans="2:14" ht="30" customHeight="1" thickBot="1">
      <c r="B77" s="47"/>
      <c r="C77" s="17" t="s">
        <v>7</v>
      </c>
      <c r="D77" s="27">
        <f>D72/D74</f>
        <v>2767.1803415243648</v>
      </c>
      <c r="E77" s="28">
        <f t="shared" ref="E77:M77" si="35">E72/E74</f>
        <v>2759.2487668310891</v>
      </c>
      <c r="F77" s="28">
        <f t="shared" si="35"/>
        <v>2772.0321194149201</v>
      </c>
      <c r="G77" s="28">
        <f t="shared" si="35"/>
        <v>2763.394270668422</v>
      </c>
      <c r="H77" s="28">
        <f t="shared" si="35"/>
        <v>2764.948006932409</v>
      </c>
      <c r="I77" s="28">
        <f t="shared" si="35"/>
        <v>2760.0859871019347</v>
      </c>
      <c r="J77" s="28">
        <f t="shared" si="35"/>
        <v>2764.8980135981869</v>
      </c>
      <c r="K77" s="28">
        <f t="shared" si="35"/>
        <v>2770.3434599296752</v>
      </c>
      <c r="L77" s="28">
        <f t="shared" si="35"/>
        <v>2764.8146913744831</v>
      </c>
      <c r="M77" s="28">
        <f t="shared" si="35"/>
        <v>2763.3231712396087</v>
      </c>
      <c r="N77" s="29">
        <f>AVERAGE(D77:M77)</f>
        <v>2765.026882861509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15C68-2EFC-C947-A48E-D78CA6E4C049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10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22353</v>
      </c>
      <c r="E6" s="8">
        <v>22582</v>
      </c>
      <c r="F6" s="8">
        <v>22652</v>
      </c>
      <c r="G6" s="8">
        <v>22628</v>
      </c>
      <c r="H6" s="8">
        <v>22937</v>
      </c>
      <c r="I6" s="8">
        <v>22210</v>
      </c>
      <c r="J6" s="8">
        <v>22441</v>
      </c>
      <c r="K6" s="8">
        <v>22241</v>
      </c>
      <c r="L6" s="8">
        <v>22202</v>
      </c>
      <c r="M6" s="12">
        <v>22385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60.034999999999997</v>
      </c>
      <c r="E8" s="10">
        <v>60.024999999999999</v>
      </c>
      <c r="F8" s="9">
        <v>60.026000000000003</v>
      </c>
      <c r="G8" s="9">
        <v>60.042999999999999</v>
      </c>
      <c r="H8" s="9">
        <v>60.040999999999997</v>
      </c>
      <c r="I8" s="9">
        <v>60.054000000000002</v>
      </c>
      <c r="J8" s="9">
        <v>60.039000000000001</v>
      </c>
      <c r="K8" s="9">
        <v>60.036999999999999</v>
      </c>
      <c r="L8" s="9">
        <v>60.058</v>
      </c>
      <c r="M8" s="11">
        <v>60.04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372.55</v>
      </c>
      <c r="E9" s="24">
        <f t="shared" si="0"/>
        <v>376.36666666666667</v>
      </c>
      <c r="F9" s="24">
        <f t="shared" si="0"/>
        <v>377.53333333333336</v>
      </c>
      <c r="G9" s="24">
        <f t="shared" si="0"/>
        <v>377.13333333333333</v>
      </c>
      <c r="H9" s="24">
        <f t="shared" si="0"/>
        <v>382.28333333333336</v>
      </c>
      <c r="I9" s="24">
        <f t="shared" si="0"/>
        <v>370.16666666666669</v>
      </c>
      <c r="J9" s="24">
        <f t="shared" si="0"/>
        <v>374.01666666666665</v>
      </c>
      <c r="K9" s="24">
        <f t="shared" si="0"/>
        <v>370.68333333333334</v>
      </c>
      <c r="L9" s="24">
        <f t="shared" si="0"/>
        <v>370.03333333333336</v>
      </c>
      <c r="M9" s="24">
        <f t="shared" si="0"/>
        <v>373.08333333333331</v>
      </c>
      <c r="N9" s="29">
        <f>AVERAGE(D9:M9)</f>
        <v>374.38500000000005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372.33280586324645</v>
      </c>
      <c r="E11" s="28">
        <f t="shared" ref="E11:M11" si="2">E6/E8</f>
        <v>376.20991253644314</v>
      </c>
      <c r="F11" s="28">
        <f t="shared" si="2"/>
        <v>377.36980641721919</v>
      </c>
      <c r="G11" s="28">
        <f t="shared" si="2"/>
        <v>376.86324800559601</v>
      </c>
      <c r="H11" s="28">
        <f t="shared" si="2"/>
        <v>382.02228477207245</v>
      </c>
      <c r="I11" s="28">
        <f t="shared" si="2"/>
        <v>369.83381623205781</v>
      </c>
      <c r="J11" s="28">
        <f t="shared" si="2"/>
        <v>373.77371375272736</v>
      </c>
      <c r="K11" s="28">
        <f t="shared" si="2"/>
        <v>370.45488615353867</v>
      </c>
      <c r="L11" s="28">
        <f t="shared" si="2"/>
        <v>369.6759798861101</v>
      </c>
      <c r="M11" s="28">
        <f t="shared" si="2"/>
        <v>372.83477681545639</v>
      </c>
      <c r="N11" s="29">
        <f>AVERAGE(D11:M11)</f>
        <v>374.13712304344671</v>
      </c>
    </row>
    <row r="12" spans="2:14" ht="30" customHeight="1">
      <c r="B12" s="45" t="s">
        <v>40</v>
      </c>
      <c r="C12" s="14" t="s">
        <v>1</v>
      </c>
      <c r="D12">
        <v>38288</v>
      </c>
      <c r="E12">
        <v>38485</v>
      </c>
      <c r="F12">
        <v>38495</v>
      </c>
      <c r="G12">
        <v>38529</v>
      </c>
      <c r="H12">
        <v>38270</v>
      </c>
      <c r="I12">
        <v>38553</v>
      </c>
      <c r="J12">
        <v>38422</v>
      </c>
      <c r="K12">
        <v>38466</v>
      </c>
      <c r="L12">
        <v>38332</v>
      </c>
      <c r="M12" s="6">
        <v>38412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60.015999999999998</v>
      </c>
      <c r="E14" s="10">
        <v>60.03</v>
      </c>
      <c r="F14" s="9">
        <v>60.023000000000003</v>
      </c>
      <c r="G14" s="10">
        <v>60.021999999999998</v>
      </c>
      <c r="H14" s="10">
        <v>60.029000000000003</v>
      </c>
      <c r="I14" s="10">
        <v>60.021000000000001</v>
      </c>
      <c r="J14" s="10">
        <v>60.024999999999999</v>
      </c>
      <c r="K14" s="10">
        <v>60.027999999999999</v>
      </c>
      <c r="L14" s="10">
        <v>60.021000000000001</v>
      </c>
      <c r="M14" s="11">
        <v>60.024000000000001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638.13333333333333</v>
      </c>
      <c r="E15" s="24">
        <f t="shared" si="3"/>
        <v>641.41666666666663</v>
      </c>
      <c r="F15" s="24">
        <f t="shared" si="3"/>
        <v>641.58333333333337</v>
      </c>
      <c r="G15" s="24">
        <f t="shared" si="3"/>
        <v>642.15</v>
      </c>
      <c r="H15" s="24">
        <f t="shared" si="3"/>
        <v>637.83333333333337</v>
      </c>
      <c r="I15" s="24">
        <f t="shared" si="3"/>
        <v>642.54999999999995</v>
      </c>
      <c r="J15" s="24">
        <f t="shared" si="3"/>
        <v>640.36666666666667</v>
      </c>
      <c r="K15" s="24">
        <f t="shared" si="3"/>
        <v>641.1</v>
      </c>
      <c r="L15" s="24">
        <f t="shared" si="3"/>
        <v>638.86666666666667</v>
      </c>
      <c r="M15" s="24">
        <f t="shared" si="3"/>
        <v>640.20000000000005</v>
      </c>
      <c r="N15" s="29">
        <f>AVERAGE(D15:M15)</f>
        <v>640.42000000000007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637.96320981071722</v>
      </c>
      <c r="E17" s="28">
        <f t="shared" ref="E17:M17" si="5">E12/E14</f>
        <v>641.096118607363</v>
      </c>
      <c r="F17" s="28">
        <f t="shared" si="5"/>
        <v>641.33748729653632</v>
      </c>
      <c r="G17" s="28">
        <f t="shared" si="5"/>
        <v>641.91463130185605</v>
      </c>
      <c r="H17" s="28">
        <f t="shared" si="5"/>
        <v>637.52519615519157</v>
      </c>
      <c r="I17" s="28">
        <f t="shared" si="5"/>
        <v>642.32518618483527</v>
      </c>
      <c r="J17" s="28">
        <f t="shared" si="5"/>
        <v>640.09995835068719</v>
      </c>
      <c r="K17" s="28">
        <f t="shared" si="5"/>
        <v>640.80095955220895</v>
      </c>
      <c r="L17" s="28">
        <f t="shared" si="5"/>
        <v>638.64314156711816</v>
      </c>
      <c r="M17" s="28">
        <f t="shared" si="5"/>
        <v>639.94402239104352</v>
      </c>
      <c r="N17" s="29">
        <f>AVERAGE(D17:M17)</f>
        <v>640.16499112175563</v>
      </c>
    </row>
    <row r="18" spans="2:14" ht="30" customHeight="1">
      <c r="B18" s="45" t="s">
        <v>41</v>
      </c>
      <c r="C18" s="14" t="s">
        <v>1</v>
      </c>
      <c r="D18" s="8">
        <v>21724</v>
      </c>
      <c r="E18" s="8">
        <v>21450</v>
      </c>
      <c r="F18" s="8">
        <v>21652</v>
      </c>
      <c r="G18" s="8">
        <v>22117</v>
      </c>
      <c r="H18" s="8">
        <v>21953</v>
      </c>
      <c r="I18" s="8">
        <v>21769</v>
      </c>
      <c r="J18" s="8">
        <v>21936</v>
      </c>
      <c r="K18" s="8">
        <v>21968</v>
      </c>
      <c r="L18" s="8">
        <v>21901</v>
      </c>
      <c r="M18" s="12">
        <v>22016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60.045000000000002</v>
      </c>
      <c r="E20" s="10">
        <v>60.067</v>
      </c>
      <c r="F20" s="10">
        <v>60.07</v>
      </c>
      <c r="G20" s="10">
        <v>60.08</v>
      </c>
      <c r="H20" s="9">
        <v>60.030999999999999</v>
      </c>
      <c r="I20" s="9">
        <v>60.133000000000003</v>
      </c>
      <c r="J20" s="10">
        <v>60.03</v>
      </c>
      <c r="K20" s="9">
        <v>60.061</v>
      </c>
      <c r="L20" s="9">
        <v>60.054000000000002</v>
      </c>
      <c r="M20" s="11">
        <v>60.061999999999998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362.06666666666666</v>
      </c>
      <c r="E21" s="24">
        <f t="shared" si="6"/>
        <v>357.5</v>
      </c>
      <c r="F21" s="24">
        <f t="shared" si="6"/>
        <v>360.86666666666667</v>
      </c>
      <c r="G21" s="24">
        <f t="shared" si="6"/>
        <v>368.61666666666667</v>
      </c>
      <c r="H21" s="24">
        <f t="shared" si="6"/>
        <v>365.88333333333333</v>
      </c>
      <c r="I21" s="24">
        <f t="shared" si="6"/>
        <v>362.81666666666666</v>
      </c>
      <c r="J21" s="24">
        <f t="shared" si="6"/>
        <v>365.6</v>
      </c>
      <c r="K21" s="24">
        <f t="shared" si="6"/>
        <v>366.13333333333333</v>
      </c>
      <c r="L21" s="24">
        <f t="shared" si="6"/>
        <v>365.01666666666665</v>
      </c>
      <c r="M21" s="24">
        <f t="shared" si="6"/>
        <v>366.93333333333334</v>
      </c>
      <c r="N21" s="29">
        <f>AVERAGE(D21:M21)</f>
        <v>364.14333333333332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361.79532017653423</v>
      </c>
      <c r="E23" s="28">
        <f t="shared" ref="E23:M23" si="8">E18/E20</f>
        <v>357.10123695207017</v>
      </c>
      <c r="F23" s="28">
        <f t="shared" si="8"/>
        <v>360.44614616281007</v>
      </c>
      <c r="G23" s="28">
        <f t="shared" si="8"/>
        <v>368.12583222370176</v>
      </c>
      <c r="H23" s="28">
        <f t="shared" si="8"/>
        <v>365.69439123119724</v>
      </c>
      <c r="I23" s="28">
        <f t="shared" si="8"/>
        <v>362.01420185256012</v>
      </c>
      <c r="J23" s="28">
        <f t="shared" si="8"/>
        <v>365.41729135432286</v>
      </c>
      <c r="K23" s="28">
        <f t="shared" si="8"/>
        <v>365.76147583290322</v>
      </c>
      <c r="L23" s="28">
        <f t="shared" si="8"/>
        <v>364.68844706430878</v>
      </c>
      <c r="M23" s="28">
        <f t="shared" si="8"/>
        <v>366.55456028770271</v>
      </c>
      <c r="N23" s="29">
        <f>AVERAGE(D23:M23)</f>
        <v>363.75989031381113</v>
      </c>
    </row>
    <row r="24" spans="2:14" ht="30" customHeight="1">
      <c r="B24" s="45" t="s">
        <v>42</v>
      </c>
      <c r="C24" s="14" t="s">
        <v>1</v>
      </c>
      <c r="D24" s="8">
        <v>38378</v>
      </c>
      <c r="E24" s="8">
        <v>38280</v>
      </c>
      <c r="F24" s="8">
        <v>38295</v>
      </c>
      <c r="G24" s="8">
        <v>38634</v>
      </c>
      <c r="H24" s="8">
        <v>38570</v>
      </c>
      <c r="I24" s="8">
        <v>38484</v>
      </c>
      <c r="J24" s="8">
        <v>38487</v>
      </c>
      <c r="K24" s="8">
        <v>38523</v>
      </c>
      <c r="L24" s="8">
        <v>38597</v>
      </c>
      <c r="M24" s="12">
        <v>38505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60.02</v>
      </c>
      <c r="E26" s="10">
        <v>60.018999999999998</v>
      </c>
      <c r="F26" s="9">
        <v>60.021999999999998</v>
      </c>
      <c r="G26" s="9">
        <v>60.024000000000001</v>
      </c>
      <c r="H26" s="9">
        <v>60.017000000000003</v>
      </c>
      <c r="I26" s="9">
        <v>60.024999999999999</v>
      </c>
      <c r="J26" s="9">
        <v>60.021999999999998</v>
      </c>
      <c r="K26" s="9">
        <v>60.021999999999998</v>
      </c>
      <c r="L26" s="9">
        <v>60.024999999999999</v>
      </c>
      <c r="M26" s="11">
        <v>60.024999999999999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639.63333333333333</v>
      </c>
      <c r="E27" s="24">
        <f t="shared" si="9"/>
        <v>638</v>
      </c>
      <c r="F27" s="24">
        <f t="shared" si="9"/>
        <v>638.25</v>
      </c>
      <c r="G27" s="24">
        <f t="shared" si="9"/>
        <v>643.9</v>
      </c>
      <c r="H27" s="24">
        <f t="shared" si="9"/>
        <v>642.83333333333337</v>
      </c>
      <c r="I27" s="24">
        <f t="shared" si="9"/>
        <v>641.4</v>
      </c>
      <c r="J27" s="24">
        <f t="shared" si="9"/>
        <v>641.45000000000005</v>
      </c>
      <c r="K27" s="24">
        <f t="shared" si="9"/>
        <v>642.04999999999995</v>
      </c>
      <c r="L27" s="24">
        <f t="shared" si="9"/>
        <v>643.2833333333333</v>
      </c>
      <c r="M27" s="24">
        <f t="shared" si="9"/>
        <v>641.75</v>
      </c>
      <c r="N27" s="29">
        <f>AVERAGE(D27:M27)</f>
        <v>641.25500000000011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639.42019326891034</v>
      </c>
      <c r="E29" s="28">
        <f t="shared" ref="E29:M29" si="11">E24/E26</f>
        <v>637.7980306236359</v>
      </c>
      <c r="F29" s="28">
        <f t="shared" si="11"/>
        <v>638.01606077771487</v>
      </c>
      <c r="G29" s="28">
        <f t="shared" si="11"/>
        <v>643.64254298280684</v>
      </c>
      <c r="H29" s="28">
        <f t="shared" si="11"/>
        <v>642.65124881283634</v>
      </c>
      <c r="I29" s="28">
        <f t="shared" si="11"/>
        <v>641.1328613077884</v>
      </c>
      <c r="J29" s="28">
        <f t="shared" si="11"/>
        <v>641.21488787444605</v>
      </c>
      <c r="K29" s="28">
        <f t="shared" si="11"/>
        <v>641.81466795508311</v>
      </c>
      <c r="L29" s="28">
        <f t="shared" si="11"/>
        <v>643.015410245731</v>
      </c>
      <c r="M29" s="28">
        <f t="shared" si="11"/>
        <v>641.48271553519373</v>
      </c>
      <c r="N29" s="29">
        <f>AVERAGE(D29:M29)</f>
        <v>641.0188619384146</v>
      </c>
    </row>
    <row r="30" spans="2:14" ht="30" customHeight="1">
      <c r="B30" s="45" t="s">
        <v>43</v>
      </c>
      <c r="C30" s="14" t="s">
        <v>1</v>
      </c>
      <c r="D30" s="8">
        <v>29855</v>
      </c>
      <c r="E30" s="8">
        <v>29754</v>
      </c>
      <c r="F30" s="8">
        <v>29758</v>
      </c>
      <c r="G30" s="8">
        <v>29789</v>
      </c>
      <c r="H30" s="8">
        <v>29903</v>
      </c>
      <c r="I30" s="8">
        <v>30176</v>
      </c>
      <c r="J30" s="8">
        <v>29754</v>
      </c>
      <c r="K30" s="8">
        <v>29787</v>
      </c>
      <c r="L30" s="8">
        <v>29761</v>
      </c>
      <c r="M30" s="12">
        <v>29982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60.058</v>
      </c>
      <c r="E32" s="10">
        <v>60.042999999999999</v>
      </c>
      <c r="F32" s="10">
        <v>60.036999999999999</v>
      </c>
      <c r="G32" s="10">
        <v>60.040999999999997</v>
      </c>
      <c r="H32" s="9">
        <v>60.091000000000001</v>
      </c>
      <c r="I32" s="9">
        <v>60.070999999999998</v>
      </c>
      <c r="J32" s="10">
        <v>60.030999999999999</v>
      </c>
      <c r="K32" s="9">
        <v>60.052</v>
      </c>
      <c r="L32" s="9">
        <v>60.052</v>
      </c>
      <c r="M32" s="11">
        <v>60.023000000000003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497.58333333333331</v>
      </c>
      <c r="E33" s="24">
        <f t="shared" si="12"/>
        <v>495.9</v>
      </c>
      <c r="F33" s="24">
        <f t="shared" si="12"/>
        <v>495.96666666666664</v>
      </c>
      <c r="G33" s="24">
        <f t="shared" si="12"/>
        <v>496.48333333333335</v>
      </c>
      <c r="H33" s="24">
        <f t="shared" si="12"/>
        <v>498.38333333333333</v>
      </c>
      <c r="I33" s="24">
        <f t="shared" si="12"/>
        <v>502.93333333333334</v>
      </c>
      <c r="J33" s="24">
        <f t="shared" si="12"/>
        <v>495.9</v>
      </c>
      <c r="K33" s="24">
        <f t="shared" si="12"/>
        <v>496.45</v>
      </c>
      <c r="L33" s="24">
        <f t="shared" si="12"/>
        <v>496.01666666666665</v>
      </c>
      <c r="M33" s="24">
        <f t="shared" si="12"/>
        <v>499.7</v>
      </c>
      <c r="N33" s="29">
        <f>AVERAGE(D33:M33)</f>
        <v>497.53166666666664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497.10280062606148</v>
      </c>
      <c r="E35" s="28">
        <f t="shared" ref="E35:M35" si="14">E30/E32</f>
        <v>495.54485951734591</v>
      </c>
      <c r="F35" s="28">
        <f t="shared" si="14"/>
        <v>495.6610090444226</v>
      </c>
      <c r="G35" s="28">
        <f t="shared" si="14"/>
        <v>496.14430139404743</v>
      </c>
      <c r="H35" s="28">
        <f t="shared" si="14"/>
        <v>497.62859662844687</v>
      </c>
      <c r="I35" s="28">
        <f t="shared" si="14"/>
        <v>502.3388989695527</v>
      </c>
      <c r="J35" s="28">
        <f t="shared" si="14"/>
        <v>495.64391730939013</v>
      </c>
      <c r="K35" s="28">
        <f t="shared" si="14"/>
        <v>496.02011589955373</v>
      </c>
      <c r="L35" s="28">
        <f t="shared" si="14"/>
        <v>495.58715779657632</v>
      </c>
      <c r="M35" s="28">
        <f t="shared" si="14"/>
        <v>499.50852173333556</v>
      </c>
      <c r="N35" s="29">
        <f>AVERAGE(D35:M35)</f>
        <v>497.11801789187331</v>
      </c>
    </row>
    <row r="36" spans="2:14" ht="30" customHeight="1">
      <c r="B36" s="45" t="s">
        <v>44</v>
      </c>
      <c r="C36" s="14" t="s">
        <v>1</v>
      </c>
      <c r="D36" s="8">
        <v>29980</v>
      </c>
      <c r="E36" s="8">
        <v>30046</v>
      </c>
      <c r="F36" s="8">
        <v>30203</v>
      </c>
      <c r="G36" s="8">
        <v>29918</v>
      </c>
      <c r="H36" s="8">
        <v>30108</v>
      </c>
      <c r="I36" s="8">
        <v>30161</v>
      </c>
      <c r="J36" s="8">
        <v>29997</v>
      </c>
      <c r="K36" s="8">
        <v>30347</v>
      </c>
      <c r="L36" s="8">
        <v>30108</v>
      </c>
      <c r="M36" s="12">
        <v>30203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60.036000000000001</v>
      </c>
      <c r="E38" s="10">
        <v>60.1</v>
      </c>
      <c r="F38" s="9">
        <v>60.051000000000002</v>
      </c>
      <c r="G38" s="9">
        <v>60.034999999999997</v>
      </c>
      <c r="H38" s="10">
        <v>60.061</v>
      </c>
      <c r="I38" s="10">
        <v>60.03</v>
      </c>
      <c r="J38" s="10">
        <v>60.027000000000001</v>
      </c>
      <c r="K38" s="9">
        <v>60.036999999999999</v>
      </c>
      <c r="L38" s="9">
        <v>60.042000000000002</v>
      </c>
      <c r="M38" s="11">
        <v>60.029000000000003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499.66666666666669</v>
      </c>
      <c r="E39" s="24">
        <f t="shared" si="15"/>
        <v>500.76666666666665</v>
      </c>
      <c r="F39" s="24">
        <f t="shared" si="15"/>
        <v>503.38333333333333</v>
      </c>
      <c r="G39" s="24">
        <f t="shared" si="15"/>
        <v>498.63333333333333</v>
      </c>
      <c r="H39" s="24">
        <f t="shared" si="15"/>
        <v>501.8</v>
      </c>
      <c r="I39" s="24">
        <f t="shared" si="15"/>
        <v>502.68333333333334</v>
      </c>
      <c r="J39" s="24">
        <f t="shared" si="15"/>
        <v>499.95</v>
      </c>
      <c r="K39" s="24">
        <f t="shared" si="15"/>
        <v>505.78333333333336</v>
      </c>
      <c r="L39" s="24">
        <f t="shared" si="15"/>
        <v>501.8</v>
      </c>
      <c r="M39" s="24">
        <f t="shared" si="15"/>
        <v>503.38333333333333</v>
      </c>
      <c r="N39" s="29">
        <f>AVERAGE(D39:M39)</f>
        <v>501.78499999999997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499.36704643880336</v>
      </c>
      <c r="E41" s="28">
        <f t="shared" ref="E41:M41" si="17">E36/E38</f>
        <v>499.93344425956735</v>
      </c>
      <c r="F41" s="28">
        <f t="shared" si="17"/>
        <v>502.95582088558058</v>
      </c>
      <c r="G41" s="28">
        <f t="shared" si="17"/>
        <v>498.34263346381283</v>
      </c>
      <c r="H41" s="28">
        <f t="shared" si="17"/>
        <v>501.29035480594729</v>
      </c>
      <c r="I41" s="28">
        <f t="shared" si="17"/>
        <v>502.432117274696</v>
      </c>
      <c r="J41" s="28">
        <f t="shared" si="17"/>
        <v>499.72512369433753</v>
      </c>
      <c r="K41" s="28">
        <f t="shared" si="17"/>
        <v>505.47162583073771</v>
      </c>
      <c r="L41" s="28">
        <f t="shared" si="17"/>
        <v>501.448985710003</v>
      </c>
      <c r="M41" s="28">
        <f t="shared" si="17"/>
        <v>503.14014892801811</v>
      </c>
      <c r="N41" s="29">
        <f>AVERAGE(D41:M41)</f>
        <v>501.41073012915029</v>
      </c>
    </row>
    <row r="42" spans="2:14" ht="30" customHeight="1">
      <c r="B42" s="45" t="s">
        <v>45</v>
      </c>
      <c r="C42" s="14" t="s">
        <v>1</v>
      </c>
      <c r="D42" s="8">
        <v>30046</v>
      </c>
      <c r="E42" s="8">
        <v>29875</v>
      </c>
      <c r="F42" s="8">
        <v>29563</v>
      </c>
      <c r="G42" s="8">
        <v>29539</v>
      </c>
      <c r="H42" s="8">
        <v>30294</v>
      </c>
      <c r="I42" s="8">
        <v>29871</v>
      </c>
      <c r="J42" s="8">
        <v>30346</v>
      </c>
      <c r="K42" s="8">
        <v>29904</v>
      </c>
      <c r="L42" s="8">
        <v>30012</v>
      </c>
      <c r="M42" s="12">
        <v>30010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60.052</v>
      </c>
      <c r="E44" s="10">
        <v>60.024999999999999</v>
      </c>
      <c r="F44" s="9">
        <v>60.024000000000001</v>
      </c>
      <c r="G44" s="9">
        <v>60.069000000000003</v>
      </c>
      <c r="H44" s="10">
        <v>60.039000000000001</v>
      </c>
      <c r="I44" s="9">
        <v>60.045999999999999</v>
      </c>
      <c r="J44" s="10">
        <v>60.026000000000003</v>
      </c>
      <c r="K44" s="9">
        <v>60.051000000000002</v>
      </c>
      <c r="L44" s="9">
        <v>60.057000000000002</v>
      </c>
      <c r="M44" s="11">
        <v>60.026000000000003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500.76666666666665</v>
      </c>
      <c r="E45" s="24">
        <f t="shared" si="18"/>
        <v>497.91666666666669</v>
      </c>
      <c r="F45" s="24">
        <f t="shared" si="18"/>
        <v>492.71666666666664</v>
      </c>
      <c r="G45" s="24">
        <f t="shared" si="18"/>
        <v>492.31666666666666</v>
      </c>
      <c r="H45" s="24">
        <f t="shared" si="18"/>
        <v>504.9</v>
      </c>
      <c r="I45" s="24">
        <f t="shared" si="18"/>
        <v>497.85</v>
      </c>
      <c r="J45" s="24">
        <f t="shared" si="18"/>
        <v>505.76666666666665</v>
      </c>
      <c r="K45" s="24">
        <f t="shared" si="18"/>
        <v>498.4</v>
      </c>
      <c r="L45" s="24">
        <f t="shared" si="18"/>
        <v>500.2</v>
      </c>
      <c r="M45" s="24">
        <f t="shared" si="18"/>
        <v>500.16666666666669</v>
      </c>
      <c r="N45" s="29">
        <f>AVERAGE(D45:M45)</f>
        <v>499.10000000000008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500.33304469459802</v>
      </c>
      <c r="E47" s="28">
        <f t="shared" ref="E47:M47" si="20">E42/E44</f>
        <v>497.70928779675137</v>
      </c>
      <c r="F47" s="28">
        <f t="shared" si="20"/>
        <v>492.51965880314538</v>
      </c>
      <c r="G47" s="28">
        <f t="shared" si="20"/>
        <v>491.75115284089964</v>
      </c>
      <c r="H47" s="28">
        <f t="shared" si="20"/>
        <v>504.5720281816819</v>
      </c>
      <c r="I47" s="28">
        <f t="shared" si="20"/>
        <v>497.4686074009926</v>
      </c>
      <c r="J47" s="28">
        <f t="shared" si="20"/>
        <v>505.54759604171522</v>
      </c>
      <c r="K47" s="28">
        <f t="shared" si="20"/>
        <v>497.97671978818005</v>
      </c>
      <c r="L47" s="28">
        <f t="shared" si="20"/>
        <v>499.72526100204806</v>
      </c>
      <c r="M47" s="28">
        <f t="shared" si="20"/>
        <v>499.95002165728181</v>
      </c>
      <c r="N47" s="29">
        <f>AVERAGE(D47:M47)</f>
        <v>498.75533782072932</v>
      </c>
    </row>
    <row r="48" spans="2:14" ht="30" customHeight="1">
      <c r="B48" s="45" t="s">
        <v>46</v>
      </c>
      <c r="C48" s="14" t="s">
        <v>1</v>
      </c>
      <c r="D48" s="8">
        <v>29781</v>
      </c>
      <c r="E48" s="8">
        <v>29664</v>
      </c>
      <c r="F48" s="8">
        <v>30287</v>
      </c>
      <c r="G48" s="8">
        <v>29943</v>
      </c>
      <c r="H48" s="8">
        <v>30044</v>
      </c>
      <c r="I48" s="8">
        <v>29666</v>
      </c>
      <c r="J48" s="8">
        <v>29793</v>
      </c>
      <c r="K48" s="8">
        <v>30046</v>
      </c>
      <c r="L48" s="8">
        <v>30028</v>
      </c>
      <c r="M48" s="12">
        <v>30121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60.024000000000001</v>
      </c>
      <c r="E50" s="10">
        <v>60.042000000000002</v>
      </c>
      <c r="F50" s="9">
        <v>60.039000000000001</v>
      </c>
      <c r="G50" s="9">
        <v>60.046999999999997</v>
      </c>
      <c r="H50" s="10">
        <v>60.033000000000001</v>
      </c>
      <c r="I50" s="9">
        <v>60.027999999999999</v>
      </c>
      <c r="J50" s="10">
        <v>60.045999999999999</v>
      </c>
      <c r="K50" s="9">
        <v>60.027999999999999</v>
      </c>
      <c r="L50" s="9">
        <v>60.073</v>
      </c>
      <c r="M50" s="11">
        <v>60.042000000000002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496.35</v>
      </c>
      <c r="E51" s="24">
        <f t="shared" si="21"/>
        <v>494.4</v>
      </c>
      <c r="F51" s="24">
        <f t="shared" si="21"/>
        <v>504.78333333333336</v>
      </c>
      <c r="G51" s="24">
        <f t="shared" si="21"/>
        <v>499.05</v>
      </c>
      <c r="H51" s="24">
        <f t="shared" si="21"/>
        <v>500.73333333333335</v>
      </c>
      <c r="I51" s="24">
        <f t="shared" si="21"/>
        <v>494.43333333333334</v>
      </c>
      <c r="J51" s="24">
        <f t="shared" si="21"/>
        <v>496.55</v>
      </c>
      <c r="K51" s="24">
        <f t="shared" si="21"/>
        <v>500.76666666666665</v>
      </c>
      <c r="L51" s="24">
        <f t="shared" si="21"/>
        <v>500.46666666666664</v>
      </c>
      <c r="M51" s="24">
        <f t="shared" si="21"/>
        <v>502.01666666666665</v>
      </c>
      <c r="N51" s="29">
        <f>AVERAGE(D51:M51)</f>
        <v>498.95499999999993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496.15153938424629</v>
      </c>
      <c r="E53" s="28">
        <f t="shared" ref="E53:M53" si="23">E48/E50</f>
        <v>494.05416208653941</v>
      </c>
      <c r="F53" s="28">
        <f t="shared" si="23"/>
        <v>504.45543729908889</v>
      </c>
      <c r="G53" s="28">
        <f t="shared" si="23"/>
        <v>498.65938348293838</v>
      </c>
      <c r="H53" s="28">
        <f t="shared" si="23"/>
        <v>500.45808138856961</v>
      </c>
      <c r="I53" s="28">
        <f t="shared" si="23"/>
        <v>494.20270540414475</v>
      </c>
      <c r="J53" s="28">
        <f t="shared" si="23"/>
        <v>496.16960330413349</v>
      </c>
      <c r="K53" s="28">
        <f t="shared" si="23"/>
        <v>500.53308456053844</v>
      </c>
      <c r="L53" s="28">
        <f t="shared" si="23"/>
        <v>499.85850548499326</v>
      </c>
      <c r="M53" s="28">
        <f t="shared" si="23"/>
        <v>501.6655008160954</v>
      </c>
      <c r="N53" s="29">
        <f>AVERAGE(D53:M53)</f>
        <v>498.6208003211288</v>
      </c>
    </row>
    <row r="54" spans="2:14" ht="30" customHeight="1">
      <c r="B54" s="45" t="s">
        <v>47</v>
      </c>
      <c r="C54" s="14" t="s">
        <v>1</v>
      </c>
      <c r="D54" s="8">
        <v>30260</v>
      </c>
      <c r="E54" s="8">
        <v>30339</v>
      </c>
      <c r="F54" s="8">
        <v>29780</v>
      </c>
      <c r="G54" s="8">
        <v>30341</v>
      </c>
      <c r="H54" s="8">
        <v>30012</v>
      </c>
      <c r="I54" s="8">
        <v>29719</v>
      </c>
      <c r="J54" s="8">
        <v>30132</v>
      </c>
      <c r="K54" s="8">
        <v>30070</v>
      </c>
      <c r="L54" s="8">
        <v>30315</v>
      </c>
      <c r="M54" s="12">
        <v>29946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60.046999999999997</v>
      </c>
      <c r="E56" s="10">
        <v>60.024000000000001</v>
      </c>
      <c r="F56" s="9">
        <v>60.029000000000003</v>
      </c>
      <c r="G56" s="9">
        <v>60.037999999999997</v>
      </c>
      <c r="H56" s="10">
        <v>60.082999999999998</v>
      </c>
      <c r="I56" s="9">
        <v>60.055</v>
      </c>
      <c r="J56" s="10">
        <v>60.023000000000003</v>
      </c>
      <c r="K56" s="9">
        <v>60.061999999999998</v>
      </c>
      <c r="L56" s="9">
        <v>60.029000000000003</v>
      </c>
      <c r="M56" s="11">
        <v>60.021999999999998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504.33333333333331</v>
      </c>
      <c r="E57" s="24">
        <f t="shared" si="24"/>
        <v>505.65</v>
      </c>
      <c r="F57" s="24">
        <f t="shared" si="24"/>
        <v>496.33333333333331</v>
      </c>
      <c r="G57" s="24">
        <f t="shared" si="24"/>
        <v>505.68333333333334</v>
      </c>
      <c r="H57" s="24">
        <f t="shared" si="24"/>
        <v>500.2</v>
      </c>
      <c r="I57" s="24">
        <f t="shared" si="24"/>
        <v>495.31666666666666</v>
      </c>
      <c r="J57" s="24">
        <f t="shared" si="24"/>
        <v>502.2</v>
      </c>
      <c r="K57" s="24">
        <f t="shared" si="24"/>
        <v>501.16666666666669</v>
      </c>
      <c r="L57" s="24">
        <f t="shared" si="24"/>
        <v>505.25</v>
      </c>
      <c r="M57" s="24">
        <f t="shared" si="24"/>
        <v>499.1</v>
      </c>
      <c r="N57" s="29">
        <f>AVERAGE(D57:M57)</f>
        <v>501.52333333333337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503.93858144453515</v>
      </c>
      <c r="E59" s="28">
        <f t="shared" ref="E59:M59" si="26">E54/E56</f>
        <v>505.44782087165134</v>
      </c>
      <c r="F59" s="28">
        <f t="shared" si="26"/>
        <v>496.0935547818554</v>
      </c>
      <c r="G59" s="28">
        <f t="shared" si="26"/>
        <v>505.36326992904498</v>
      </c>
      <c r="H59" s="28">
        <f t="shared" si="26"/>
        <v>499.50901253266318</v>
      </c>
      <c r="I59" s="28">
        <f t="shared" si="26"/>
        <v>494.86304221130632</v>
      </c>
      <c r="J59" s="28">
        <f t="shared" si="26"/>
        <v>502.00756376722256</v>
      </c>
      <c r="K59" s="28">
        <f t="shared" si="26"/>
        <v>500.64932902667243</v>
      </c>
      <c r="L59" s="28">
        <f t="shared" si="26"/>
        <v>505.00591380832594</v>
      </c>
      <c r="M59" s="28">
        <f t="shared" si="26"/>
        <v>498.91706374329414</v>
      </c>
      <c r="N59" s="29">
        <f>AVERAGE(D59:M59)</f>
        <v>501.17951521165725</v>
      </c>
    </row>
    <row r="60" spans="2:14" ht="30" customHeight="1">
      <c r="B60" s="45" t="s">
        <v>61</v>
      </c>
      <c r="C60" s="14" t="s">
        <v>1</v>
      </c>
      <c r="D60" s="8">
        <v>38451</v>
      </c>
      <c r="E60" s="8">
        <v>38499</v>
      </c>
      <c r="F60" s="8">
        <v>38431</v>
      </c>
      <c r="G60" s="8">
        <v>38451</v>
      </c>
      <c r="H60" s="8">
        <v>38451</v>
      </c>
      <c r="I60" s="8">
        <v>38443</v>
      </c>
      <c r="J60" s="8">
        <v>38249</v>
      </c>
      <c r="K60" s="8">
        <v>38553</v>
      </c>
      <c r="L60" s="8">
        <v>38629</v>
      </c>
      <c r="M60" s="12">
        <v>38511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60.024999999999999</v>
      </c>
      <c r="E62" s="10">
        <v>60.030999999999999</v>
      </c>
      <c r="F62" s="9">
        <v>60.027999999999999</v>
      </c>
      <c r="G62" s="9">
        <v>60.027000000000001</v>
      </c>
      <c r="H62" s="10">
        <v>60.027999999999999</v>
      </c>
      <c r="I62" s="9">
        <v>60.023000000000003</v>
      </c>
      <c r="J62" s="10">
        <v>60.029000000000003</v>
      </c>
      <c r="K62" s="9">
        <v>60.024000000000001</v>
      </c>
      <c r="L62" s="10">
        <v>60.021999999999998</v>
      </c>
      <c r="M62" s="11">
        <v>60.021999999999998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640.85</v>
      </c>
      <c r="E63" s="24">
        <f t="shared" si="27"/>
        <v>641.65</v>
      </c>
      <c r="F63" s="24">
        <f t="shared" si="27"/>
        <v>640.51666666666665</v>
      </c>
      <c r="G63" s="24">
        <f t="shared" si="27"/>
        <v>640.85</v>
      </c>
      <c r="H63" s="24">
        <f t="shared" si="27"/>
        <v>640.85</v>
      </c>
      <c r="I63" s="24">
        <f t="shared" si="27"/>
        <v>640.7166666666667</v>
      </c>
      <c r="J63" s="24">
        <f t="shared" si="27"/>
        <v>637.48333333333335</v>
      </c>
      <c r="K63" s="24">
        <f t="shared" si="27"/>
        <v>642.54999999999995</v>
      </c>
      <c r="L63" s="24">
        <f t="shared" si="27"/>
        <v>643.81666666666672</v>
      </c>
      <c r="M63" s="24">
        <f t="shared" si="27"/>
        <v>641.85</v>
      </c>
      <c r="N63" s="29">
        <f>AVERAGE(D63:M63)</f>
        <v>641.11333333333346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640.58309037900881</v>
      </c>
      <c r="E65" s="28">
        <f t="shared" ref="E65:M65" si="29">E60/E62</f>
        <v>641.31865202978463</v>
      </c>
      <c r="F65" s="28">
        <f t="shared" si="29"/>
        <v>640.21789831412013</v>
      </c>
      <c r="G65" s="28">
        <f t="shared" si="29"/>
        <v>640.56174721375385</v>
      </c>
      <c r="H65" s="28">
        <f t="shared" si="29"/>
        <v>640.55107616445662</v>
      </c>
      <c r="I65" s="28">
        <f t="shared" si="29"/>
        <v>640.47115272478879</v>
      </c>
      <c r="J65" s="28">
        <f t="shared" si="29"/>
        <v>637.17536524013394</v>
      </c>
      <c r="K65" s="28">
        <f t="shared" si="29"/>
        <v>642.29308276689324</v>
      </c>
      <c r="L65" s="28">
        <f t="shared" si="29"/>
        <v>643.58068708140354</v>
      </c>
      <c r="M65" s="28">
        <f t="shared" si="29"/>
        <v>641.61474126153746</v>
      </c>
      <c r="N65" s="29">
        <f>AVERAGE(D65:M65)</f>
        <v>640.83674931758799</v>
      </c>
    </row>
    <row r="66" spans="2:14" ht="30" customHeight="1">
      <c r="B66" s="45" t="s">
        <v>62</v>
      </c>
      <c r="C66" s="14" t="s">
        <v>1</v>
      </c>
      <c r="D66" s="8">
        <v>38393</v>
      </c>
      <c r="E66" s="8">
        <v>38271</v>
      </c>
      <c r="F66" s="8">
        <v>38260</v>
      </c>
      <c r="G66" s="8">
        <v>38498</v>
      </c>
      <c r="H66" s="8">
        <v>38509</v>
      </c>
      <c r="I66" s="8">
        <v>38363</v>
      </c>
      <c r="J66" s="8">
        <v>38319</v>
      </c>
      <c r="K66" s="8">
        <v>38362</v>
      </c>
      <c r="L66" s="8">
        <v>38254</v>
      </c>
      <c r="M66" s="12">
        <v>38453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0</v>
      </c>
      <c r="F67" s="5">
        <v>16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60.024999999999999</v>
      </c>
      <c r="E68" s="10">
        <v>60.029000000000003</v>
      </c>
      <c r="F68" s="9">
        <v>60.131</v>
      </c>
      <c r="G68" s="9">
        <v>60.039000000000001</v>
      </c>
      <c r="H68" s="10">
        <v>60.02</v>
      </c>
      <c r="I68" s="10">
        <v>60.03</v>
      </c>
      <c r="J68" s="10">
        <v>60.052999999999997</v>
      </c>
      <c r="K68" s="9">
        <v>60.042999999999999</v>
      </c>
      <c r="L68" s="10">
        <v>60.024999999999999</v>
      </c>
      <c r="M68" s="11">
        <v>60.027999999999999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639.88333333333333</v>
      </c>
      <c r="E69" s="24">
        <f t="shared" si="30"/>
        <v>637.85</v>
      </c>
      <c r="F69" s="24">
        <f t="shared" si="30"/>
        <v>637.4</v>
      </c>
      <c r="G69" s="24">
        <f t="shared" si="30"/>
        <v>641.63333333333333</v>
      </c>
      <c r="H69" s="24">
        <f t="shared" si="30"/>
        <v>641.81666666666672</v>
      </c>
      <c r="I69" s="24">
        <f t="shared" si="30"/>
        <v>639.38333333333333</v>
      </c>
      <c r="J69" s="24">
        <f t="shared" si="30"/>
        <v>638.65</v>
      </c>
      <c r="K69" s="24">
        <f t="shared" si="30"/>
        <v>639.36666666666667</v>
      </c>
      <c r="L69" s="24">
        <f t="shared" si="30"/>
        <v>637.56666666666672</v>
      </c>
      <c r="M69" s="24">
        <f t="shared" si="30"/>
        <v>640.88333333333333</v>
      </c>
      <c r="N69" s="29">
        <f>AVERAGE(D69:M69)</f>
        <v>639.44333333333327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122.13740458015246</v>
      </c>
      <c r="G70" s="26">
        <f t="shared" si="31"/>
        <v>0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0</v>
      </c>
      <c r="L70" s="26">
        <f t="shared" si="31"/>
        <v>0</v>
      </c>
      <c r="M70" s="26">
        <f t="shared" si="31"/>
        <v>0</v>
      </c>
      <c r="N70" s="29">
        <f>AVERAGE(D70:M70)</f>
        <v>12.213740458015247</v>
      </c>
    </row>
    <row r="71" spans="2:14" ht="30" customHeight="1" thickBot="1">
      <c r="B71" s="47"/>
      <c r="C71" s="17" t="s">
        <v>7</v>
      </c>
      <c r="D71" s="27">
        <f>D66/D68</f>
        <v>639.61682632236568</v>
      </c>
      <c r="E71" s="28">
        <f t="shared" ref="E71:M71" si="32">E66/E68</f>
        <v>637.54185477019439</v>
      </c>
      <c r="F71" s="28">
        <f t="shared" si="32"/>
        <v>636.27746087708499</v>
      </c>
      <c r="G71" s="28">
        <f t="shared" si="32"/>
        <v>641.21654258065587</v>
      </c>
      <c r="H71" s="28">
        <f t="shared" si="32"/>
        <v>641.6027990669777</v>
      </c>
      <c r="I71" s="28">
        <f t="shared" si="32"/>
        <v>639.06380143261697</v>
      </c>
      <c r="J71" s="28">
        <f t="shared" si="32"/>
        <v>638.08635705127142</v>
      </c>
      <c r="K71" s="28">
        <f t="shared" si="32"/>
        <v>638.90878203953832</v>
      </c>
      <c r="L71" s="28">
        <f t="shared" si="32"/>
        <v>637.30112453144523</v>
      </c>
      <c r="M71" s="28">
        <f t="shared" si="32"/>
        <v>640.58439394949028</v>
      </c>
      <c r="N71" s="29">
        <f>AVERAGE(D71:M71)</f>
        <v>639.01999426216412</v>
      </c>
    </row>
    <row r="72" spans="2:14" ht="30" customHeight="1">
      <c r="B72" s="45" t="s">
        <v>72</v>
      </c>
      <c r="C72" s="14" t="s">
        <v>1</v>
      </c>
      <c r="D72" s="8">
        <v>38272</v>
      </c>
      <c r="E72" s="8">
        <v>38252</v>
      </c>
      <c r="F72" s="8">
        <v>38299</v>
      </c>
      <c r="G72" s="8">
        <v>38193</v>
      </c>
      <c r="H72" s="8">
        <v>38485</v>
      </c>
      <c r="I72" s="8">
        <v>38510</v>
      </c>
      <c r="J72" s="8">
        <v>38506</v>
      </c>
      <c r="K72" s="8">
        <v>38169</v>
      </c>
      <c r="L72" s="8">
        <v>38107</v>
      </c>
      <c r="M72" s="12">
        <v>38384</v>
      </c>
      <c r="N72" s="1"/>
    </row>
    <row r="73" spans="2:14" ht="30" customHeight="1">
      <c r="B73" s="46"/>
      <c r="C73" s="15" t="s">
        <v>2</v>
      </c>
      <c r="D73" s="20">
        <v>12</v>
      </c>
      <c r="E73" s="5">
        <v>0</v>
      </c>
      <c r="F73" s="5">
        <v>0</v>
      </c>
      <c r="G73" s="20">
        <v>0</v>
      </c>
      <c r="H73" s="20">
        <v>0</v>
      </c>
      <c r="I73" s="20">
        <v>0</v>
      </c>
      <c r="J73" s="20">
        <v>8</v>
      </c>
      <c r="K73" s="20">
        <v>0</v>
      </c>
      <c r="L73" s="20">
        <v>11</v>
      </c>
      <c r="M73" s="6">
        <v>0</v>
      </c>
      <c r="N73" s="1"/>
    </row>
    <row r="74" spans="2:14" ht="30" customHeight="1" thickBot="1">
      <c r="B74" s="46"/>
      <c r="C74" s="16" t="s">
        <v>3</v>
      </c>
      <c r="D74" s="10">
        <v>60.012999999999998</v>
      </c>
      <c r="E74" s="10">
        <v>60.026000000000003</v>
      </c>
      <c r="F74" s="9">
        <v>60.036999999999999</v>
      </c>
      <c r="G74" s="9">
        <v>60.021999999999998</v>
      </c>
      <c r="H74" s="10">
        <v>60.02</v>
      </c>
      <c r="I74" s="9">
        <v>60.023000000000003</v>
      </c>
      <c r="J74" s="10">
        <v>60.058</v>
      </c>
      <c r="K74" s="9">
        <v>60.024999999999999</v>
      </c>
      <c r="L74" s="10">
        <v>60.063000000000002</v>
      </c>
      <c r="M74" s="11">
        <v>60.023000000000003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637.66666666666663</v>
      </c>
      <c r="E75" s="24">
        <f t="shared" si="33"/>
        <v>637.5333333333333</v>
      </c>
      <c r="F75" s="24">
        <f t="shared" si="33"/>
        <v>638.31666666666672</v>
      </c>
      <c r="G75" s="24">
        <f t="shared" si="33"/>
        <v>636.54999999999995</v>
      </c>
      <c r="H75" s="24">
        <f t="shared" si="33"/>
        <v>641.41666666666663</v>
      </c>
      <c r="I75" s="24">
        <f t="shared" si="33"/>
        <v>641.83333333333337</v>
      </c>
      <c r="J75" s="24">
        <f t="shared" si="33"/>
        <v>641.63333333333333</v>
      </c>
      <c r="K75" s="24">
        <f t="shared" si="33"/>
        <v>636.15</v>
      </c>
      <c r="L75" s="24">
        <f t="shared" si="33"/>
        <v>634.93333333333328</v>
      </c>
      <c r="M75" s="24">
        <f t="shared" si="33"/>
        <v>639.73333333333335</v>
      </c>
      <c r="N75" s="29">
        <f>AVERAGE(D75:M75)</f>
        <v>638.5766666666666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923.07692307705622</v>
      </c>
      <c r="E76" s="26">
        <f t="shared" si="34"/>
        <v>0</v>
      </c>
      <c r="F76" s="26">
        <f t="shared" si="34"/>
        <v>0</v>
      </c>
      <c r="G76" s="26">
        <f t="shared" si="34"/>
        <v>0</v>
      </c>
      <c r="H76" s="26">
        <f t="shared" si="34"/>
        <v>0</v>
      </c>
      <c r="I76" s="26">
        <f t="shared" si="34"/>
        <v>0</v>
      </c>
      <c r="J76" s="26">
        <f t="shared" si="34"/>
        <v>137.93103448275903</v>
      </c>
      <c r="K76" s="26">
        <f t="shared" si="34"/>
        <v>0</v>
      </c>
      <c r="L76" s="26">
        <f t="shared" si="34"/>
        <v>174.60317460316799</v>
      </c>
      <c r="M76" s="26">
        <f t="shared" si="34"/>
        <v>0</v>
      </c>
      <c r="N76" s="29">
        <f>AVERAGE(D76:M76)</f>
        <v>123.56111321629832</v>
      </c>
    </row>
    <row r="77" spans="2:14" ht="30" customHeight="1" thickBot="1">
      <c r="B77" s="47"/>
      <c r="C77" s="17" t="s">
        <v>7</v>
      </c>
      <c r="D77" s="27">
        <f>D72/D74</f>
        <v>637.72849216003203</v>
      </c>
      <c r="E77" s="28">
        <f t="shared" ref="E77:M77" si="35">E72/E74</f>
        <v>637.25718855162756</v>
      </c>
      <c r="F77" s="28">
        <f t="shared" si="35"/>
        <v>637.92328064360311</v>
      </c>
      <c r="G77" s="28">
        <f t="shared" si="35"/>
        <v>636.3166838825764</v>
      </c>
      <c r="H77" s="28">
        <f t="shared" si="35"/>
        <v>641.20293235588133</v>
      </c>
      <c r="I77" s="28">
        <f t="shared" si="35"/>
        <v>641.58739149992505</v>
      </c>
      <c r="J77" s="28">
        <f t="shared" si="35"/>
        <v>641.14689133837294</v>
      </c>
      <c r="K77" s="28">
        <f t="shared" si="35"/>
        <v>635.88504789670969</v>
      </c>
      <c r="L77" s="28">
        <f t="shared" si="35"/>
        <v>634.45049364833585</v>
      </c>
      <c r="M77" s="28">
        <f t="shared" si="35"/>
        <v>639.48819619145991</v>
      </c>
      <c r="N77" s="29">
        <f>AVERAGE(D77:M77)</f>
        <v>638.29865981685236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68DFD-C861-B549-9B97-B6DB692BC9E0}">
  <dimension ref="B1:N77"/>
  <sheetViews>
    <sheetView showGridLines="0" zoomScale="130" zoomScaleNormal="130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D6" sqref="D6"/>
    </sheetView>
  </sheetViews>
  <sheetFormatPr baseColWidth="10" defaultRowHeight="30" customHeight="1"/>
  <cols>
    <col min="1" max="1" width="3.33203125" customWidth="1"/>
    <col min="2" max="2" width="10" bestFit="1" customWidth="1"/>
    <col min="3" max="3" width="18.6640625" bestFit="1" customWidth="1"/>
    <col min="14" max="14" width="12.5" bestFit="1" customWidth="1"/>
    <col min="15" max="15" width="14.6640625" bestFit="1" customWidth="1"/>
  </cols>
  <sheetData>
    <row r="1" spans="2:14" ht="17" thickBot="1"/>
    <row r="2" spans="2:14" ht="30" customHeight="1">
      <c r="C2" s="21" t="s">
        <v>8</v>
      </c>
      <c r="D2" s="22">
        <v>1</v>
      </c>
    </row>
    <row r="3" spans="2:14" ht="30" customHeight="1" thickBot="1">
      <c r="C3" s="7" t="s">
        <v>4</v>
      </c>
      <c r="D3" s="19" t="s">
        <v>12</v>
      </c>
    </row>
    <row r="4" spans="2:14" ht="17" thickBot="1"/>
    <row r="5" spans="2:14" ht="30" customHeight="1">
      <c r="B5" s="2"/>
      <c r="C5" s="13" t="s">
        <v>0</v>
      </c>
      <c r="D5" s="3">
        <v>1</v>
      </c>
      <c r="E5" s="3">
        <v>2</v>
      </c>
      <c r="F5" s="3">
        <v>3</v>
      </c>
      <c r="G5" s="3">
        <v>4</v>
      </c>
      <c r="H5" s="3">
        <v>5</v>
      </c>
      <c r="I5" s="3">
        <v>6</v>
      </c>
      <c r="J5" s="3">
        <v>7</v>
      </c>
      <c r="K5" s="3">
        <v>8</v>
      </c>
      <c r="L5" s="3">
        <v>9</v>
      </c>
      <c r="M5" s="4">
        <v>10</v>
      </c>
    </row>
    <row r="6" spans="2:14" ht="30" customHeight="1">
      <c r="B6" s="48" t="s">
        <v>39</v>
      </c>
      <c r="C6" s="14" t="s">
        <v>1</v>
      </c>
      <c r="D6" s="8">
        <v>8887</v>
      </c>
      <c r="E6" s="8">
        <v>8842</v>
      </c>
      <c r="F6" s="8">
        <v>8778</v>
      </c>
      <c r="G6" s="8">
        <v>8775</v>
      </c>
      <c r="H6" s="8">
        <v>8756</v>
      </c>
      <c r="I6" s="8">
        <v>8812</v>
      </c>
      <c r="J6" s="8">
        <v>8771</v>
      </c>
      <c r="K6" s="8">
        <v>8839</v>
      </c>
      <c r="L6" s="8">
        <v>8710</v>
      </c>
      <c r="M6" s="12">
        <v>8794</v>
      </c>
      <c r="N6" s="1"/>
    </row>
    <row r="7" spans="2:14" ht="30" customHeight="1">
      <c r="B7" s="49"/>
      <c r="C7" s="15" t="s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 s="6">
        <v>0</v>
      </c>
      <c r="N7" s="1"/>
    </row>
    <row r="8" spans="2:14" ht="30" customHeight="1" thickBot="1">
      <c r="B8" s="49"/>
      <c r="C8" s="16" t="s">
        <v>3</v>
      </c>
      <c r="D8" s="10">
        <v>60.084000000000003</v>
      </c>
      <c r="E8" s="10">
        <v>60.097000000000001</v>
      </c>
      <c r="F8" s="9">
        <v>60.103000000000002</v>
      </c>
      <c r="G8" s="9">
        <v>60.106000000000002</v>
      </c>
      <c r="H8" s="9">
        <v>60.075000000000003</v>
      </c>
      <c r="I8" s="9">
        <v>60.097000000000001</v>
      </c>
      <c r="J8" s="10">
        <v>60.1</v>
      </c>
      <c r="K8" s="9">
        <v>60.085999999999999</v>
      </c>
      <c r="L8" s="9">
        <v>60.106999999999999</v>
      </c>
      <c r="M8" s="18">
        <v>60.122</v>
      </c>
      <c r="N8" s="1"/>
    </row>
    <row r="9" spans="2:14" ht="30" customHeight="1" thickBot="1">
      <c r="B9" s="49"/>
      <c r="C9" s="15" t="s">
        <v>5</v>
      </c>
      <c r="D9" s="23">
        <f t="shared" ref="D9:M9" si="0">(D6-D7)/($D$2*60)</f>
        <v>148.11666666666667</v>
      </c>
      <c r="E9" s="24">
        <f t="shared" si="0"/>
        <v>147.36666666666667</v>
      </c>
      <c r="F9" s="24">
        <f t="shared" si="0"/>
        <v>146.30000000000001</v>
      </c>
      <c r="G9" s="24">
        <f t="shared" si="0"/>
        <v>146.25</v>
      </c>
      <c r="H9" s="24">
        <f t="shared" si="0"/>
        <v>145.93333333333334</v>
      </c>
      <c r="I9" s="24">
        <f t="shared" si="0"/>
        <v>146.86666666666667</v>
      </c>
      <c r="J9" s="24">
        <f t="shared" si="0"/>
        <v>146.18333333333334</v>
      </c>
      <c r="K9" s="24">
        <f t="shared" si="0"/>
        <v>147.31666666666666</v>
      </c>
      <c r="L9" s="24">
        <f t="shared" si="0"/>
        <v>145.16666666666666</v>
      </c>
      <c r="M9" s="24">
        <f t="shared" si="0"/>
        <v>146.56666666666666</v>
      </c>
      <c r="N9" s="29">
        <f>AVERAGE(D9:M9)</f>
        <v>146.60666666666665</v>
      </c>
    </row>
    <row r="10" spans="2:14" ht="30" customHeight="1" thickBot="1">
      <c r="B10" s="49"/>
      <c r="C10" s="15" t="s">
        <v>6</v>
      </c>
      <c r="D10" s="25">
        <f t="shared" ref="D10:M10" si="1">D7/(D8-$D$2*60)</f>
        <v>0</v>
      </c>
      <c r="E10" s="40">
        <f t="shared" si="1"/>
        <v>0</v>
      </c>
      <c r="F10" s="40">
        <f t="shared" si="1"/>
        <v>0</v>
      </c>
      <c r="G10" s="40">
        <f t="shared" si="1"/>
        <v>0</v>
      </c>
      <c r="H10" s="40">
        <f t="shared" si="1"/>
        <v>0</v>
      </c>
      <c r="I10" s="40">
        <f t="shared" si="1"/>
        <v>0</v>
      </c>
      <c r="J10" s="40">
        <f t="shared" si="1"/>
        <v>0</v>
      </c>
      <c r="K10" s="40">
        <f t="shared" si="1"/>
        <v>0</v>
      </c>
      <c r="L10" s="40">
        <f t="shared" si="1"/>
        <v>0</v>
      </c>
      <c r="M10" s="40">
        <f t="shared" si="1"/>
        <v>0</v>
      </c>
      <c r="N10" s="29">
        <f>AVERAGE(D10:M10)</f>
        <v>0</v>
      </c>
    </row>
    <row r="11" spans="2:14" ht="30" customHeight="1" thickBot="1">
      <c r="B11" s="50"/>
      <c r="C11" s="17" t="s">
        <v>7</v>
      </c>
      <c r="D11" s="27">
        <f>D6/D8</f>
        <v>147.90959323613606</v>
      </c>
      <c r="E11" s="28">
        <f t="shared" ref="E11:M11" si="2">E6/E8</f>
        <v>147.12880842637736</v>
      </c>
      <c r="F11" s="28">
        <f t="shared" si="2"/>
        <v>146.04928206578705</v>
      </c>
      <c r="G11" s="28">
        <f t="shared" si="2"/>
        <v>145.99208065750506</v>
      </c>
      <c r="H11" s="28">
        <f t="shared" si="2"/>
        <v>145.75114440282979</v>
      </c>
      <c r="I11" s="28">
        <f t="shared" si="2"/>
        <v>146.6296154550144</v>
      </c>
      <c r="J11" s="28">
        <f t="shared" si="2"/>
        <v>145.94009983361065</v>
      </c>
      <c r="K11" s="28">
        <f t="shared" si="2"/>
        <v>147.10581499850215</v>
      </c>
      <c r="L11" s="28">
        <f t="shared" si="2"/>
        <v>144.90824695958872</v>
      </c>
      <c r="M11" s="28">
        <f t="shared" si="2"/>
        <v>146.26925251987626</v>
      </c>
      <c r="N11" s="29">
        <f>AVERAGE(D11:M11)</f>
        <v>146.36839385552278</v>
      </c>
    </row>
    <row r="12" spans="2:14" ht="30" customHeight="1">
      <c r="B12" s="45" t="s">
        <v>40</v>
      </c>
      <c r="C12" s="14" t="s">
        <v>1</v>
      </c>
      <c r="D12">
        <v>9405</v>
      </c>
      <c r="E12">
        <v>9431</v>
      </c>
      <c r="F12">
        <v>9384</v>
      </c>
      <c r="G12">
        <v>9479</v>
      </c>
      <c r="H12">
        <v>9334</v>
      </c>
      <c r="I12">
        <v>9468</v>
      </c>
      <c r="J12">
        <v>9354</v>
      </c>
      <c r="K12">
        <v>9493</v>
      </c>
      <c r="L12">
        <v>9450</v>
      </c>
      <c r="M12" s="6">
        <v>9434</v>
      </c>
    </row>
    <row r="13" spans="2:14" ht="30" customHeight="1">
      <c r="B13" s="46"/>
      <c r="C13" s="15" t="s">
        <v>2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6">
        <v>0</v>
      </c>
    </row>
    <row r="14" spans="2:14" ht="30" customHeight="1" thickBot="1">
      <c r="B14" s="46"/>
      <c r="C14" s="16" t="s">
        <v>3</v>
      </c>
      <c r="D14" s="9">
        <v>60.087000000000003</v>
      </c>
      <c r="E14" s="10">
        <v>60.094999999999999</v>
      </c>
      <c r="F14" s="9">
        <v>60.078000000000003</v>
      </c>
      <c r="G14" s="9">
        <v>60.113</v>
      </c>
      <c r="H14" s="10">
        <v>60.082000000000001</v>
      </c>
      <c r="I14" s="10">
        <v>60.1</v>
      </c>
      <c r="J14" s="10">
        <v>60.066000000000003</v>
      </c>
      <c r="K14" s="10">
        <v>60.103000000000002</v>
      </c>
      <c r="L14" s="10">
        <v>60.122</v>
      </c>
      <c r="M14" s="11">
        <v>60.1</v>
      </c>
    </row>
    <row r="15" spans="2:14" ht="30" customHeight="1" thickBot="1">
      <c r="B15" s="46"/>
      <c r="C15" s="15" t="s">
        <v>5</v>
      </c>
      <c r="D15" s="23">
        <f t="shared" ref="D15:M15" si="3">(D12-D13)/($D$2*60)</f>
        <v>156.75</v>
      </c>
      <c r="E15" s="24">
        <f t="shared" si="3"/>
        <v>157.18333333333334</v>
      </c>
      <c r="F15" s="24">
        <f t="shared" si="3"/>
        <v>156.4</v>
      </c>
      <c r="G15" s="24">
        <f t="shared" si="3"/>
        <v>157.98333333333332</v>
      </c>
      <c r="H15" s="24">
        <f t="shared" si="3"/>
        <v>155.56666666666666</v>
      </c>
      <c r="I15" s="24">
        <f t="shared" si="3"/>
        <v>157.80000000000001</v>
      </c>
      <c r="J15" s="24">
        <f t="shared" si="3"/>
        <v>155.9</v>
      </c>
      <c r="K15" s="24">
        <f t="shared" si="3"/>
        <v>158.21666666666667</v>
      </c>
      <c r="L15" s="24">
        <f t="shared" si="3"/>
        <v>157.5</v>
      </c>
      <c r="M15" s="24">
        <f t="shared" si="3"/>
        <v>157.23333333333332</v>
      </c>
      <c r="N15" s="29">
        <f>AVERAGE(D15:M15)</f>
        <v>157.05333333333334</v>
      </c>
    </row>
    <row r="16" spans="2:14" ht="30" customHeight="1" thickBot="1">
      <c r="B16" s="46"/>
      <c r="C16" s="15" t="s">
        <v>6</v>
      </c>
      <c r="D16" s="25">
        <f t="shared" ref="D16:M16" si="4">D13/(D14-$D$2*60)</f>
        <v>0</v>
      </c>
      <c r="E16" s="40">
        <f t="shared" si="4"/>
        <v>0</v>
      </c>
      <c r="F16" s="40">
        <f t="shared" si="4"/>
        <v>0</v>
      </c>
      <c r="G16" s="40">
        <f t="shared" si="4"/>
        <v>0</v>
      </c>
      <c r="H16" s="40">
        <f t="shared" si="4"/>
        <v>0</v>
      </c>
      <c r="I16" s="40">
        <f t="shared" si="4"/>
        <v>0</v>
      </c>
      <c r="J16" s="40">
        <f t="shared" si="4"/>
        <v>0</v>
      </c>
      <c r="K16" s="40">
        <f t="shared" si="4"/>
        <v>0</v>
      </c>
      <c r="L16" s="40">
        <f t="shared" si="4"/>
        <v>0</v>
      </c>
      <c r="M16" s="40">
        <f t="shared" si="4"/>
        <v>0</v>
      </c>
      <c r="N16" s="29">
        <f>AVERAGE(D16:M16)</f>
        <v>0</v>
      </c>
    </row>
    <row r="17" spans="2:14" ht="30" customHeight="1" thickBot="1">
      <c r="B17" s="47"/>
      <c r="C17" s="17" t="s">
        <v>7</v>
      </c>
      <c r="D17" s="27">
        <f>D12/D14</f>
        <v>156.52304158969494</v>
      </c>
      <c r="E17" s="28">
        <f t="shared" ref="E17:M17" si="5">E12/E14</f>
        <v>156.93485314918047</v>
      </c>
      <c r="F17" s="28">
        <f t="shared" si="5"/>
        <v>156.1969439728353</v>
      </c>
      <c r="G17" s="28">
        <f t="shared" si="5"/>
        <v>157.68635736030475</v>
      </c>
      <c r="H17" s="28">
        <f t="shared" si="5"/>
        <v>155.35434905628975</v>
      </c>
      <c r="I17" s="28">
        <f t="shared" si="5"/>
        <v>157.53743760399334</v>
      </c>
      <c r="J17" s="28">
        <f t="shared" si="5"/>
        <v>155.72869843172509</v>
      </c>
      <c r="K17" s="28">
        <f t="shared" si="5"/>
        <v>157.94552684558175</v>
      </c>
      <c r="L17" s="28">
        <f t="shared" si="5"/>
        <v>157.18039985363095</v>
      </c>
      <c r="M17" s="28">
        <f t="shared" si="5"/>
        <v>156.97171381031615</v>
      </c>
      <c r="N17" s="29">
        <f>AVERAGE(D17:M17)</f>
        <v>156.80593216735525</v>
      </c>
    </row>
    <row r="18" spans="2:14" ht="30" customHeight="1">
      <c r="B18" s="45" t="s">
        <v>41</v>
      </c>
      <c r="C18" s="14" t="s">
        <v>1</v>
      </c>
      <c r="D18" s="8">
        <v>8553</v>
      </c>
      <c r="E18" s="8">
        <v>8647</v>
      </c>
      <c r="F18" s="8">
        <v>8658</v>
      </c>
      <c r="G18" s="8">
        <v>8663</v>
      </c>
      <c r="H18" s="8">
        <v>8588</v>
      </c>
      <c r="I18" s="8">
        <v>8665</v>
      </c>
      <c r="J18" s="8">
        <v>8538</v>
      </c>
      <c r="K18" s="8">
        <v>8622</v>
      </c>
      <c r="L18" s="8">
        <v>8592</v>
      </c>
      <c r="M18" s="12">
        <v>8687</v>
      </c>
      <c r="N18" s="1"/>
    </row>
    <row r="19" spans="2:14" ht="30" customHeight="1">
      <c r="B19" s="46"/>
      <c r="C19" s="15" t="s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 s="6">
        <v>0</v>
      </c>
      <c r="N19" s="1"/>
    </row>
    <row r="20" spans="2:14" ht="30" customHeight="1" thickBot="1">
      <c r="B20" s="46"/>
      <c r="C20" s="16" t="s">
        <v>3</v>
      </c>
      <c r="D20" s="10">
        <v>60.167000000000002</v>
      </c>
      <c r="E20" s="10">
        <v>60.131999999999998</v>
      </c>
      <c r="F20" s="9">
        <v>60.107999999999997</v>
      </c>
      <c r="G20" s="9">
        <v>60.116</v>
      </c>
      <c r="H20" s="10">
        <v>60.05</v>
      </c>
      <c r="I20" s="9">
        <v>60.103000000000002</v>
      </c>
      <c r="J20" s="10">
        <v>60.143999999999998</v>
      </c>
      <c r="K20" s="10">
        <v>60.15</v>
      </c>
      <c r="L20" s="9">
        <v>60.110999999999997</v>
      </c>
      <c r="M20" s="11">
        <v>60.12</v>
      </c>
      <c r="N20" s="1"/>
    </row>
    <row r="21" spans="2:14" ht="30" customHeight="1" thickBot="1">
      <c r="B21" s="46"/>
      <c r="C21" s="15" t="s">
        <v>5</v>
      </c>
      <c r="D21" s="23">
        <f t="shared" ref="D21:M21" si="6">(D18-D19)/($D$2*60)</f>
        <v>142.55000000000001</v>
      </c>
      <c r="E21" s="24">
        <f t="shared" si="6"/>
        <v>144.11666666666667</v>
      </c>
      <c r="F21" s="24">
        <f t="shared" si="6"/>
        <v>144.30000000000001</v>
      </c>
      <c r="G21" s="24">
        <f t="shared" si="6"/>
        <v>144.38333333333333</v>
      </c>
      <c r="H21" s="24">
        <f t="shared" si="6"/>
        <v>143.13333333333333</v>
      </c>
      <c r="I21" s="24">
        <f t="shared" si="6"/>
        <v>144.41666666666666</v>
      </c>
      <c r="J21" s="24">
        <f t="shared" si="6"/>
        <v>142.30000000000001</v>
      </c>
      <c r="K21" s="24">
        <f t="shared" si="6"/>
        <v>143.69999999999999</v>
      </c>
      <c r="L21" s="24">
        <f t="shared" si="6"/>
        <v>143.19999999999999</v>
      </c>
      <c r="M21" s="24">
        <f t="shared" si="6"/>
        <v>144.78333333333333</v>
      </c>
      <c r="N21" s="29">
        <f>AVERAGE(D21:M21)</f>
        <v>143.68833333333333</v>
      </c>
    </row>
    <row r="22" spans="2:14" ht="30" customHeight="1" thickBot="1">
      <c r="B22" s="46"/>
      <c r="C22" s="15" t="s">
        <v>6</v>
      </c>
      <c r="D22" s="25">
        <f t="shared" ref="D22:M22" si="7">D19/(D20-$D$2*60)</f>
        <v>0</v>
      </c>
      <c r="E22" s="40">
        <f t="shared" si="7"/>
        <v>0</v>
      </c>
      <c r="F22" s="40">
        <f t="shared" si="7"/>
        <v>0</v>
      </c>
      <c r="G22" s="40">
        <f t="shared" si="7"/>
        <v>0</v>
      </c>
      <c r="H22" s="40">
        <f t="shared" si="7"/>
        <v>0</v>
      </c>
      <c r="I22" s="40">
        <f t="shared" si="7"/>
        <v>0</v>
      </c>
      <c r="J22" s="40">
        <f t="shared" si="7"/>
        <v>0</v>
      </c>
      <c r="K22" s="40">
        <f t="shared" si="7"/>
        <v>0</v>
      </c>
      <c r="L22" s="40">
        <f t="shared" si="7"/>
        <v>0</v>
      </c>
      <c r="M22" s="40">
        <f t="shared" si="7"/>
        <v>0</v>
      </c>
      <c r="N22" s="29">
        <f>AVERAGE(D22:M22)</f>
        <v>0</v>
      </c>
    </row>
    <row r="23" spans="2:14" ht="30" customHeight="1" thickBot="1">
      <c r="B23" s="47"/>
      <c r="C23" s="17" t="s">
        <v>7</v>
      </c>
      <c r="D23" s="27">
        <f>D18/D20</f>
        <v>142.15433709508534</v>
      </c>
      <c r="E23" s="28">
        <f t="shared" ref="E23:M23" si="8">E18/E20</f>
        <v>143.800305993481</v>
      </c>
      <c r="F23" s="28">
        <f t="shared" si="8"/>
        <v>144.04072669195449</v>
      </c>
      <c r="G23" s="28">
        <f t="shared" si="8"/>
        <v>144.10473085368287</v>
      </c>
      <c r="H23" s="28">
        <f t="shared" si="8"/>
        <v>143.0141548709409</v>
      </c>
      <c r="I23" s="28">
        <f t="shared" si="8"/>
        <v>144.1691762474419</v>
      </c>
      <c r="J23" s="28">
        <f t="shared" si="8"/>
        <v>141.95929768555467</v>
      </c>
      <c r="K23" s="28">
        <f t="shared" si="8"/>
        <v>143.34164588528679</v>
      </c>
      <c r="L23" s="28">
        <f t="shared" si="8"/>
        <v>142.9355691969856</v>
      </c>
      <c r="M23" s="28">
        <f t="shared" si="8"/>
        <v>144.49434464404524</v>
      </c>
      <c r="N23" s="29">
        <f>AVERAGE(D23:M23)</f>
        <v>143.40142891644589</v>
      </c>
    </row>
    <row r="24" spans="2:14" ht="30" customHeight="1">
      <c r="B24" s="45" t="s">
        <v>42</v>
      </c>
      <c r="C24" s="14" t="s">
        <v>1</v>
      </c>
      <c r="D24" s="8">
        <v>9316</v>
      </c>
      <c r="E24" s="8">
        <v>9531</v>
      </c>
      <c r="F24" s="8">
        <v>9526</v>
      </c>
      <c r="G24" s="8">
        <v>9432</v>
      </c>
      <c r="H24" s="8">
        <v>9473</v>
      </c>
      <c r="I24" s="8">
        <v>9471</v>
      </c>
      <c r="J24" s="8">
        <v>9371</v>
      </c>
      <c r="K24" s="8">
        <v>9391</v>
      </c>
      <c r="L24" s="8">
        <v>9501</v>
      </c>
      <c r="M24" s="12">
        <v>9466</v>
      </c>
      <c r="N24" s="1"/>
    </row>
    <row r="25" spans="2:14" ht="30" customHeight="1">
      <c r="B25" s="46"/>
      <c r="C25" s="15" t="s">
        <v>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 s="6">
        <v>0</v>
      </c>
      <c r="N25" s="1"/>
    </row>
    <row r="26" spans="2:14" ht="30" customHeight="1" thickBot="1">
      <c r="B26" s="46"/>
      <c r="C26" s="16" t="s">
        <v>3</v>
      </c>
      <c r="D26" s="10">
        <v>60.095999999999997</v>
      </c>
      <c r="E26" s="10">
        <v>60.069000000000003</v>
      </c>
      <c r="F26" s="10">
        <v>60.1</v>
      </c>
      <c r="G26" s="9">
        <v>60.098999999999997</v>
      </c>
      <c r="H26" s="9">
        <v>60.097000000000001</v>
      </c>
      <c r="I26" s="9">
        <v>60.100999999999999</v>
      </c>
      <c r="J26" s="10">
        <v>60.084000000000003</v>
      </c>
      <c r="K26" s="9">
        <v>60.112000000000002</v>
      </c>
      <c r="L26" s="9">
        <v>60.095999999999997</v>
      </c>
      <c r="M26" s="18">
        <v>60.079000000000001</v>
      </c>
      <c r="N26" s="1"/>
    </row>
    <row r="27" spans="2:14" ht="30" customHeight="1" thickBot="1">
      <c r="B27" s="46"/>
      <c r="C27" s="15" t="s">
        <v>5</v>
      </c>
      <c r="D27" s="23">
        <f t="shared" ref="D27:M27" si="9">(D24-D25)/($D$2*60)</f>
        <v>155.26666666666668</v>
      </c>
      <c r="E27" s="24">
        <f t="shared" si="9"/>
        <v>158.85</v>
      </c>
      <c r="F27" s="24">
        <f t="shared" si="9"/>
        <v>158.76666666666668</v>
      </c>
      <c r="G27" s="24">
        <f t="shared" si="9"/>
        <v>157.19999999999999</v>
      </c>
      <c r="H27" s="24">
        <f t="shared" si="9"/>
        <v>157.88333333333333</v>
      </c>
      <c r="I27" s="24">
        <f t="shared" si="9"/>
        <v>157.85</v>
      </c>
      <c r="J27" s="24">
        <f t="shared" si="9"/>
        <v>156.18333333333334</v>
      </c>
      <c r="K27" s="24">
        <f t="shared" si="9"/>
        <v>156.51666666666668</v>
      </c>
      <c r="L27" s="24">
        <f t="shared" si="9"/>
        <v>158.35</v>
      </c>
      <c r="M27" s="24">
        <f t="shared" si="9"/>
        <v>157.76666666666668</v>
      </c>
      <c r="N27" s="29">
        <f>AVERAGE(D27:M27)</f>
        <v>157.46333333333331</v>
      </c>
    </row>
    <row r="28" spans="2:14" ht="30" customHeight="1" thickBot="1">
      <c r="B28" s="46"/>
      <c r="C28" s="15" t="s">
        <v>6</v>
      </c>
      <c r="D28" s="25">
        <f t="shared" ref="D28:M28" si="10">D25/(D26-$D$2*60)</f>
        <v>0</v>
      </c>
      <c r="E28" s="26">
        <f t="shared" si="10"/>
        <v>0</v>
      </c>
      <c r="F28" s="26">
        <f t="shared" si="10"/>
        <v>0</v>
      </c>
      <c r="G28" s="26">
        <f t="shared" si="10"/>
        <v>0</v>
      </c>
      <c r="H28" s="26">
        <f t="shared" si="10"/>
        <v>0</v>
      </c>
      <c r="I28" s="26">
        <f t="shared" si="10"/>
        <v>0</v>
      </c>
      <c r="J28" s="26">
        <f t="shared" si="10"/>
        <v>0</v>
      </c>
      <c r="K28" s="26">
        <f t="shared" si="10"/>
        <v>0</v>
      </c>
      <c r="L28" s="26">
        <f t="shared" si="10"/>
        <v>0</v>
      </c>
      <c r="M28" s="26">
        <f t="shared" si="10"/>
        <v>0</v>
      </c>
      <c r="N28" s="29">
        <f>AVERAGE(D28:M28)</f>
        <v>0</v>
      </c>
    </row>
    <row r="29" spans="2:14" ht="30" customHeight="1" thickBot="1">
      <c r="B29" s="47"/>
      <c r="C29" s="17" t="s">
        <v>7</v>
      </c>
      <c r="D29" s="27">
        <f>D24/D26</f>
        <v>155.01863684771033</v>
      </c>
      <c r="E29" s="28">
        <f t="shared" ref="E29:M29" si="11">E24/E26</f>
        <v>158.66753233781151</v>
      </c>
      <c r="F29" s="28">
        <f t="shared" si="11"/>
        <v>158.50249584026622</v>
      </c>
      <c r="G29" s="28">
        <f t="shared" si="11"/>
        <v>156.94104727200121</v>
      </c>
      <c r="H29" s="28">
        <f t="shared" si="11"/>
        <v>157.62850059071167</v>
      </c>
      <c r="I29" s="28">
        <f t="shared" si="11"/>
        <v>157.58473236718191</v>
      </c>
      <c r="J29" s="28">
        <f t="shared" si="11"/>
        <v>155.96498235803207</v>
      </c>
      <c r="K29" s="28">
        <f t="shared" si="11"/>
        <v>156.22504657971785</v>
      </c>
      <c r="L29" s="28">
        <f t="shared" si="11"/>
        <v>158.09704472843453</v>
      </c>
      <c r="M29" s="28">
        <f t="shared" si="11"/>
        <v>157.5592137019591</v>
      </c>
      <c r="N29" s="29">
        <f>AVERAGE(D29:M29)</f>
        <v>157.21892326238265</v>
      </c>
    </row>
    <row r="30" spans="2:14" ht="30" customHeight="1">
      <c r="B30" s="45" t="s">
        <v>43</v>
      </c>
      <c r="C30" s="14" t="s">
        <v>1</v>
      </c>
      <c r="D30" s="8">
        <v>8930</v>
      </c>
      <c r="E30" s="8">
        <v>8977</v>
      </c>
      <c r="F30" s="8">
        <v>8966</v>
      </c>
      <c r="G30" s="8">
        <v>8840</v>
      </c>
      <c r="H30" s="8">
        <v>9002</v>
      </c>
      <c r="I30" s="8">
        <v>8806</v>
      </c>
      <c r="J30" s="8">
        <v>9009</v>
      </c>
      <c r="K30" s="8">
        <v>8988</v>
      </c>
      <c r="L30" s="8">
        <v>8894</v>
      </c>
      <c r="M30" s="12">
        <v>8955</v>
      </c>
      <c r="N30" s="1"/>
    </row>
    <row r="31" spans="2:14" ht="30" customHeight="1">
      <c r="B31" s="46"/>
      <c r="C31" s="15" t="s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 s="6">
        <v>0</v>
      </c>
      <c r="N31" s="1"/>
    </row>
    <row r="32" spans="2:14" ht="30" customHeight="1" thickBot="1">
      <c r="B32" s="46"/>
      <c r="C32" s="16" t="s">
        <v>3</v>
      </c>
      <c r="D32" s="10">
        <v>60.137</v>
      </c>
      <c r="E32" s="10">
        <v>60.091999999999999</v>
      </c>
      <c r="F32" s="9">
        <v>60.095999999999997</v>
      </c>
      <c r="G32" s="9">
        <v>60.100999999999999</v>
      </c>
      <c r="H32" s="10">
        <v>60.043999999999997</v>
      </c>
      <c r="I32" s="9">
        <v>60.140999999999998</v>
      </c>
      <c r="J32" s="10">
        <v>60.069000000000003</v>
      </c>
      <c r="K32" s="10">
        <v>60.116</v>
      </c>
      <c r="L32" s="9">
        <v>60.109000000000002</v>
      </c>
      <c r="M32" s="11">
        <v>60.106999999999999</v>
      </c>
      <c r="N32" s="1"/>
    </row>
    <row r="33" spans="2:14" ht="30" customHeight="1" thickBot="1">
      <c r="B33" s="46"/>
      <c r="C33" s="15" t="s">
        <v>5</v>
      </c>
      <c r="D33" s="23">
        <f t="shared" ref="D33:M33" si="12">(D30-D31)/($D$2*60)</f>
        <v>148.83333333333334</v>
      </c>
      <c r="E33" s="24">
        <f t="shared" si="12"/>
        <v>149.61666666666667</v>
      </c>
      <c r="F33" s="24">
        <f t="shared" si="12"/>
        <v>149.43333333333334</v>
      </c>
      <c r="G33" s="24">
        <f t="shared" si="12"/>
        <v>147.33333333333334</v>
      </c>
      <c r="H33" s="24">
        <f t="shared" si="12"/>
        <v>150.03333333333333</v>
      </c>
      <c r="I33" s="24">
        <f t="shared" si="12"/>
        <v>146.76666666666668</v>
      </c>
      <c r="J33" s="24">
        <f t="shared" si="12"/>
        <v>150.15</v>
      </c>
      <c r="K33" s="24">
        <f t="shared" si="12"/>
        <v>149.80000000000001</v>
      </c>
      <c r="L33" s="24">
        <f t="shared" si="12"/>
        <v>148.23333333333332</v>
      </c>
      <c r="M33" s="24">
        <f t="shared" si="12"/>
        <v>149.25</v>
      </c>
      <c r="N33" s="29">
        <f>AVERAGE(D33:M33)</f>
        <v>148.94499999999999</v>
      </c>
    </row>
    <row r="34" spans="2:14" ht="30" customHeight="1" thickBot="1">
      <c r="B34" s="46"/>
      <c r="C34" s="15" t="s">
        <v>6</v>
      </c>
      <c r="D34" s="25">
        <f t="shared" ref="D34:M34" si="13">D31/(D32-$D$2*60)</f>
        <v>0</v>
      </c>
      <c r="E34" s="26">
        <f t="shared" si="13"/>
        <v>0</v>
      </c>
      <c r="F34" s="26">
        <f t="shared" si="13"/>
        <v>0</v>
      </c>
      <c r="G34" s="26">
        <f t="shared" si="13"/>
        <v>0</v>
      </c>
      <c r="H34" s="26">
        <f t="shared" si="13"/>
        <v>0</v>
      </c>
      <c r="I34" s="26">
        <f t="shared" si="13"/>
        <v>0</v>
      </c>
      <c r="J34" s="26">
        <f t="shared" si="13"/>
        <v>0</v>
      </c>
      <c r="K34" s="26">
        <f t="shared" si="13"/>
        <v>0</v>
      </c>
      <c r="L34" s="26">
        <f t="shared" si="13"/>
        <v>0</v>
      </c>
      <c r="M34" s="26">
        <f t="shared" si="13"/>
        <v>0</v>
      </c>
      <c r="N34" s="29">
        <f>AVERAGE(D34:M34)</f>
        <v>0</v>
      </c>
    </row>
    <row r="35" spans="2:14" ht="30" customHeight="1" thickBot="1">
      <c r="B35" s="47"/>
      <c r="C35" s="17" t="s">
        <v>7</v>
      </c>
      <c r="D35" s="27">
        <f>D30/D32</f>
        <v>148.49427141360559</v>
      </c>
      <c r="E35" s="28">
        <f t="shared" ref="E35:M35" si="14">E30/E32</f>
        <v>149.38760567130402</v>
      </c>
      <c r="F35" s="28">
        <f t="shared" si="14"/>
        <v>149.19462193823216</v>
      </c>
      <c r="G35" s="28">
        <f t="shared" si="14"/>
        <v>147.08573900600655</v>
      </c>
      <c r="H35" s="28">
        <f t="shared" si="14"/>
        <v>149.92338951435616</v>
      </c>
      <c r="I35" s="28">
        <f t="shared" si="14"/>
        <v>146.42257361866282</v>
      </c>
      <c r="J35" s="28">
        <f t="shared" si="14"/>
        <v>149.97752584527791</v>
      </c>
      <c r="K35" s="28">
        <f t="shared" si="14"/>
        <v>149.51094550535632</v>
      </c>
      <c r="L35" s="28">
        <f t="shared" si="14"/>
        <v>147.96453110183168</v>
      </c>
      <c r="M35" s="28">
        <f t="shared" si="14"/>
        <v>148.98431131149451</v>
      </c>
      <c r="N35" s="29">
        <f>AVERAGE(D35:M35)</f>
        <v>148.69455149261279</v>
      </c>
    </row>
    <row r="36" spans="2:14" ht="30" customHeight="1">
      <c r="B36" s="45" t="s">
        <v>44</v>
      </c>
      <c r="C36" s="14" t="s">
        <v>1</v>
      </c>
      <c r="D36" s="8">
        <v>8999</v>
      </c>
      <c r="E36" s="8">
        <v>8922</v>
      </c>
      <c r="F36" s="8">
        <v>8928</v>
      </c>
      <c r="G36" s="8">
        <v>8941</v>
      </c>
      <c r="H36" s="8">
        <v>8995</v>
      </c>
      <c r="I36" s="8">
        <v>8928</v>
      </c>
      <c r="J36" s="8">
        <v>8934</v>
      </c>
      <c r="K36" s="8">
        <v>8947</v>
      </c>
      <c r="L36" s="8">
        <v>8991</v>
      </c>
      <c r="M36" s="12">
        <v>9028</v>
      </c>
      <c r="N36" s="1"/>
    </row>
    <row r="37" spans="2:14" ht="30" customHeight="1">
      <c r="B37" s="46"/>
      <c r="C37" s="15" t="s">
        <v>2</v>
      </c>
      <c r="D37" s="20">
        <v>0</v>
      </c>
      <c r="E37" s="5">
        <v>0</v>
      </c>
      <c r="F37" s="5">
        <v>0</v>
      </c>
      <c r="G37" s="20">
        <v>0</v>
      </c>
      <c r="H37" s="20">
        <v>0</v>
      </c>
      <c r="I37" s="20">
        <v>0</v>
      </c>
      <c r="J37" s="20">
        <v>0</v>
      </c>
      <c r="K37" s="20">
        <v>0</v>
      </c>
      <c r="L37" s="20">
        <v>0</v>
      </c>
      <c r="M37" s="6">
        <v>0</v>
      </c>
      <c r="N37" s="1"/>
    </row>
    <row r="38" spans="2:14" ht="30" customHeight="1" thickBot="1">
      <c r="B38" s="46"/>
      <c r="C38" s="16" t="s">
        <v>3</v>
      </c>
      <c r="D38" s="10">
        <v>60.110999999999997</v>
      </c>
      <c r="E38" s="10">
        <v>60.091999999999999</v>
      </c>
      <c r="F38" s="10">
        <v>60.09</v>
      </c>
      <c r="G38" s="10">
        <v>60.11</v>
      </c>
      <c r="H38" s="10">
        <v>60.113999999999997</v>
      </c>
      <c r="I38" s="9">
        <v>60.151000000000003</v>
      </c>
      <c r="J38" s="10">
        <v>60.103999999999999</v>
      </c>
      <c r="K38" s="9">
        <v>60.112000000000002</v>
      </c>
      <c r="L38" s="9">
        <v>60.088000000000001</v>
      </c>
      <c r="M38" s="11">
        <v>60.093000000000004</v>
      </c>
      <c r="N38" s="1"/>
    </row>
    <row r="39" spans="2:14" ht="30" customHeight="1" thickBot="1">
      <c r="B39" s="46"/>
      <c r="C39" s="15" t="s">
        <v>5</v>
      </c>
      <c r="D39" s="23">
        <f t="shared" ref="D39:M39" si="15">(D36-D37)/($D$2*60)</f>
        <v>149.98333333333332</v>
      </c>
      <c r="E39" s="24">
        <f t="shared" si="15"/>
        <v>148.69999999999999</v>
      </c>
      <c r="F39" s="24">
        <f t="shared" si="15"/>
        <v>148.80000000000001</v>
      </c>
      <c r="G39" s="24">
        <f t="shared" si="15"/>
        <v>149.01666666666668</v>
      </c>
      <c r="H39" s="24">
        <f t="shared" si="15"/>
        <v>149.91666666666666</v>
      </c>
      <c r="I39" s="24">
        <f t="shared" si="15"/>
        <v>148.80000000000001</v>
      </c>
      <c r="J39" s="24">
        <f t="shared" si="15"/>
        <v>148.9</v>
      </c>
      <c r="K39" s="24">
        <f t="shared" si="15"/>
        <v>149.11666666666667</v>
      </c>
      <c r="L39" s="24">
        <f t="shared" si="15"/>
        <v>149.85</v>
      </c>
      <c r="M39" s="24">
        <f t="shared" si="15"/>
        <v>150.46666666666667</v>
      </c>
      <c r="N39" s="29">
        <f>AVERAGE(D39:M39)</f>
        <v>149.35500000000002</v>
      </c>
    </row>
    <row r="40" spans="2:14" ht="30" customHeight="1" thickBot="1">
      <c r="B40" s="46"/>
      <c r="C40" s="15" t="s">
        <v>6</v>
      </c>
      <c r="D40" s="25">
        <f t="shared" ref="D40:M40" si="16">D37/(D38-$D$2*60)</f>
        <v>0</v>
      </c>
      <c r="E40" s="26">
        <f t="shared" si="16"/>
        <v>0</v>
      </c>
      <c r="F40" s="26">
        <f t="shared" si="16"/>
        <v>0</v>
      </c>
      <c r="G40" s="26">
        <f t="shared" si="16"/>
        <v>0</v>
      </c>
      <c r="H40" s="26">
        <f t="shared" si="16"/>
        <v>0</v>
      </c>
      <c r="I40" s="26">
        <f t="shared" si="16"/>
        <v>0</v>
      </c>
      <c r="J40" s="26">
        <f t="shared" si="16"/>
        <v>0</v>
      </c>
      <c r="K40" s="26">
        <f t="shared" si="16"/>
        <v>0</v>
      </c>
      <c r="L40" s="26">
        <f t="shared" si="16"/>
        <v>0</v>
      </c>
      <c r="M40" s="26">
        <f t="shared" si="16"/>
        <v>0</v>
      </c>
      <c r="N40" s="29">
        <f>AVERAGE(D40:M40)</f>
        <v>0</v>
      </c>
    </row>
    <row r="41" spans="2:14" ht="30" customHeight="1" thickBot="1">
      <c r="B41" s="47"/>
      <c r="C41" s="17" t="s">
        <v>7</v>
      </c>
      <c r="D41" s="27">
        <f>D36/D38</f>
        <v>149.70637653674038</v>
      </c>
      <c r="E41" s="28">
        <f t="shared" ref="E41:M41" si="17">E36/E38</f>
        <v>148.47234240830727</v>
      </c>
      <c r="F41" s="28">
        <f t="shared" si="17"/>
        <v>148.57713429855215</v>
      </c>
      <c r="G41" s="28">
        <f t="shared" si="17"/>
        <v>148.74396938945267</v>
      </c>
      <c r="H41" s="28">
        <f t="shared" si="17"/>
        <v>149.63236517283829</v>
      </c>
      <c r="I41" s="28">
        <f t="shared" si="17"/>
        <v>148.42646007547671</v>
      </c>
      <c r="J41" s="28">
        <f t="shared" si="17"/>
        <v>148.64235325435911</v>
      </c>
      <c r="K41" s="28">
        <f t="shared" si="17"/>
        <v>148.83883417620441</v>
      </c>
      <c r="L41" s="28">
        <f t="shared" si="17"/>
        <v>149.63054187192117</v>
      </c>
      <c r="M41" s="28">
        <f t="shared" si="17"/>
        <v>150.2338042700481</v>
      </c>
      <c r="N41" s="29">
        <f>AVERAGE(D41:M41)</f>
        <v>149.09041814539003</v>
      </c>
    </row>
    <row r="42" spans="2:14" ht="30" customHeight="1">
      <c r="B42" s="45" t="s">
        <v>45</v>
      </c>
      <c r="C42" s="14" t="s">
        <v>1</v>
      </c>
      <c r="D42" s="8">
        <v>8941</v>
      </c>
      <c r="E42" s="8">
        <v>8984</v>
      </c>
      <c r="F42" s="8">
        <v>9005</v>
      </c>
      <c r="G42" s="8">
        <v>8932</v>
      </c>
      <c r="H42" s="8">
        <v>8993</v>
      </c>
      <c r="I42" s="8">
        <v>9075</v>
      </c>
      <c r="J42" s="8">
        <v>8920</v>
      </c>
      <c r="K42" s="8">
        <v>9089</v>
      </c>
      <c r="L42" s="8">
        <v>8877</v>
      </c>
      <c r="M42" s="12">
        <v>8917</v>
      </c>
      <c r="N42" s="1"/>
    </row>
    <row r="43" spans="2:14" ht="30" customHeight="1">
      <c r="B43" s="46"/>
      <c r="C43" s="15" t="s">
        <v>2</v>
      </c>
      <c r="D43" s="20">
        <v>0</v>
      </c>
      <c r="E43" s="5">
        <v>0</v>
      </c>
      <c r="F43" s="5">
        <v>0</v>
      </c>
      <c r="G43" s="20">
        <v>0</v>
      </c>
      <c r="H43" s="20">
        <v>0</v>
      </c>
      <c r="I43" s="20">
        <v>0</v>
      </c>
      <c r="J43" s="20">
        <v>0</v>
      </c>
      <c r="K43" s="20">
        <v>0</v>
      </c>
      <c r="L43" s="20">
        <v>0</v>
      </c>
      <c r="M43" s="6">
        <v>0</v>
      </c>
      <c r="N43" s="1"/>
    </row>
    <row r="44" spans="2:14" ht="30" customHeight="1" thickBot="1">
      <c r="B44" s="46"/>
      <c r="C44" s="16" t="s">
        <v>3</v>
      </c>
      <c r="D44" s="10">
        <v>60.09</v>
      </c>
      <c r="E44" s="10">
        <v>60.085000000000001</v>
      </c>
      <c r="F44" s="9">
        <v>60.197000000000003</v>
      </c>
      <c r="G44" s="9">
        <v>60.100999999999999</v>
      </c>
      <c r="H44" s="10">
        <v>60.103999999999999</v>
      </c>
      <c r="I44" s="9">
        <v>60.082000000000001</v>
      </c>
      <c r="J44" s="10">
        <v>60.109000000000002</v>
      </c>
      <c r="K44" s="9">
        <v>60.078000000000003</v>
      </c>
      <c r="L44" s="9">
        <v>60.122</v>
      </c>
      <c r="M44" s="11">
        <v>60.087000000000003</v>
      </c>
      <c r="N44" s="1"/>
    </row>
    <row r="45" spans="2:14" ht="30" customHeight="1" thickBot="1">
      <c r="B45" s="46"/>
      <c r="C45" s="15" t="s">
        <v>5</v>
      </c>
      <c r="D45" s="23">
        <f t="shared" ref="D45:M45" si="18">(D42-D43)/($D$2*60)</f>
        <v>149.01666666666668</v>
      </c>
      <c r="E45" s="24">
        <f t="shared" si="18"/>
        <v>149.73333333333332</v>
      </c>
      <c r="F45" s="24">
        <f t="shared" si="18"/>
        <v>150.08333333333334</v>
      </c>
      <c r="G45" s="24">
        <f t="shared" si="18"/>
        <v>148.86666666666667</v>
      </c>
      <c r="H45" s="24">
        <f t="shared" si="18"/>
        <v>149.88333333333333</v>
      </c>
      <c r="I45" s="24">
        <f t="shared" si="18"/>
        <v>151.25</v>
      </c>
      <c r="J45" s="24">
        <f t="shared" si="18"/>
        <v>148.66666666666666</v>
      </c>
      <c r="K45" s="24">
        <f t="shared" si="18"/>
        <v>151.48333333333332</v>
      </c>
      <c r="L45" s="24">
        <f t="shared" si="18"/>
        <v>147.94999999999999</v>
      </c>
      <c r="M45" s="24">
        <f t="shared" si="18"/>
        <v>148.61666666666667</v>
      </c>
      <c r="N45" s="29">
        <f>AVERAGE(D45:M45)</f>
        <v>149.55500000000001</v>
      </c>
    </row>
    <row r="46" spans="2:14" ht="30" customHeight="1" thickBot="1">
      <c r="B46" s="46"/>
      <c r="C46" s="15" t="s">
        <v>6</v>
      </c>
      <c r="D46" s="25">
        <f t="shared" ref="D46:M46" si="19">D43/(D44-$D$2*60)</f>
        <v>0</v>
      </c>
      <c r="E46" s="26">
        <f t="shared" si="19"/>
        <v>0</v>
      </c>
      <c r="F46" s="26">
        <f t="shared" si="19"/>
        <v>0</v>
      </c>
      <c r="G46" s="26">
        <f t="shared" si="19"/>
        <v>0</v>
      </c>
      <c r="H46" s="26">
        <f t="shared" si="19"/>
        <v>0</v>
      </c>
      <c r="I46" s="26">
        <f t="shared" si="19"/>
        <v>0</v>
      </c>
      <c r="J46" s="26">
        <f t="shared" si="19"/>
        <v>0</v>
      </c>
      <c r="K46" s="26">
        <f t="shared" si="19"/>
        <v>0</v>
      </c>
      <c r="L46" s="26">
        <f t="shared" si="19"/>
        <v>0</v>
      </c>
      <c r="M46" s="26">
        <f t="shared" si="19"/>
        <v>0</v>
      </c>
      <c r="N46" s="29">
        <f>AVERAGE(D46:M46)</f>
        <v>0</v>
      </c>
    </row>
    <row r="47" spans="2:14" ht="30" customHeight="1" thickBot="1">
      <c r="B47" s="47"/>
      <c r="C47" s="17" t="s">
        <v>7</v>
      </c>
      <c r="D47" s="27">
        <f>D42/D44</f>
        <v>148.79347645198868</v>
      </c>
      <c r="E47" s="28">
        <f t="shared" ref="E47:M47" si="20">E42/E44</f>
        <v>149.52151119247733</v>
      </c>
      <c r="F47" s="28">
        <f t="shared" si="20"/>
        <v>149.59217236739372</v>
      </c>
      <c r="G47" s="28">
        <f t="shared" si="20"/>
        <v>148.61649556579758</v>
      </c>
      <c r="H47" s="28">
        <f t="shared" si="20"/>
        <v>149.62398509250633</v>
      </c>
      <c r="I47" s="28">
        <f t="shared" si="20"/>
        <v>151.04357378249725</v>
      </c>
      <c r="J47" s="28">
        <f t="shared" si="20"/>
        <v>148.3970786404698</v>
      </c>
      <c r="K47" s="28">
        <f t="shared" si="20"/>
        <v>151.28666067445653</v>
      </c>
      <c r="L47" s="28">
        <f t="shared" si="20"/>
        <v>147.64977878314096</v>
      </c>
      <c r="M47" s="28">
        <f t="shared" si="20"/>
        <v>148.40148451412119</v>
      </c>
      <c r="N47" s="29">
        <f>AVERAGE(D47:M47)</f>
        <v>149.29262170648491</v>
      </c>
    </row>
    <row r="48" spans="2:14" ht="30" customHeight="1">
      <c r="B48" s="45" t="s">
        <v>46</v>
      </c>
      <c r="C48" s="14" t="s">
        <v>1</v>
      </c>
      <c r="D48" s="8">
        <v>8908</v>
      </c>
      <c r="E48" s="8">
        <v>8968</v>
      </c>
      <c r="F48" s="8">
        <v>8964</v>
      </c>
      <c r="G48" s="8">
        <v>8884</v>
      </c>
      <c r="H48" s="8">
        <v>8925</v>
      </c>
      <c r="I48" s="8">
        <v>8970</v>
      </c>
      <c r="J48" s="8">
        <v>9008</v>
      </c>
      <c r="K48" s="8">
        <v>9005</v>
      </c>
      <c r="L48" s="8">
        <v>9060</v>
      </c>
      <c r="M48" s="12">
        <v>8933</v>
      </c>
      <c r="N48" s="1"/>
    </row>
    <row r="49" spans="2:14" ht="30" customHeight="1">
      <c r="B49" s="46"/>
      <c r="C49" s="15" t="s">
        <v>2</v>
      </c>
      <c r="D49" s="20">
        <v>0</v>
      </c>
      <c r="E49" s="5">
        <v>0</v>
      </c>
      <c r="F49" s="5">
        <v>0</v>
      </c>
      <c r="G49" s="20">
        <v>0</v>
      </c>
      <c r="H49" s="20">
        <v>0</v>
      </c>
      <c r="I49" s="20">
        <v>0</v>
      </c>
      <c r="J49" s="20">
        <v>0</v>
      </c>
      <c r="K49" s="20">
        <v>0</v>
      </c>
      <c r="L49" s="20">
        <v>0</v>
      </c>
      <c r="M49" s="6">
        <v>0</v>
      </c>
      <c r="N49" s="1"/>
    </row>
    <row r="50" spans="2:14" ht="30" customHeight="1" thickBot="1">
      <c r="B50" s="46"/>
      <c r="C50" s="16" t="s">
        <v>3</v>
      </c>
      <c r="D50" s="10">
        <v>60.119</v>
      </c>
      <c r="E50" s="10">
        <v>60.104999999999997</v>
      </c>
      <c r="F50" s="9">
        <v>60.112000000000002</v>
      </c>
      <c r="G50" s="9">
        <v>60.146999999999998</v>
      </c>
      <c r="H50" s="10">
        <v>60.109000000000002</v>
      </c>
      <c r="I50" s="9">
        <v>60.087000000000003</v>
      </c>
      <c r="J50" s="10">
        <v>60.087000000000003</v>
      </c>
      <c r="K50" s="9">
        <v>60.098999999999997</v>
      </c>
      <c r="L50" s="9">
        <v>60.094999999999999</v>
      </c>
      <c r="M50" s="11">
        <v>60.122999999999998</v>
      </c>
      <c r="N50" s="1"/>
    </row>
    <row r="51" spans="2:14" ht="30" customHeight="1" thickBot="1">
      <c r="B51" s="46"/>
      <c r="C51" s="15" t="s">
        <v>5</v>
      </c>
      <c r="D51" s="23">
        <f t="shared" ref="D51:M51" si="21">(D48-D49)/($D$2*60)</f>
        <v>148.46666666666667</v>
      </c>
      <c r="E51" s="24">
        <f t="shared" si="21"/>
        <v>149.46666666666667</v>
      </c>
      <c r="F51" s="24">
        <f t="shared" si="21"/>
        <v>149.4</v>
      </c>
      <c r="G51" s="24">
        <f t="shared" si="21"/>
        <v>148.06666666666666</v>
      </c>
      <c r="H51" s="24">
        <f t="shared" si="21"/>
        <v>148.75</v>
      </c>
      <c r="I51" s="24">
        <f t="shared" si="21"/>
        <v>149.5</v>
      </c>
      <c r="J51" s="24">
        <f t="shared" si="21"/>
        <v>150.13333333333333</v>
      </c>
      <c r="K51" s="24">
        <f t="shared" si="21"/>
        <v>150.08333333333334</v>
      </c>
      <c r="L51" s="24">
        <f t="shared" si="21"/>
        <v>151</v>
      </c>
      <c r="M51" s="24">
        <f t="shared" si="21"/>
        <v>148.88333333333333</v>
      </c>
      <c r="N51" s="29">
        <f>AVERAGE(D51:M51)</f>
        <v>149.375</v>
      </c>
    </row>
    <row r="52" spans="2:14" ht="30" customHeight="1" thickBot="1">
      <c r="B52" s="46"/>
      <c r="C52" s="15" t="s">
        <v>6</v>
      </c>
      <c r="D52" s="25">
        <f t="shared" ref="D52:M52" si="22">D49/(D50-$D$2*60)</f>
        <v>0</v>
      </c>
      <c r="E52" s="26">
        <f t="shared" si="22"/>
        <v>0</v>
      </c>
      <c r="F52" s="26">
        <f t="shared" si="22"/>
        <v>0</v>
      </c>
      <c r="G52" s="26">
        <f t="shared" si="22"/>
        <v>0</v>
      </c>
      <c r="H52" s="26">
        <f t="shared" si="22"/>
        <v>0</v>
      </c>
      <c r="I52" s="26">
        <f t="shared" si="22"/>
        <v>0</v>
      </c>
      <c r="J52" s="26">
        <f t="shared" si="22"/>
        <v>0</v>
      </c>
      <c r="K52" s="26">
        <f t="shared" si="22"/>
        <v>0</v>
      </c>
      <c r="L52" s="26">
        <f t="shared" si="22"/>
        <v>0</v>
      </c>
      <c r="M52" s="26">
        <f t="shared" si="22"/>
        <v>0</v>
      </c>
      <c r="N52" s="29">
        <f>AVERAGE(D52:M52)</f>
        <v>0</v>
      </c>
    </row>
    <row r="53" spans="2:14" ht="30" customHeight="1" thickBot="1">
      <c r="B53" s="47"/>
      <c r="C53" s="17" t="s">
        <v>7</v>
      </c>
      <c r="D53" s="27">
        <f>D48/D50</f>
        <v>148.17279063191339</v>
      </c>
      <c r="E53" s="28">
        <f t="shared" ref="E53:M53" si="23">E48/E50</f>
        <v>149.20555694201815</v>
      </c>
      <c r="F53" s="28">
        <f t="shared" si="23"/>
        <v>149.12163960606867</v>
      </c>
      <c r="G53" s="28">
        <f t="shared" si="23"/>
        <v>147.70478993133489</v>
      </c>
      <c r="H53" s="28">
        <f t="shared" si="23"/>
        <v>148.48026085943869</v>
      </c>
      <c r="I53" s="28">
        <f t="shared" si="23"/>
        <v>149.28353886864048</v>
      </c>
      <c r="J53" s="28">
        <f t="shared" si="23"/>
        <v>149.91595519829579</v>
      </c>
      <c r="K53" s="28">
        <f t="shared" si="23"/>
        <v>149.83610376212584</v>
      </c>
      <c r="L53" s="28">
        <f t="shared" si="23"/>
        <v>150.76129461685665</v>
      </c>
      <c r="M53" s="28">
        <f t="shared" si="23"/>
        <v>148.57874690218387</v>
      </c>
      <c r="N53" s="29">
        <f>AVERAGE(D53:M53)</f>
        <v>149.10606773188763</v>
      </c>
    </row>
    <row r="54" spans="2:14" ht="30" customHeight="1">
      <c r="B54" s="45" t="s">
        <v>47</v>
      </c>
      <c r="C54" s="14" t="s">
        <v>1</v>
      </c>
      <c r="D54" s="8">
        <v>8896</v>
      </c>
      <c r="E54" s="8">
        <v>8998</v>
      </c>
      <c r="F54" s="8">
        <v>9015</v>
      </c>
      <c r="G54" s="8">
        <v>9024</v>
      </c>
      <c r="H54" s="8">
        <v>9006</v>
      </c>
      <c r="I54" s="8">
        <v>8909</v>
      </c>
      <c r="J54" s="8">
        <v>8964</v>
      </c>
      <c r="K54" s="8">
        <v>8930</v>
      </c>
      <c r="L54" s="8">
        <v>8954</v>
      </c>
      <c r="M54" s="12">
        <v>9003</v>
      </c>
      <c r="N54" s="1"/>
    </row>
    <row r="55" spans="2:14" ht="30" customHeight="1">
      <c r="B55" s="46"/>
      <c r="C55" s="15" t="s">
        <v>2</v>
      </c>
      <c r="D55" s="20">
        <v>0</v>
      </c>
      <c r="E55" s="5">
        <v>0</v>
      </c>
      <c r="F55" s="5">
        <v>0</v>
      </c>
      <c r="G55" s="20">
        <v>0</v>
      </c>
      <c r="H55" s="20">
        <v>0</v>
      </c>
      <c r="I55" s="20">
        <v>0</v>
      </c>
      <c r="J55" s="20">
        <v>0</v>
      </c>
      <c r="K55" s="20">
        <v>0</v>
      </c>
      <c r="L55" s="20">
        <v>0</v>
      </c>
      <c r="M55" s="6">
        <v>0</v>
      </c>
      <c r="N55" s="1"/>
    </row>
    <row r="56" spans="2:14" ht="30" customHeight="1" thickBot="1">
      <c r="B56" s="46"/>
      <c r="C56" s="16" t="s">
        <v>3</v>
      </c>
      <c r="D56" s="10">
        <v>60.093000000000004</v>
      </c>
      <c r="E56" s="10">
        <v>60.107999999999997</v>
      </c>
      <c r="F56" s="9">
        <v>60.098999999999997</v>
      </c>
      <c r="G56" s="9">
        <v>60.133000000000003</v>
      </c>
      <c r="H56" s="10">
        <v>60.094999999999999</v>
      </c>
      <c r="I56" s="9">
        <v>60.088000000000001</v>
      </c>
      <c r="J56" s="10">
        <v>60.084000000000003</v>
      </c>
      <c r="K56" s="9">
        <v>60.116999999999997</v>
      </c>
      <c r="L56" s="9">
        <v>60.082000000000001</v>
      </c>
      <c r="M56" s="11">
        <v>60.109000000000002</v>
      </c>
      <c r="N56" s="1"/>
    </row>
    <row r="57" spans="2:14" ht="30" customHeight="1" thickBot="1">
      <c r="B57" s="46"/>
      <c r="C57" s="15" t="s">
        <v>5</v>
      </c>
      <c r="D57" s="23">
        <f t="shared" ref="D57:M57" si="24">(D54-D55)/($D$2*60)</f>
        <v>148.26666666666668</v>
      </c>
      <c r="E57" s="24">
        <f t="shared" si="24"/>
        <v>149.96666666666667</v>
      </c>
      <c r="F57" s="24">
        <f t="shared" si="24"/>
        <v>150.25</v>
      </c>
      <c r="G57" s="24">
        <f t="shared" si="24"/>
        <v>150.4</v>
      </c>
      <c r="H57" s="24">
        <f t="shared" si="24"/>
        <v>150.1</v>
      </c>
      <c r="I57" s="24">
        <f t="shared" si="24"/>
        <v>148.48333333333332</v>
      </c>
      <c r="J57" s="24">
        <f t="shared" si="24"/>
        <v>149.4</v>
      </c>
      <c r="K57" s="24">
        <f t="shared" si="24"/>
        <v>148.83333333333334</v>
      </c>
      <c r="L57" s="24">
        <f t="shared" si="24"/>
        <v>149.23333333333332</v>
      </c>
      <c r="M57" s="24">
        <f t="shared" si="24"/>
        <v>150.05000000000001</v>
      </c>
      <c r="N57" s="29">
        <f>AVERAGE(D57:M57)</f>
        <v>149.49833333333333</v>
      </c>
    </row>
    <row r="58" spans="2:14" ht="30" customHeight="1" thickBot="1">
      <c r="B58" s="46"/>
      <c r="C58" s="15" t="s">
        <v>6</v>
      </c>
      <c r="D58" s="25">
        <f t="shared" ref="D58:M58" si="25">D55/(D56-$D$2*60)</f>
        <v>0</v>
      </c>
      <c r="E58" s="26">
        <f t="shared" si="25"/>
        <v>0</v>
      </c>
      <c r="F58" s="26">
        <f t="shared" si="25"/>
        <v>0</v>
      </c>
      <c r="G58" s="26">
        <f t="shared" si="25"/>
        <v>0</v>
      </c>
      <c r="H58" s="26">
        <f t="shared" si="25"/>
        <v>0</v>
      </c>
      <c r="I58" s="26">
        <f t="shared" si="25"/>
        <v>0</v>
      </c>
      <c r="J58" s="26">
        <f t="shared" si="25"/>
        <v>0</v>
      </c>
      <c r="K58" s="26">
        <f t="shared" si="25"/>
        <v>0</v>
      </c>
      <c r="L58" s="26">
        <f t="shared" si="25"/>
        <v>0</v>
      </c>
      <c r="M58" s="26">
        <f t="shared" si="25"/>
        <v>0</v>
      </c>
      <c r="N58" s="29">
        <f>AVERAGE(D58:M58)</f>
        <v>0</v>
      </c>
    </row>
    <row r="59" spans="2:14" ht="30" customHeight="1" thickBot="1">
      <c r="B59" s="47"/>
      <c r="C59" s="17" t="s">
        <v>7</v>
      </c>
      <c r="D59" s="27">
        <f>D54/D56</f>
        <v>148.03720899272793</v>
      </c>
      <c r="E59" s="28">
        <f t="shared" ref="E59:M59" si="26">E54/E56</f>
        <v>149.69721168563254</v>
      </c>
      <c r="F59" s="28">
        <f t="shared" si="26"/>
        <v>150.00249588179506</v>
      </c>
      <c r="G59" s="28">
        <f t="shared" si="26"/>
        <v>150.06735070593518</v>
      </c>
      <c r="H59" s="28">
        <f t="shared" si="26"/>
        <v>149.86271736417339</v>
      </c>
      <c r="I59" s="28">
        <f t="shared" si="26"/>
        <v>148.26587671415257</v>
      </c>
      <c r="J59" s="28">
        <f t="shared" si="26"/>
        <v>149.19113241461952</v>
      </c>
      <c r="K59" s="28">
        <f t="shared" si="26"/>
        <v>148.54367317065058</v>
      </c>
      <c r="L59" s="28">
        <f t="shared" si="26"/>
        <v>149.02965946539729</v>
      </c>
      <c r="M59" s="28">
        <f t="shared" si="26"/>
        <v>149.7779034753531</v>
      </c>
      <c r="N59" s="29">
        <f>AVERAGE(D59:M59)</f>
        <v>149.24752298704374</v>
      </c>
    </row>
    <row r="60" spans="2:14" ht="30" customHeight="1">
      <c r="B60" s="45" t="s">
        <v>61</v>
      </c>
      <c r="C60" s="14" t="s">
        <v>1</v>
      </c>
      <c r="D60" s="8">
        <v>9431</v>
      </c>
      <c r="E60" s="8">
        <v>9491</v>
      </c>
      <c r="F60" s="8">
        <v>9480</v>
      </c>
      <c r="G60" s="8">
        <v>9406</v>
      </c>
      <c r="H60" s="8">
        <v>9524</v>
      </c>
      <c r="I60" s="8">
        <v>9355</v>
      </c>
      <c r="J60" s="8">
        <v>9333</v>
      </c>
      <c r="K60" s="8">
        <v>9403</v>
      </c>
      <c r="L60" s="8">
        <v>9465</v>
      </c>
      <c r="M60" s="12">
        <v>9465</v>
      </c>
      <c r="N60" s="1"/>
    </row>
    <row r="61" spans="2:14" ht="30" customHeight="1">
      <c r="B61" s="46"/>
      <c r="C61" s="15" t="s">
        <v>2</v>
      </c>
      <c r="D61" s="20">
        <v>0</v>
      </c>
      <c r="E61" s="5">
        <v>0</v>
      </c>
      <c r="F61" s="5">
        <v>0</v>
      </c>
      <c r="G61" s="20">
        <v>0</v>
      </c>
      <c r="H61" s="20">
        <v>0</v>
      </c>
      <c r="I61" s="20">
        <v>0</v>
      </c>
      <c r="J61" s="20">
        <v>0</v>
      </c>
      <c r="K61" s="20">
        <v>0</v>
      </c>
      <c r="L61" s="20">
        <v>0</v>
      </c>
      <c r="M61" s="6">
        <v>0</v>
      </c>
      <c r="N61" s="1"/>
    </row>
    <row r="62" spans="2:14" ht="30" customHeight="1" thickBot="1">
      <c r="B62" s="46"/>
      <c r="C62" s="16" t="s">
        <v>3</v>
      </c>
      <c r="D62" s="10">
        <v>60.100999999999999</v>
      </c>
      <c r="E62" s="10">
        <v>60.103000000000002</v>
      </c>
      <c r="F62" s="9">
        <v>60.110999999999997</v>
      </c>
      <c r="G62" s="9">
        <v>60.110999999999997</v>
      </c>
      <c r="H62" s="10">
        <v>60.095999999999997</v>
      </c>
      <c r="I62" s="9">
        <v>60.097999999999999</v>
      </c>
      <c r="J62" s="10">
        <v>60.116</v>
      </c>
      <c r="K62" s="9">
        <v>60.115000000000002</v>
      </c>
      <c r="L62" s="10">
        <v>60.107999999999997</v>
      </c>
      <c r="M62" s="11">
        <v>60.063000000000002</v>
      </c>
      <c r="N62" s="1"/>
    </row>
    <row r="63" spans="2:14" ht="30" customHeight="1" thickBot="1">
      <c r="B63" s="46"/>
      <c r="C63" s="15" t="s">
        <v>5</v>
      </c>
      <c r="D63" s="23">
        <f t="shared" ref="D63:M63" si="27">(D60-D61)/($D$2*60)</f>
        <v>157.18333333333334</v>
      </c>
      <c r="E63" s="24">
        <f t="shared" si="27"/>
        <v>158.18333333333334</v>
      </c>
      <c r="F63" s="24">
        <f t="shared" si="27"/>
        <v>158</v>
      </c>
      <c r="G63" s="24">
        <f t="shared" si="27"/>
        <v>156.76666666666668</v>
      </c>
      <c r="H63" s="24">
        <f t="shared" si="27"/>
        <v>158.73333333333332</v>
      </c>
      <c r="I63" s="24">
        <f t="shared" si="27"/>
        <v>155.91666666666666</v>
      </c>
      <c r="J63" s="24">
        <f t="shared" si="27"/>
        <v>155.55000000000001</v>
      </c>
      <c r="K63" s="24">
        <f t="shared" si="27"/>
        <v>156.71666666666667</v>
      </c>
      <c r="L63" s="24">
        <f t="shared" si="27"/>
        <v>157.75</v>
      </c>
      <c r="M63" s="24">
        <f t="shared" si="27"/>
        <v>157.75</v>
      </c>
      <c r="N63" s="29">
        <f>AVERAGE(D63:M63)</f>
        <v>157.255</v>
      </c>
    </row>
    <row r="64" spans="2:14" ht="30" customHeight="1" thickBot="1">
      <c r="B64" s="46"/>
      <c r="C64" s="15" t="s">
        <v>6</v>
      </c>
      <c r="D64" s="25">
        <f t="shared" ref="D64:M64" si="28">D61/(D62-$D$2*60)</f>
        <v>0</v>
      </c>
      <c r="E64" s="26">
        <f t="shared" si="28"/>
        <v>0</v>
      </c>
      <c r="F64" s="26">
        <f t="shared" si="28"/>
        <v>0</v>
      </c>
      <c r="G64" s="26">
        <f t="shared" si="28"/>
        <v>0</v>
      </c>
      <c r="H64" s="26">
        <f t="shared" si="28"/>
        <v>0</v>
      </c>
      <c r="I64" s="26">
        <f t="shared" si="28"/>
        <v>0</v>
      </c>
      <c r="J64" s="26">
        <f t="shared" si="28"/>
        <v>0</v>
      </c>
      <c r="K64" s="26">
        <f t="shared" si="28"/>
        <v>0</v>
      </c>
      <c r="L64" s="26">
        <f t="shared" si="28"/>
        <v>0</v>
      </c>
      <c r="M64" s="26">
        <f t="shared" si="28"/>
        <v>0</v>
      </c>
      <c r="N64" s="29">
        <f>AVERAGE(D64:M64)</f>
        <v>0</v>
      </c>
    </row>
    <row r="65" spans="2:14" ht="30" customHeight="1" thickBot="1">
      <c r="B65" s="47"/>
      <c r="C65" s="17" t="s">
        <v>7</v>
      </c>
      <c r="D65" s="27">
        <f>D60/D62</f>
        <v>156.919186036838</v>
      </c>
      <c r="E65" s="28">
        <f t="shared" ref="E65:M65" si="29">E60/E62</f>
        <v>157.91225063640749</v>
      </c>
      <c r="F65" s="28">
        <f t="shared" si="29"/>
        <v>157.70823975645058</v>
      </c>
      <c r="G65" s="28">
        <f t="shared" si="29"/>
        <v>156.47718387649516</v>
      </c>
      <c r="H65" s="28">
        <f t="shared" si="29"/>
        <v>158.47976570820023</v>
      </c>
      <c r="I65" s="28">
        <f t="shared" si="29"/>
        <v>155.66241805051749</v>
      </c>
      <c r="J65" s="28">
        <f t="shared" si="29"/>
        <v>155.24985028944042</v>
      </c>
      <c r="K65" s="28">
        <f t="shared" si="29"/>
        <v>156.41686767029859</v>
      </c>
      <c r="L65" s="28">
        <f t="shared" si="29"/>
        <v>157.46656019165502</v>
      </c>
      <c r="M65" s="28">
        <f t="shared" si="29"/>
        <v>157.58453623695121</v>
      </c>
      <c r="N65" s="29">
        <f>AVERAGE(D65:M65)</f>
        <v>156.98768584532542</v>
      </c>
    </row>
    <row r="66" spans="2:14" ht="30" customHeight="1">
      <c r="B66" s="45" t="s">
        <v>62</v>
      </c>
      <c r="C66" s="14" t="s">
        <v>1</v>
      </c>
      <c r="D66" s="8">
        <v>9388</v>
      </c>
      <c r="E66" s="8">
        <v>9405</v>
      </c>
      <c r="F66" s="8">
        <v>9398</v>
      </c>
      <c r="G66" s="8">
        <v>9549</v>
      </c>
      <c r="H66" s="8">
        <v>9530</v>
      </c>
      <c r="I66" s="8">
        <v>9446</v>
      </c>
      <c r="J66" s="8">
        <v>9485</v>
      </c>
      <c r="K66" s="8">
        <v>9369</v>
      </c>
      <c r="L66" s="8">
        <v>9299</v>
      </c>
      <c r="M66" s="12">
        <v>9432</v>
      </c>
      <c r="N66" s="1"/>
    </row>
    <row r="67" spans="2:14" ht="30" customHeight="1">
      <c r="B67" s="46"/>
      <c r="C67" s="15" t="s">
        <v>2</v>
      </c>
      <c r="D67" s="20">
        <v>0</v>
      </c>
      <c r="E67" s="5">
        <v>0</v>
      </c>
      <c r="F67" s="5">
        <v>0</v>
      </c>
      <c r="G67" s="20">
        <v>0</v>
      </c>
      <c r="H67" s="20">
        <v>0</v>
      </c>
      <c r="I67" s="20">
        <v>0</v>
      </c>
      <c r="J67" s="20">
        <v>0</v>
      </c>
      <c r="K67" s="20">
        <v>0</v>
      </c>
      <c r="L67" s="20">
        <v>0</v>
      </c>
      <c r="M67" s="6">
        <v>0</v>
      </c>
      <c r="N67" s="1"/>
    </row>
    <row r="68" spans="2:14" ht="30" customHeight="1" thickBot="1">
      <c r="B68" s="46"/>
      <c r="C68" s="16" t="s">
        <v>3</v>
      </c>
      <c r="D68" s="10">
        <v>60.087000000000003</v>
      </c>
      <c r="E68" s="10">
        <v>60.073999999999998</v>
      </c>
      <c r="F68" s="9">
        <v>60.076999999999998</v>
      </c>
      <c r="G68" s="9">
        <v>60.095999999999997</v>
      </c>
      <c r="H68" s="10">
        <v>60.133000000000003</v>
      </c>
      <c r="I68" s="9">
        <v>60.103000000000002</v>
      </c>
      <c r="J68" s="10">
        <v>60.076999999999998</v>
      </c>
      <c r="K68" s="9">
        <v>60.116999999999997</v>
      </c>
      <c r="L68" s="10">
        <v>60.116</v>
      </c>
      <c r="M68" s="11">
        <v>60.137</v>
      </c>
      <c r="N68" s="1"/>
    </row>
    <row r="69" spans="2:14" ht="30" customHeight="1" thickBot="1">
      <c r="B69" s="46"/>
      <c r="C69" s="15" t="s">
        <v>5</v>
      </c>
      <c r="D69" s="23">
        <f t="shared" ref="D69:M69" si="30">(D66-D67)/($D$2*60)</f>
        <v>156.46666666666667</v>
      </c>
      <c r="E69" s="24">
        <f t="shared" si="30"/>
        <v>156.75</v>
      </c>
      <c r="F69" s="24">
        <f t="shared" si="30"/>
        <v>156.63333333333333</v>
      </c>
      <c r="G69" s="24">
        <f t="shared" si="30"/>
        <v>159.15</v>
      </c>
      <c r="H69" s="24">
        <f t="shared" si="30"/>
        <v>158.83333333333334</v>
      </c>
      <c r="I69" s="24">
        <f t="shared" si="30"/>
        <v>157.43333333333334</v>
      </c>
      <c r="J69" s="24">
        <f t="shared" si="30"/>
        <v>158.08333333333334</v>
      </c>
      <c r="K69" s="24">
        <f t="shared" si="30"/>
        <v>156.15</v>
      </c>
      <c r="L69" s="24">
        <f t="shared" si="30"/>
        <v>154.98333333333332</v>
      </c>
      <c r="M69" s="24">
        <f t="shared" si="30"/>
        <v>157.19999999999999</v>
      </c>
      <c r="N69" s="29">
        <f>AVERAGE(D69:M69)</f>
        <v>157.16833333333335</v>
      </c>
    </row>
    <row r="70" spans="2:14" ht="30" customHeight="1" thickBot="1">
      <c r="B70" s="46"/>
      <c r="C70" s="15" t="s">
        <v>6</v>
      </c>
      <c r="D70" s="25">
        <f t="shared" ref="D70:M70" si="31">D67/(D68-$D$2*60)</f>
        <v>0</v>
      </c>
      <c r="E70" s="26">
        <f t="shared" si="31"/>
        <v>0</v>
      </c>
      <c r="F70" s="26">
        <f t="shared" si="31"/>
        <v>0</v>
      </c>
      <c r="G70" s="26">
        <f t="shared" si="31"/>
        <v>0</v>
      </c>
      <c r="H70" s="26">
        <f t="shared" si="31"/>
        <v>0</v>
      </c>
      <c r="I70" s="26">
        <f t="shared" si="31"/>
        <v>0</v>
      </c>
      <c r="J70" s="26">
        <f t="shared" si="31"/>
        <v>0</v>
      </c>
      <c r="K70" s="26">
        <f t="shared" si="31"/>
        <v>0</v>
      </c>
      <c r="L70" s="26">
        <f t="shared" si="31"/>
        <v>0</v>
      </c>
      <c r="M70" s="26">
        <f t="shared" si="31"/>
        <v>0</v>
      </c>
      <c r="N70" s="29">
        <f>AVERAGE(D70:M70)</f>
        <v>0</v>
      </c>
    </row>
    <row r="71" spans="2:14" ht="30" customHeight="1" thickBot="1">
      <c r="B71" s="47"/>
      <c r="C71" s="17" t="s">
        <v>7</v>
      </c>
      <c r="D71" s="27">
        <f>D66/D68</f>
        <v>156.24011849484913</v>
      </c>
      <c r="E71" s="28">
        <f t="shared" ref="E71:M71" si="32">E66/E68</f>
        <v>156.5569131404601</v>
      </c>
      <c r="F71" s="28">
        <f t="shared" si="32"/>
        <v>156.43257819132114</v>
      </c>
      <c r="G71" s="28">
        <f t="shared" si="32"/>
        <v>158.89576677316296</v>
      </c>
      <c r="H71" s="28">
        <f t="shared" si="32"/>
        <v>158.48203149684863</v>
      </c>
      <c r="I71" s="28">
        <f t="shared" si="32"/>
        <v>157.16353592998686</v>
      </c>
      <c r="J71" s="28">
        <f t="shared" si="32"/>
        <v>157.88071974299649</v>
      </c>
      <c r="K71" s="28">
        <f t="shared" si="32"/>
        <v>155.84610010479565</v>
      </c>
      <c r="L71" s="28">
        <f t="shared" si="32"/>
        <v>154.68427706434227</v>
      </c>
      <c r="M71" s="28">
        <f t="shared" si="32"/>
        <v>156.84187771255634</v>
      </c>
      <c r="N71" s="29">
        <f>AVERAGE(D71:M71)</f>
        <v>156.90239186513196</v>
      </c>
    </row>
    <row r="72" spans="2:14" ht="30" customHeight="1">
      <c r="B72" s="45" t="s">
        <v>72</v>
      </c>
      <c r="C72" s="14" t="s">
        <v>1</v>
      </c>
      <c r="D72" s="8">
        <v>9411</v>
      </c>
      <c r="E72" s="8">
        <v>9422</v>
      </c>
      <c r="F72" s="8">
        <v>9401</v>
      </c>
      <c r="G72" s="8">
        <v>9458</v>
      </c>
      <c r="H72" s="8">
        <v>9467</v>
      </c>
      <c r="I72" s="8">
        <v>9546</v>
      </c>
      <c r="J72" s="8">
        <v>9442</v>
      </c>
      <c r="K72" s="8">
        <v>9442</v>
      </c>
      <c r="L72" s="8">
        <v>9376</v>
      </c>
      <c r="M72" s="12">
        <v>9378</v>
      </c>
      <c r="N72" s="1"/>
    </row>
    <row r="73" spans="2:14" ht="30" customHeight="1">
      <c r="B73" s="46"/>
      <c r="C73" s="15" t="s">
        <v>2</v>
      </c>
      <c r="D73" s="20">
        <v>0</v>
      </c>
      <c r="E73" s="5">
        <v>0</v>
      </c>
      <c r="F73" s="5">
        <v>0</v>
      </c>
      <c r="G73" s="20">
        <v>0</v>
      </c>
      <c r="H73" s="20">
        <v>0</v>
      </c>
      <c r="I73" s="20">
        <v>0</v>
      </c>
      <c r="J73" s="20">
        <v>0</v>
      </c>
      <c r="K73" s="20">
        <v>0</v>
      </c>
      <c r="L73" s="20">
        <v>0</v>
      </c>
      <c r="M73" s="6">
        <v>0</v>
      </c>
      <c r="N73" s="1"/>
    </row>
    <row r="74" spans="2:14" ht="30" customHeight="1" thickBot="1">
      <c r="B74" s="46"/>
      <c r="C74" s="16" t="s">
        <v>3</v>
      </c>
      <c r="D74" s="10">
        <v>60.094999999999999</v>
      </c>
      <c r="E74" s="10">
        <v>60.106999999999999</v>
      </c>
      <c r="F74" s="9">
        <v>60.112000000000002</v>
      </c>
      <c r="G74" s="9">
        <v>60.145000000000003</v>
      </c>
      <c r="H74" s="10">
        <v>60.073</v>
      </c>
      <c r="I74" s="9">
        <v>60.082999999999998</v>
      </c>
      <c r="J74" s="10">
        <v>60.055</v>
      </c>
      <c r="K74" s="9">
        <v>60.122999999999998</v>
      </c>
      <c r="L74" s="10">
        <v>60.09</v>
      </c>
      <c r="M74" s="11">
        <v>60.073999999999998</v>
      </c>
      <c r="N74" s="1"/>
    </row>
    <row r="75" spans="2:14" ht="30" customHeight="1" thickBot="1">
      <c r="B75" s="46"/>
      <c r="C75" s="15" t="s">
        <v>5</v>
      </c>
      <c r="D75" s="23">
        <f t="shared" ref="D75:M75" si="33">(D72-D73)/($D$2*60)</f>
        <v>156.85</v>
      </c>
      <c r="E75" s="24">
        <f t="shared" si="33"/>
        <v>157.03333333333333</v>
      </c>
      <c r="F75" s="24">
        <f t="shared" si="33"/>
        <v>156.68333333333334</v>
      </c>
      <c r="G75" s="24">
        <f t="shared" si="33"/>
        <v>157.63333333333333</v>
      </c>
      <c r="H75" s="24">
        <f t="shared" si="33"/>
        <v>157.78333333333333</v>
      </c>
      <c r="I75" s="24">
        <f t="shared" si="33"/>
        <v>159.1</v>
      </c>
      <c r="J75" s="24">
        <f t="shared" si="33"/>
        <v>157.36666666666667</v>
      </c>
      <c r="K75" s="24">
        <f t="shared" si="33"/>
        <v>157.36666666666667</v>
      </c>
      <c r="L75" s="24">
        <f t="shared" si="33"/>
        <v>156.26666666666668</v>
      </c>
      <c r="M75" s="24">
        <f t="shared" si="33"/>
        <v>156.30000000000001</v>
      </c>
      <c r="N75" s="29">
        <f>AVERAGE(D75:M75)</f>
        <v>157.23833333333332</v>
      </c>
    </row>
    <row r="76" spans="2:14" ht="30" customHeight="1" thickBot="1">
      <c r="B76" s="46"/>
      <c r="C76" s="15" t="s">
        <v>6</v>
      </c>
      <c r="D76" s="25">
        <f t="shared" ref="D76:M76" si="34">D73/(D74-$D$2*60)</f>
        <v>0</v>
      </c>
      <c r="E76" s="26">
        <f t="shared" si="34"/>
        <v>0</v>
      </c>
      <c r="F76" s="26">
        <f t="shared" si="34"/>
        <v>0</v>
      </c>
      <c r="G76" s="26">
        <f t="shared" si="34"/>
        <v>0</v>
      </c>
      <c r="H76" s="26">
        <f t="shared" si="34"/>
        <v>0</v>
      </c>
      <c r="I76" s="26">
        <f t="shared" si="34"/>
        <v>0</v>
      </c>
      <c r="J76" s="26">
        <f t="shared" si="34"/>
        <v>0</v>
      </c>
      <c r="K76" s="26">
        <f t="shared" si="34"/>
        <v>0</v>
      </c>
      <c r="L76" s="26">
        <f t="shared" si="34"/>
        <v>0</v>
      </c>
      <c r="M76" s="26">
        <f t="shared" si="34"/>
        <v>0</v>
      </c>
      <c r="N76" s="29">
        <f>AVERAGE(D76:M76)</f>
        <v>0</v>
      </c>
    </row>
    <row r="77" spans="2:14" ht="30" customHeight="1" thickBot="1">
      <c r="B77" s="47"/>
      <c r="C77" s="17" t="s">
        <v>7</v>
      </c>
      <c r="D77" s="27">
        <f>D72/D74</f>
        <v>156.60204675929779</v>
      </c>
      <c r="E77" s="28">
        <f t="shared" ref="E77:M77" si="35">E72/E74</f>
        <v>156.75378907614754</v>
      </c>
      <c r="F77" s="28">
        <f t="shared" si="35"/>
        <v>156.39140271493213</v>
      </c>
      <c r="G77" s="28">
        <f t="shared" si="35"/>
        <v>157.25330451409093</v>
      </c>
      <c r="H77" s="28">
        <f t="shared" si="35"/>
        <v>157.59159689044995</v>
      </c>
      <c r="I77" s="28">
        <f t="shared" si="35"/>
        <v>158.88021570161277</v>
      </c>
      <c r="J77" s="28">
        <f t="shared" si="35"/>
        <v>157.22254599950045</v>
      </c>
      <c r="K77" s="28">
        <f t="shared" si="35"/>
        <v>157.04472498045675</v>
      </c>
      <c r="L77" s="28">
        <f t="shared" si="35"/>
        <v>156.03261774005657</v>
      </c>
      <c r="M77" s="28">
        <f t="shared" si="35"/>
        <v>156.10746745680328</v>
      </c>
      <c r="N77" s="29">
        <f>AVERAGE(D77:M77)</f>
        <v>156.98797118333482</v>
      </c>
    </row>
  </sheetData>
  <mergeCells count="12">
    <mergeCell ref="B36:B41"/>
    <mergeCell ref="B6:B11"/>
    <mergeCell ref="B12:B17"/>
    <mergeCell ref="B18:B23"/>
    <mergeCell ref="B24:B29"/>
    <mergeCell ref="B30:B35"/>
    <mergeCell ref="B60:B65"/>
    <mergeCell ref="B66:B71"/>
    <mergeCell ref="B72:B77"/>
    <mergeCell ref="B42:B47"/>
    <mergeCell ref="B48:B53"/>
    <mergeCell ref="B54:B59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17</vt:i4>
      </vt:variant>
    </vt:vector>
  </HeadingPairs>
  <TitlesOfParts>
    <vt:vector size="17" baseType="lpstr">
      <vt:lpstr>0.5-0</vt:lpstr>
      <vt:lpstr>0.5-8</vt:lpstr>
      <vt:lpstr>0.5-32</vt:lpstr>
      <vt:lpstr>0.5-128</vt:lpstr>
      <vt:lpstr>0.5-1024</vt:lpstr>
      <vt:lpstr>1-0</vt:lpstr>
      <vt:lpstr>1-8</vt:lpstr>
      <vt:lpstr>1-32</vt:lpstr>
      <vt:lpstr>1-128</vt:lpstr>
      <vt:lpstr>1-1024</vt:lpstr>
      <vt:lpstr>3-0</vt:lpstr>
      <vt:lpstr>3-8</vt:lpstr>
      <vt:lpstr>3-32</vt:lpstr>
      <vt:lpstr>3-128</vt:lpstr>
      <vt:lpstr>3-1024</vt:lpstr>
      <vt:lpstr>summary1</vt:lpstr>
      <vt:lpstr>summary2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2021-12-02T05:43:12Z</dcterms:created>
  <dcterms:modified xsi:type="dcterms:W3CDTF">2022-01-07T02:16:56Z</dcterms:modified>
</cp:coreProperties>
</file>