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greendale\Documents\3D\CNC\JD_s Garage Plasma Cutter Plans\Imperial Version\cnc\"/>
    </mc:Choice>
  </mc:AlternateContent>
  <xr:revisionPtr revIDLastSave="0" documentId="13_ncr:1_{C95DB9F7-E359-462D-82D5-1D0F2119647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7I7mr4bfbg900vfpK+ISsGg38Cw=="/>
    </ext>
  </extLst>
</workbook>
</file>

<file path=xl/calcChain.xml><?xml version="1.0" encoding="utf-8"?>
<calcChain xmlns="http://schemas.openxmlformats.org/spreadsheetml/2006/main">
  <c r="L84" i="1" l="1"/>
  <c r="L83" i="1"/>
  <c r="F18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L3" i="1"/>
  <c r="L7" i="1"/>
  <c r="J84" i="1"/>
  <c r="J8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84" i="1"/>
  <c r="K73" i="1"/>
  <c r="K72" i="1"/>
  <c r="K71" i="1"/>
  <c r="K61" i="1"/>
  <c r="K60" i="1"/>
  <c r="K59" i="1"/>
  <c r="K49" i="1"/>
  <c r="K48" i="1"/>
  <c r="K47" i="1"/>
  <c r="K37" i="1"/>
  <c r="K36" i="1"/>
  <c r="K35" i="1"/>
  <c r="K25" i="1"/>
  <c r="K24" i="1"/>
  <c r="K23" i="1"/>
  <c r="K13" i="1"/>
  <c r="K12" i="1"/>
  <c r="K1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83" i="1"/>
  <c r="F84" i="1"/>
  <c r="K84" i="1" s="1"/>
  <c r="F83" i="1"/>
  <c r="K83" i="1" s="1"/>
  <c r="F79" i="1"/>
  <c r="K79" i="1" s="1"/>
  <c r="F78" i="1"/>
  <c r="K78" i="1" s="1"/>
  <c r="F77" i="1"/>
  <c r="K77" i="1" s="1"/>
  <c r="F76" i="1"/>
  <c r="K76" i="1" s="1"/>
  <c r="F75" i="1"/>
  <c r="K75" i="1" s="1"/>
  <c r="F74" i="1"/>
  <c r="K74" i="1" s="1"/>
  <c r="F73" i="1"/>
  <c r="F72" i="1"/>
  <c r="F71" i="1"/>
  <c r="F70" i="1"/>
  <c r="K70" i="1" s="1"/>
  <c r="F69" i="1"/>
  <c r="K69" i="1" s="1"/>
  <c r="F68" i="1"/>
  <c r="K68" i="1" s="1"/>
  <c r="F67" i="1"/>
  <c r="K67" i="1" s="1"/>
  <c r="F66" i="1"/>
  <c r="K66" i="1" s="1"/>
  <c r="F65" i="1"/>
  <c r="K65" i="1" s="1"/>
  <c r="F64" i="1"/>
  <c r="K64" i="1" s="1"/>
  <c r="F63" i="1"/>
  <c r="K63" i="1" s="1"/>
  <c r="F62" i="1"/>
  <c r="K62" i="1" s="1"/>
  <c r="F61" i="1"/>
  <c r="F60" i="1"/>
  <c r="F59" i="1"/>
  <c r="F58" i="1"/>
  <c r="K58" i="1" s="1"/>
  <c r="F57" i="1"/>
  <c r="K57" i="1" s="1"/>
  <c r="F56" i="1"/>
  <c r="K56" i="1" s="1"/>
  <c r="F55" i="1"/>
  <c r="K55" i="1" s="1"/>
  <c r="F54" i="1"/>
  <c r="K54" i="1" s="1"/>
  <c r="F53" i="1"/>
  <c r="K53" i="1" s="1"/>
  <c r="F52" i="1"/>
  <c r="K52" i="1" s="1"/>
  <c r="F51" i="1"/>
  <c r="K51" i="1" s="1"/>
  <c r="F50" i="1"/>
  <c r="K50" i="1" s="1"/>
  <c r="F49" i="1"/>
  <c r="F48" i="1"/>
  <c r="F47" i="1"/>
  <c r="F46" i="1"/>
  <c r="K46" i="1" s="1"/>
  <c r="F45" i="1"/>
  <c r="K45" i="1" s="1"/>
  <c r="F44" i="1"/>
  <c r="K44" i="1" s="1"/>
  <c r="F43" i="1"/>
  <c r="K43" i="1" s="1"/>
  <c r="F42" i="1"/>
  <c r="K42" i="1" s="1"/>
  <c r="F41" i="1"/>
  <c r="K41" i="1" s="1"/>
  <c r="F40" i="1"/>
  <c r="K40" i="1" s="1"/>
  <c r="F39" i="1"/>
  <c r="K39" i="1" s="1"/>
  <c r="F38" i="1"/>
  <c r="K38" i="1" s="1"/>
  <c r="F37" i="1"/>
  <c r="F36" i="1"/>
  <c r="F35" i="1"/>
  <c r="F34" i="1"/>
  <c r="K34" i="1" s="1"/>
  <c r="F33" i="1"/>
  <c r="K33" i="1" s="1"/>
  <c r="F32" i="1"/>
  <c r="K32" i="1" s="1"/>
  <c r="F31" i="1"/>
  <c r="K31" i="1" s="1"/>
  <c r="F30" i="1"/>
  <c r="K30" i="1" s="1"/>
  <c r="F29" i="1"/>
  <c r="K29" i="1" s="1"/>
  <c r="F28" i="1"/>
  <c r="K28" i="1" s="1"/>
  <c r="F27" i="1"/>
  <c r="K27" i="1" s="1"/>
  <c r="F26" i="1"/>
  <c r="K26" i="1" s="1"/>
  <c r="F25" i="1"/>
  <c r="F24" i="1"/>
  <c r="F23" i="1"/>
  <c r="F22" i="1"/>
  <c r="K22" i="1" s="1"/>
  <c r="F21" i="1"/>
  <c r="K21" i="1" s="1"/>
  <c r="F20" i="1"/>
  <c r="K20" i="1" s="1"/>
  <c r="F19" i="1"/>
  <c r="K19" i="1" s="1"/>
  <c r="F17" i="1"/>
  <c r="K17" i="1" s="1"/>
  <c r="F16" i="1"/>
  <c r="K16" i="1" s="1"/>
  <c r="F15" i="1"/>
  <c r="K15" i="1" s="1"/>
  <c r="F14" i="1"/>
  <c r="K14" i="1" s="1"/>
  <c r="F13" i="1"/>
  <c r="F12" i="1"/>
  <c r="F11" i="1"/>
  <c r="F10" i="1"/>
  <c r="K10" i="1" s="1"/>
  <c r="F9" i="1"/>
  <c r="K9" i="1" s="1"/>
  <c r="F8" i="1"/>
  <c r="K8" i="1" s="1"/>
  <c r="F6" i="1"/>
  <c r="K6" i="1" s="1"/>
  <c r="F5" i="1"/>
  <c r="K5" i="1" s="1"/>
  <c r="F4" i="1"/>
  <c r="K4" i="1" s="1"/>
  <c r="F3" i="1"/>
  <c r="F7" i="1"/>
  <c r="K7" i="1" s="1"/>
  <c r="H58" i="1"/>
  <c r="I58" i="1" s="1"/>
  <c r="F80" i="1" l="1"/>
  <c r="F85" i="1" s="1"/>
  <c r="J18" i="1"/>
  <c r="J80" i="1" s="1"/>
  <c r="J85" i="1" s="1"/>
  <c r="K18" i="1"/>
  <c r="K3" i="1"/>
  <c r="I80" i="1"/>
  <c r="I85" i="1" s="1"/>
  <c r="L18" i="1" l="1"/>
  <c r="L80" i="1" s="1"/>
  <c r="L85" i="1" s="1"/>
  <c r="K80" i="1"/>
  <c r="K85" i="1" s="1"/>
</calcChain>
</file>

<file path=xl/sharedStrings.xml><?xml version="1.0" encoding="utf-8"?>
<sst xmlns="http://schemas.openxmlformats.org/spreadsheetml/2006/main" count="168" uniqueCount="116">
  <si>
    <t>JD's Garage CNC Plasma Bill of Materials</t>
  </si>
  <si>
    <t>Buying options</t>
  </si>
  <si>
    <t>Frame</t>
  </si>
  <si>
    <t>322"</t>
  </si>
  <si>
    <t>2" square tubing 0.065" wall thickness</t>
  </si>
  <si>
    <t>Source local,  This is for a table with 19" legs and does not account for any kerf loss.  add a couple extra inches for kerf loss. Buy more for longer legs</t>
  </si>
  <si>
    <t xml:space="preserve">Tubing cut list </t>
  </si>
  <si>
    <t>4x 19" length, 1x 30" length 3x 38" length, 2x 51" length</t>
  </si>
  <si>
    <t>7.5 inches</t>
  </si>
  <si>
    <t>2 1/2" square tubing 0.125" wall thickness</t>
  </si>
  <si>
    <t>Source local</t>
  </si>
  <si>
    <t>Water Pan 28"x30"x2.5"</t>
  </si>
  <si>
    <t>Amazon.com: 28" x 30" x 2.5" Heavy Duty 304 Stainless Steel Washer Machine Drip Drain Pan Floor Tray with anti-slip bottom pad, No Hole : Appliances</t>
  </si>
  <si>
    <t>5"x6"x1/4" steel plate</t>
  </si>
  <si>
    <t>13 inches</t>
  </si>
  <si>
    <t>1 1/2"x1/8 flat bar steel (gantry plate)</t>
  </si>
  <si>
    <t>9.25 inches</t>
  </si>
  <si>
    <t>2 1/4" x 1/8" flat bar steel (triangle bracket)</t>
  </si>
  <si>
    <t>8 inches</t>
  </si>
  <si>
    <t>2"x1/8" angle iron  (belt tensioners)</t>
  </si>
  <si>
    <t>2 feet</t>
  </si>
  <si>
    <t>5/16" steel rod (Y axis bearring shafts)</t>
  </si>
  <si>
    <t>6 inches</t>
  </si>
  <si>
    <t>1" x 0.25" Aluminum Flat Bar  (Torch Holder)</t>
  </si>
  <si>
    <t xml:space="preserve">10 inches </t>
  </si>
  <si>
    <t>5" x 0.125" Alumium Flat Bar  (Y axis motor mount)</t>
  </si>
  <si>
    <t>4" x 0.125" Flat Bar  (X axis motor mount)</t>
  </si>
  <si>
    <t>Hardware</t>
  </si>
  <si>
    <t>608ZZ, 8mmx22mmx7mm bearings</t>
  </si>
  <si>
    <t>Amazon.com: BYSUISAN 608ZZ ABEC 3 P6 Skate Bearings for Roller Inline Skate Wheel Skateboard Bearings Roller Blades Scooters 3D Print Rollerblades Chrome Steel Deep Groove Ball Bearings (20 Pack, 8mmx22mmx7mm) : Sports &amp; Outdoors</t>
  </si>
  <si>
    <t>R4ZZ, 1/4x5/8x10/51 bearings</t>
  </si>
  <si>
    <t>3/8" - 16 x 1/2" Bolt</t>
  </si>
  <si>
    <t>3/8" - 16 x 2.5" Bolt</t>
  </si>
  <si>
    <t>3/8" - 16 x 3" Bolt</t>
  </si>
  <si>
    <t>3/8" - 16 x 5" Bolt</t>
  </si>
  <si>
    <t>3/8" Washer</t>
  </si>
  <si>
    <t>3/8" Nut</t>
  </si>
  <si>
    <t>5/16" - 18 x 1" Bolt</t>
  </si>
  <si>
    <t>5/16" - 18 x 1.5" Bolt</t>
  </si>
  <si>
    <t>5/16" - 1.25" Pin</t>
  </si>
  <si>
    <t>5/16 "- 3" Pin</t>
  </si>
  <si>
    <t>5/16" Fender Washer</t>
  </si>
  <si>
    <t>5/16" Nut</t>
  </si>
  <si>
    <t>1/4" - 20 x 1/2" Set Screw</t>
  </si>
  <si>
    <t>1/4" - 20 x 3/4" Set Screw</t>
  </si>
  <si>
    <t>1/4" - 20 x 1" Phillips Head Flat Screw</t>
  </si>
  <si>
    <t>1/4" - 20 x 1/2" Bolt</t>
  </si>
  <si>
    <t>1/4" - 20 x 3/4" Bolt</t>
  </si>
  <si>
    <t xml:space="preserve">1/4" - 20 x 1" Bolt </t>
  </si>
  <si>
    <t>1/4" - 20 x 1.5" Bolt</t>
  </si>
  <si>
    <t>1/4" - 20 x 2" Bolt</t>
  </si>
  <si>
    <t xml:space="preserve">1/4" - 20 x 2.5" All thread Bolt </t>
  </si>
  <si>
    <t>1/4" Washers</t>
  </si>
  <si>
    <t>1/4" Nut</t>
  </si>
  <si>
    <t>1/4" Lock Nut</t>
  </si>
  <si>
    <t>#10 Washer</t>
  </si>
  <si>
    <t>#10-32 - 3/8" Rounded Phillips Head Screw</t>
  </si>
  <si>
    <t>#10-32 - 3/8" Flat Head Screw</t>
  </si>
  <si>
    <t>#10-32 - 1/2" Socket Cap Screw</t>
  </si>
  <si>
    <t>#10-32 - 3/8" Socket Cap Screw</t>
  </si>
  <si>
    <t>#10-32 - 5/8" Socket Cap Screw</t>
  </si>
  <si>
    <t>#10-32 - 3/4" Socket Cap Screw</t>
  </si>
  <si>
    <t>Electronics and Drive</t>
  </si>
  <si>
    <t>NEMA 23 bipolar stepper motor, 425 in/oz of torque, 8mm output shaft</t>
  </si>
  <si>
    <t>Nema 23 Stepper Motor 4.2A 3.0Nm (425oz.in) 100mm Length with 8mm Shaft for CNC Mill Lathe Router - - Amazon.com</t>
  </si>
  <si>
    <t>NEMA 23 bipolar stepper motor, 269 in/oz of torque, 8mm output shaft</t>
  </si>
  <si>
    <t>Nema 23 Stepper Motor 2.8A 1.9Nm (269oz.in) 76mm Length with 8mm Shaft for CNC Mill Lathe Route - - Amazon.com</t>
  </si>
  <si>
    <t>DM556 digital stepper motor driver</t>
  </si>
  <si>
    <t>CNC Digital Stepper Driver DM556 Stepper Motor Controller 2-phase Stepper Motor Driver 20-50V DC Max 5.6A 128 subdivision For Nema 23, 24 and Nema 34 stepper motor - - Amazon.com</t>
  </si>
  <si>
    <t>TB660 digital stepper motor driver</t>
  </si>
  <si>
    <t xml:space="preserve"> https://www.amazon.com/dp/B07HHS14VQ?psc=1&amp;ref=ppx_yo2ov_dt_b_product_details</t>
  </si>
  <si>
    <t>24V 15 amp or greater power supply</t>
  </si>
  <si>
    <t>Amazon.com: inShareplus 24V 18.75A 450W Universal Regulated Switching Power Supply, 100-240V AC to DC 24 Volt LED Driver, Converter, Transformer, Adapter for LED Strip Light, CCTV, Computer Project, 3D Printer : Electronics</t>
  </si>
  <si>
    <t>Arduino Uno control board,  clone is OK</t>
  </si>
  <si>
    <t>Amazon.com: Arduino Uno REV3 [A000066] : Electronics</t>
  </si>
  <si>
    <t>5 volt relay,  for turning plasma torch on and off</t>
  </si>
  <si>
    <t>Amazon.com: HiLetgo 2pcs 5V One Channel Relay Module Relay Switch with OPTO Isolation High Low Level Trigger : Industrial &amp; Scientific</t>
  </si>
  <si>
    <t>GT2 pulley, 2mm pitch, 20 teeth, 10 mm width, 8mm bore</t>
  </si>
  <si>
    <t>WINSINN GT2 Pulley 16 Teeth 5mm bore 10mm Width 16T Timing Belt Pulley Wheel Aluminum for 3D Printer (Pack of 5Pcs): Amazon.com: Industrial &amp; Scientific</t>
  </si>
  <si>
    <t>3 meters</t>
  </si>
  <si>
    <t>GT2 timing belt, 2mm pitch, 10 mm width</t>
  </si>
  <si>
    <t>https://www.amazon.com/Timing-Meters-Creality-Anycubic-Printer/dp/B097T4DFM6/ref=sr_1_3?gclid=CjwKCAiAs8acBhA1EiwAgRFdw8a1ss9v4aDMILUEhjp9DPZzw0O5Jkm1LFkd8QP3PH8u9Ym7QrcnpBoCM1sQAvD_BwE&amp;hvadid=284928862772&amp;hvdev=c&amp;hvlocphy=9020758&amp;hvnetw=g&amp;hvqmt=e&amp;hvrand=11603198521088121413&amp;hvtargid=kwd-297291013105&amp;hydadcr=19235_9709615&amp;keywords=10mm+gt2+belt&amp;qid=1670551750&amp;sr=8-3</t>
  </si>
  <si>
    <t>Micscellaneous</t>
  </si>
  <si>
    <t>4 conductor sheiled cable tor stepper motors,  22 gauge</t>
  </si>
  <si>
    <t>Various hook up wires for electrical box</t>
  </si>
  <si>
    <t>3 prong 110V plug in cord</t>
  </si>
  <si>
    <t xml:space="preserve">Electrical box and cover </t>
  </si>
  <si>
    <t>USB to Printer cable for plugging Arduino to PC</t>
  </si>
  <si>
    <t>This normally comes with Arduino prurchase</t>
  </si>
  <si>
    <t>3D Printed Parts</t>
  </si>
  <si>
    <t>http://jdsgarage.bigcartel.com/product/3d-printed-parts</t>
  </si>
  <si>
    <t>Bearing support for Y-axis</t>
  </si>
  <si>
    <t>Bearing support mount for Y-axis</t>
  </si>
  <si>
    <t>Bearing support for X-axis</t>
  </si>
  <si>
    <t>Torch holder clamp</t>
  </si>
  <si>
    <t>Belt tensioner</t>
  </si>
  <si>
    <t>Belt clamp</t>
  </si>
  <si>
    <t>Tubing spacer</t>
  </si>
  <si>
    <t>Y-axis bearing washer</t>
  </si>
  <si>
    <t>X-axis bearing washer</t>
  </si>
  <si>
    <t>Optional</t>
  </si>
  <si>
    <t>2" tubing plugs</t>
  </si>
  <si>
    <t>20 Pieces Square Tube Black Plastic Plug Tube End Cap Plastic Plugs for Square Tubing Table Chair Shelf Insert Finishing Plug (2 Inch) - - Amazon.com</t>
  </si>
  <si>
    <t>Plasma Cutter</t>
  </si>
  <si>
    <t>Lotos Supreme LTP5500DCNC Non-Touch Pilot Arc CNC Enabled Digital Plasma Cutter THC Torch Height Control Enabled, Dual Voltage 110V/220V, 3/5 inch Clean Cut, Brown: Amazon.com: Tools &amp; Home Improvement</t>
  </si>
  <si>
    <t>Total</t>
  </si>
  <si>
    <t>Sub-Total</t>
  </si>
  <si>
    <t>Pkg Qty</t>
  </si>
  <si>
    <t>Amazon</t>
  </si>
  <si>
    <t>eBay</t>
  </si>
  <si>
    <t>https://www.amazon.com/PGN-Shielded-Bearing-x0-196-Lubricated/dp/B07MWFLZHR/ref=sr_1_1_sspa?crid=25LV7QZCJ4LUU&amp;keywords=r4zz%2F+1%2F4x5%2F8x10%2F51+bearings&amp;qid=1678373081&amp;refinements=p_85%3A2470955011&amp;rnid=1248919011&amp;rps=1&amp;s=industrial&amp;sprefix=r4zz%2C+1%2F4x5%2F8x10%2F51+bearings%2Cindustrial%2C159&amp;sr=1-1-spons&amp;psc=1&amp;smid=A3RMJZMAP3U4RK&amp;spLa=ZW5jcnlwdGVkUXVhbGlmaWVyPUEyUTBSQUo2UldWUUNKJmVuY3J5cHRlZElkPUEwMDE4NzQwTktUSkdVODJFVDdFJmVuY3J5cHRlZEFkSWQ9QTA4MzUzMDJGUENEWFVRN0E4UVQmd2lkZ2V0TmFtZT1zcF9hdGYmYWN0aW9uPWNsaWNrUmVkaXJlY3QmZG9Ob3RMb2dDbGljaz10cnVl</t>
  </si>
  <si>
    <t>Unit Price</t>
  </si>
  <si>
    <t>Extended Price</t>
  </si>
  <si>
    <t>Best Price</t>
  </si>
  <si>
    <t>Capital One</t>
  </si>
  <si>
    <t>With Capital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</si>
</sst>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b/>
      <sz val="11"/>
      <color rgb="FFC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C00000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5" tint="0.39997558519241921"/>
      <name val="Arial"/>
      <family val="2"/>
      <scheme val="minor"/>
    </font>
    <font>
      <sz val="10"/>
      <color theme="6" tint="-0.249977111117893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1" applyAlignment="1">
      <alignment wrapText="1"/>
    </xf>
    <xf numFmtId="44" fontId="0" fillId="0" borderId="0" xfId="2" applyFont="1" applyAlignment="1"/>
    <xf numFmtId="44" fontId="9" fillId="0" borderId="0" xfId="2" applyFont="1" applyAlignment="1"/>
    <xf numFmtId="0" fontId="10" fillId="0" borderId="0" xfId="0" applyFont="1" applyAlignment="1"/>
    <xf numFmtId="0" fontId="12" fillId="0" borderId="0" xfId="0" applyFont="1" applyAlignment="1">
      <alignment horizontal="left"/>
    </xf>
    <xf numFmtId="44" fontId="0" fillId="0" borderId="0" xfId="0" applyNumberFormat="1" applyFont="1" applyAlignment="1"/>
    <xf numFmtId="0" fontId="0" fillId="0" borderId="0" xfId="2" applyNumberFormat="1" applyFont="1" applyAlignment="1"/>
    <xf numFmtId="0" fontId="9" fillId="0" borderId="0" xfId="2" applyNumberFormat="1" applyFont="1" applyAlignment="1"/>
    <xf numFmtId="44" fontId="9" fillId="0" borderId="0" xfId="0" applyNumberFormat="1" applyFont="1" applyAlignment="1"/>
    <xf numFmtId="44" fontId="13" fillId="0" borderId="0" xfId="2" applyFont="1" applyAlignment="1"/>
    <xf numFmtId="0" fontId="11" fillId="0" borderId="0" xfId="0" applyFont="1" applyAlignment="1">
      <alignment horizontal="center"/>
    </xf>
    <xf numFmtId="0" fontId="11" fillId="0" borderId="0" xfId="2" applyNumberFormat="1" applyFont="1" applyAlignment="1">
      <alignment horizontal="center" wrapText="1"/>
    </xf>
    <xf numFmtId="0" fontId="11" fillId="0" borderId="0" xfId="2" applyNumberFormat="1" applyFont="1" applyAlignment="1">
      <alignment horizontal="center" wrapText="1"/>
    </xf>
    <xf numFmtId="0" fontId="11" fillId="0" borderId="0" xfId="0" applyFont="1" applyAlignment="1"/>
    <xf numFmtId="0" fontId="14" fillId="0" borderId="0" xfId="0" applyFont="1" applyAlignment="1"/>
    <xf numFmtId="44" fontId="14" fillId="0" borderId="0" xfId="2" applyFont="1" applyAlignment="1"/>
  </cellXfs>
  <cellStyles count="3">
    <cellStyle name="Currency" xfId="2" builtinId="4"/>
    <cellStyle name="Hyperlink" xfId="1" builtinId="8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E4YZAt" TargetMode="External"/><Relationship Id="rId13" Type="http://schemas.openxmlformats.org/officeDocument/2006/relationships/hyperlink" Target="http://jdsgarage.bigcartel.com/product/3d-printed-parts" TargetMode="External"/><Relationship Id="rId18" Type="http://schemas.openxmlformats.org/officeDocument/2006/relationships/hyperlink" Target="http://jdsgarage.bigcartel.com/product/3d-printed-parts" TargetMode="External"/><Relationship Id="rId3" Type="http://schemas.openxmlformats.org/officeDocument/2006/relationships/hyperlink" Target="https://amzn.to/3Xu9aWb" TargetMode="External"/><Relationship Id="rId21" Type="http://schemas.openxmlformats.org/officeDocument/2006/relationships/hyperlink" Target="http://jdsgarage.bigcartel.com/product/3d-printed-parts" TargetMode="External"/><Relationship Id="rId7" Type="http://schemas.openxmlformats.org/officeDocument/2006/relationships/hyperlink" Target="https://amzn.to/3Yv8Qrw" TargetMode="External"/><Relationship Id="rId12" Type="http://schemas.openxmlformats.org/officeDocument/2006/relationships/hyperlink" Target="https://amzn.to/3Xvpy8O" TargetMode="External"/><Relationship Id="rId17" Type="http://schemas.openxmlformats.org/officeDocument/2006/relationships/hyperlink" Target="http://jdsgarage.bigcartel.com/product/3d-printed-parts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mzn.to/40Nvg9f" TargetMode="External"/><Relationship Id="rId16" Type="http://schemas.openxmlformats.org/officeDocument/2006/relationships/hyperlink" Target="http://jdsgarage.bigcartel.com/product/3d-printed-parts" TargetMode="External"/><Relationship Id="rId20" Type="http://schemas.openxmlformats.org/officeDocument/2006/relationships/hyperlink" Target="http://jdsgarage.bigcartel.com/product/3d-printed-parts" TargetMode="External"/><Relationship Id="rId1" Type="http://schemas.openxmlformats.org/officeDocument/2006/relationships/hyperlink" Target="https://amzn.to/3Yv7VHA" TargetMode="External"/><Relationship Id="rId6" Type="http://schemas.openxmlformats.org/officeDocument/2006/relationships/hyperlink" Target="https://amzn.to/3XrFZ6b" TargetMode="External"/><Relationship Id="rId11" Type="http://schemas.openxmlformats.org/officeDocument/2006/relationships/hyperlink" Target="https://amzn.to/3xlJrES" TargetMode="External"/><Relationship Id="rId24" Type="http://schemas.openxmlformats.org/officeDocument/2006/relationships/hyperlink" Target="https://www.amazon.com/dp/B07Y3Y12VF/?coliid=I2HPTAUC6OTBT7&amp;colid=28VHWJIM8NIYZ&amp;psc=1&amp;ref_=lv_ov_lig_dp_it" TargetMode="External"/><Relationship Id="rId5" Type="http://schemas.openxmlformats.org/officeDocument/2006/relationships/hyperlink" Target="https://amzn.to/3lwJefl" TargetMode="External"/><Relationship Id="rId15" Type="http://schemas.openxmlformats.org/officeDocument/2006/relationships/hyperlink" Target="http://jdsgarage.bigcartel.com/product/3d-printed-parts" TargetMode="External"/><Relationship Id="rId23" Type="http://schemas.openxmlformats.org/officeDocument/2006/relationships/hyperlink" Target="https://www.amazon.com/Pieces-Square-Plastic-Tubing-Finishing/dp/B08HMP8TYQ?keywords=2%2Btubing%2Bplug&amp;qid=1646770196&amp;sprefix=2%22%2Btubing%2B%2Caps%2C155&amp;sr=8-6&amp;th=1&amp;linkCode=ll1&amp;tag=jdg05-20&amp;linkId=548e4084c0678d92f514cd75a722797e&amp;language=en_US&amp;ref_=as_li_ss_tl" TargetMode="External"/><Relationship Id="rId10" Type="http://schemas.openxmlformats.org/officeDocument/2006/relationships/hyperlink" Target="https://amzn.to/3K8VJYL" TargetMode="External"/><Relationship Id="rId19" Type="http://schemas.openxmlformats.org/officeDocument/2006/relationships/hyperlink" Target="http://jdsgarage.bigcartel.com/product/3d-printed-parts" TargetMode="External"/><Relationship Id="rId4" Type="http://schemas.openxmlformats.org/officeDocument/2006/relationships/hyperlink" Target="https://amzn.to/3jNxFjC" TargetMode="External"/><Relationship Id="rId9" Type="http://schemas.openxmlformats.org/officeDocument/2006/relationships/hyperlink" Target="https://amzn.to/3Yx1eVI" TargetMode="External"/><Relationship Id="rId14" Type="http://schemas.openxmlformats.org/officeDocument/2006/relationships/hyperlink" Target="http://jdsgarage.bigcartel.com/product/3d-printed-parts" TargetMode="External"/><Relationship Id="rId22" Type="http://schemas.openxmlformats.org/officeDocument/2006/relationships/hyperlink" Target="http://jdsgarage.bigcartel.com/product/3d-printed-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01"/>
  <sheetViews>
    <sheetView tabSelected="1" topLeftCell="B1" workbookViewId="0"/>
  </sheetViews>
  <sheetFormatPr defaultColWidth="12.5703125" defaultRowHeight="15" customHeight="1" x14ac:dyDescent="0.2"/>
  <cols>
    <col min="1" max="1" width="12.5703125" customWidth="1"/>
    <col min="2" max="2" width="54.7109375" customWidth="1"/>
    <col min="3" max="3" width="143.42578125" style="8" customWidth="1"/>
    <col min="4" max="4" width="9.7109375" bestFit="1" customWidth="1"/>
    <col min="5" max="5" width="10.28515625" style="15" bestFit="1" customWidth="1"/>
    <col min="6" max="6" width="15" style="15" bestFit="1" customWidth="1"/>
    <col min="7" max="7" width="7.85546875" style="20" bestFit="1" customWidth="1"/>
    <col min="8" max="8" width="10.28515625" style="15" bestFit="1" customWidth="1"/>
    <col min="9" max="9" width="15" bestFit="1" customWidth="1"/>
    <col min="10" max="10" width="11.85546875" bestFit="1" customWidth="1"/>
    <col min="12" max="12" width="15.5703125" customWidth="1"/>
  </cols>
  <sheetData>
    <row r="1" spans="1:12" ht="15.75" customHeight="1" x14ac:dyDescent="0.25">
      <c r="A1" s="1"/>
      <c r="B1" s="2" t="s">
        <v>0</v>
      </c>
      <c r="D1" s="24" t="s">
        <v>108</v>
      </c>
      <c r="E1" s="24"/>
      <c r="F1" s="24"/>
      <c r="G1" s="25" t="s">
        <v>109</v>
      </c>
      <c r="H1" s="25"/>
      <c r="I1" s="25"/>
      <c r="J1" s="26"/>
      <c r="K1" s="27" t="s">
        <v>113</v>
      </c>
      <c r="L1" s="27" t="s">
        <v>115</v>
      </c>
    </row>
    <row r="2" spans="1:12" ht="15.75" customHeight="1" x14ac:dyDescent="0.2">
      <c r="A2" s="18"/>
      <c r="C2" s="9" t="s">
        <v>1</v>
      </c>
      <c r="D2" s="28" t="s">
        <v>107</v>
      </c>
      <c r="E2" s="29" t="s">
        <v>111</v>
      </c>
      <c r="F2" s="29" t="s">
        <v>112</v>
      </c>
      <c r="G2" s="28" t="s">
        <v>107</v>
      </c>
      <c r="H2" s="29" t="s">
        <v>111</v>
      </c>
      <c r="I2" s="29" t="s">
        <v>112</v>
      </c>
      <c r="J2" s="29" t="s">
        <v>114</v>
      </c>
      <c r="K2" s="28"/>
    </row>
    <row r="3" spans="1:12" ht="15.75" customHeight="1" x14ac:dyDescent="0.2">
      <c r="A3" s="1"/>
      <c r="B3" s="4" t="s">
        <v>2</v>
      </c>
      <c r="F3" s="15">
        <f t="shared" ref="F3:F6" si="0">D3*E3</f>
        <v>0</v>
      </c>
      <c r="I3" s="19">
        <f t="shared" ref="I3:I66" si="1">H3*G3</f>
        <v>0</v>
      </c>
      <c r="J3" s="19">
        <f>I3*0.015</f>
        <v>0</v>
      </c>
      <c r="K3" s="19">
        <f t="shared" ref="K3:K6" si="2">MIN(F3,I3)</f>
        <v>0</v>
      </c>
      <c r="L3" s="19">
        <f t="shared" ref="L3:L6" si="3">MIN(F3,(I3-J3))</f>
        <v>0</v>
      </c>
    </row>
    <row r="4" spans="1:12" ht="15.75" customHeight="1" x14ac:dyDescent="0.2">
      <c r="A4" s="1" t="s">
        <v>3</v>
      </c>
      <c r="B4" s="5" t="s">
        <v>4</v>
      </c>
      <c r="C4" s="10" t="s">
        <v>5</v>
      </c>
      <c r="F4" s="15">
        <f t="shared" si="0"/>
        <v>0</v>
      </c>
      <c r="I4" s="19">
        <f t="shared" si="1"/>
        <v>0</v>
      </c>
      <c r="J4" s="19">
        <f t="shared" ref="J4:J67" si="4">I4*0.015</f>
        <v>0</v>
      </c>
      <c r="K4" s="19">
        <f t="shared" si="2"/>
        <v>0</v>
      </c>
      <c r="L4" s="19">
        <f t="shared" si="3"/>
        <v>0</v>
      </c>
    </row>
    <row r="5" spans="1:12" ht="15.75" customHeight="1" x14ac:dyDescent="0.2">
      <c r="A5" s="1"/>
      <c r="B5" s="5" t="s">
        <v>6</v>
      </c>
      <c r="C5" s="10" t="s">
        <v>7</v>
      </c>
      <c r="F5" s="15">
        <f t="shared" si="0"/>
        <v>0</v>
      </c>
      <c r="I5" s="19">
        <f t="shared" si="1"/>
        <v>0</v>
      </c>
      <c r="J5" s="19">
        <f t="shared" si="4"/>
        <v>0</v>
      </c>
      <c r="K5" s="19">
        <f t="shared" si="2"/>
        <v>0</v>
      </c>
      <c r="L5" s="19">
        <f t="shared" si="3"/>
        <v>0</v>
      </c>
    </row>
    <row r="6" spans="1:12" ht="15.75" customHeight="1" x14ac:dyDescent="0.2">
      <c r="A6" s="1" t="s">
        <v>8</v>
      </c>
      <c r="B6" s="5" t="s">
        <v>9</v>
      </c>
      <c r="C6" s="10" t="s">
        <v>10</v>
      </c>
      <c r="F6" s="15">
        <f t="shared" si="0"/>
        <v>0</v>
      </c>
      <c r="I6" s="19">
        <f t="shared" si="1"/>
        <v>0</v>
      </c>
      <c r="J6" s="19">
        <f t="shared" si="4"/>
        <v>0</v>
      </c>
      <c r="K6" s="19">
        <f t="shared" si="2"/>
        <v>0</v>
      </c>
      <c r="L6" s="19">
        <f t="shared" si="3"/>
        <v>0</v>
      </c>
    </row>
    <row r="7" spans="1:12" ht="15.75" customHeight="1" x14ac:dyDescent="0.2">
      <c r="A7" s="1">
        <v>1</v>
      </c>
      <c r="B7" s="5" t="s">
        <v>11</v>
      </c>
      <c r="C7" s="11" t="s">
        <v>12</v>
      </c>
      <c r="D7">
        <v>1</v>
      </c>
      <c r="E7" s="15">
        <v>129.99</v>
      </c>
      <c r="F7" s="15">
        <f>D7*E7</f>
        <v>129.99</v>
      </c>
      <c r="G7" s="20">
        <v>1</v>
      </c>
      <c r="H7" s="15">
        <v>129.99</v>
      </c>
      <c r="I7" s="19">
        <f t="shared" si="1"/>
        <v>129.99</v>
      </c>
      <c r="J7" s="19">
        <f t="shared" si="4"/>
        <v>1.9498500000000001</v>
      </c>
      <c r="K7" s="19">
        <f>MIN(F7,I7)</f>
        <v>129.99</v>
      </c>
      <c r="L7" s="19">
        <f>MIN(F7,(I7-J7))</f>
        <v>128.04015000000001</v>
      </c>
    </row>
    <row r="8" spans="1:12" ht="15.75" customHeight="1" x14ac:dyDescent="0.2">
      <c r="A8" s="1">
        <v>4</v>
      </c>
      <c r="B8" s="5" t="s">
        <v>13</v>
      </c>
      <c r="C8" s="10" t="s">
        <v>10</v>
      </c>
      <c r="F8" s="15">
        <f t="shared" ref="F8:F71" si="5">D8*E8</f>
        <v>0</v>
      </c>
      <c r="I8" s="19">
        <f t="shared" si="1"/>
        <v>0</v>
      </c>
      <c r="J8" s="19">
        <f t="shared" si="4"/>
        <v>0</v>
      </c>
      <c r="K8" s="19">
        <f t="shared" ref="K8:K71" si="6">MIN(F8,I8)</f>
        <v>0</v>
      </c>
      <c r="L8" s="19">
        <f t="shared" ref="L8:L71" si="7">MIN(F8,(I8-J8))</f>
        <v>0</v>
      </c>
    </row>
    <row r="9" spans="1:12" ht="15.75" customHeight="1" x14ac:dyDescent="0.2">
      <c r="A9" s="6" t="s">
        <v>14</v>
      </c>
      <c r="B9" s="7" t="s">
        <v>15</v>
      </c>
      <c r="C9" s="10" t="s">
        <v>10</v>
      </c>
      <c r="F9" s="15">
        <f t="shared" si="5"/>
        <v>0</v>
      </c>
      <c r="I9" s="19">
        <f t="shared" si="1"/>
        <v>0</v>
      </c>
      <c r="J9" s="19">
        <f t="shared" si="4"/>
        <v>0</v>
      </c>
      <c r="K9" s="19">
        <f t="shared" si="6"/>
        <v>0</v>
      </c>
      <c r="L9" s="19">
        <f t="shared" si="7"/>
        <v>0</v>
      </c>
    </row>
    <row r="10" spans="1:12" ht="15.75" customHeight="1" x14ac:dyDescent="0.2">
      <c r="A10" s="6" t="s">
        <v>16</v>
      </c>
      <c r="B10" s="7" t="s">
        <v>17</v>
      </c>
      <c r="C10" s="10" t="s">
        <v>10</v>
      </c>
      <c r="F10" s="15">
        <f t="shared" si="5"/>
        <v>0</v>
      </c>
      <c r="I10" s="19">
        <f t="shared" si="1"/>
        <v>0</v>
      </c>
      <c r="J10" s="19">
        <f t="shared" si="4"/>
        <v>0</v>
      </c>
      <c r="K10" s="19">
        <f t="shared" si="6"/>
        <v>0</v>
      </c>
      <c r="L10" s="19">
        <f t="shared" si="7"/>
        <v>0</v>
      </c>
    </row>
    <row r="11" spans="1:12" ht="15.75" customHeight="1" x14ac:dyDescent="0.2">
      <c r="A11" s="1" t="s">
        <v>18</v>
      </c>
      <c r="B11" s="7" t="s">
        <v>19</v>
      </c>
      <c r="C11" s="10" t="s">
        <v>10</v>
      </c>
      <c r="F11" s="15">
        <f t="shared" si="5"/>
        <v>0</v>
      </c>
      <c r="I11" s="19">
        <f t="shared" si="1"/>
        <v>0</v>
      </c>
      <c r="J11" s="19">
        <f t="shared" si="4"/>
        <v>0</v>
      </c>
      <c r="K11" s="19">
        <f t="shared" si="6"/>
        <v>0</v>
      </c>
      <c r="L11" s="19">
        <f t="shared" si="7"/>
        <v>0</v>
      </c>
    </row>
    <row r="12" spans="1:12" ht="15.75" customHeight="1" x14ac:dyDescent="0.2">
      <c r="A12" s="1" t="s">
        <v>20</v>
      </c>
      <c r="B12" s="7" t="s">
        <v>21</v>
      </c>
      <c r="C12" s="10" t="s">
        <v>10</v>
      </c>
      <c r="F12" s="15">
        <f t="shared" si="5"/>
        <v>0</v>
      </c>
      <c r="I12" s="19">
        <f t="shared" si="1"/>
        <v>0</v>
      </c>
      <c r="J12" s="19">
        <f t="shared" si="4"/>
        <v>0</v>
      </c>
      <c r="K12" s="19">
        <f t="shared" si="6"/>
        <v>0</v>
      </c>
      <c r="L12" s="19">
        <f t="shared" si="7"/>
        <v>0</v>
      </c>
    </row>
    <row r="13" spans="1:12" ht="15.75" customHeight="1" x14ac:dyDescent="0.2">
      <c r="A13" s="1" t="s">
        <v>22</v>
      </c>
      <c r="B13" s="7" t="s">
        <v>23</v>
      </c>
      <c r="C13" s="10" t="s">
        <v>10</v>
      </c>
      <c r="F13" s="15">
        <f t="shared" si="5"/>
        <v>0</v>
      </c>
      <c r="I13" s="19">
        <f t="shared" si="1"/>
        <v>0</v>
      </c>
      <c r="J13" s="19">
        <f t="shared" si="4"/>
        <v>0</v>
      </c>
      <c r="K13" s="19">
        <f t="shared" si="6"/>
        <v>0</v>
      </c>
      <c r="L13" s="19">
        <f t="shared" si="7"/>
        <v>0</v>
      </c>
    </row>
    <row r="14" spans="1:12" ht="15.75" customHeight="1" x14ac:dyDescent="0.2">
      <c r="A14" s="1" t="s">
        <v>24</v>
      </c>
      <c r="B14" s="7" t="s">
        <v>25</v>
      </c>
      <c r="C14" s="10" t="s">
        <v>10</v>
      </c>
      <c r="F14" s="15">
        <f t="shared" si="5"/>
        <v>0</v>
      </c>
      <c r="I14" s="19">
        <f t="shared" si="1"/>
        <v>0</v>
      </c>
      <c r="J14" s="19">
        <f t="shared" si="4"/>
        <v>0</v>
      </c>
      <c r="K14" s="19">
        <f t="shared" si="6"/>
        <v>0</v>
      </c>
      <c r="L14" s="19">
        <f t="shared" si="7"/>
        <v>0</v>
      </c>
    </row>
    <row r="15" spans="1:12" ht="15.75" customHeight="1" x14ac:dyDescent="0.2">
      <c r="A15" s="1" t="s">
        <v>22</v>
      </c>
      <c r="B15" s="7" t="s">
        <v>26</v>
      </c>
      <c r="C15" s="10" t="s">
        <v>10</v>
      </c>
      <c r="F15" s="15">
        <f t="shared" si="5"/>
        <v>0</v>
      </c>
      <c r="I15" s="19">
        <f t="shared" si="1"/>
        <v>0</v>
      </c>
      <c r="J15" s="19">
        <f t="shared" si="4"/>
        <v>0</v>
      </c>
      <c r="K15" s="19">
        <f t="shared" si="6"/>
        <v>0</v>
      </c>
      <c r="L15" s="19">
        <f t="shared" si="7"/>
        <v>0</v>
      </c>
    </row>
    <row r="16" spans="1:12" ht="15.75" customHeight="1" x14ac:dyDescent="0.2">
      <c r="A16" s="3"/>
      <c r="B16" s="4"/>
      <c r="F16" s="15">
        <f t="shared" si="5"/>
        <v>0</v>
      </c>
      <c r="I16" s="19">
        <f t="shared" si="1"/>
        <v>0</v>
      </c>
      <c r="J16" s="19">
        <f t="shared" si="4"/>
        <v>0</v>
      </c>
      <c r="K16" s="19">
        <f t="shared" si="6"/>
        <v>0</v>
      </c>
      <c r="L16" s="19">
        <f t="shared" si="7"/>
        <v>0</v>
      </c>
    </row>
    <row r="17" spans="1:12" ht="15.75" customHeight="1" x14ac:dyDescent="0.2">
      <c r="A17" s="3"/>
      <c r="B17" s="4" t="s">
        <v>27</v>
      </c>
      <c r="F17" s="15">
        <f t="shared" si="5"/>
        <v>0</v>
      </c>
      <c r="I17" s="19">
        <f t="shared" si="1"/>
        <v>0</v>
      </c>
      <c r="J17" s="19">
        <f t="shared" si="4"/>
        <v>0</v>
      </c>
      <c r="K17" s="19">
        <f t="shared" si="6"/>
        <v>0</v>
      </c>
      <c r="L17" s="19">
        <f t="shared" si="7"/>
        <v>0</v>
      </c>
    </row>
    <row r="18" spans="1:12" ht="15.75" customHeight="1" x14ac:dyDescent="0.2">
      <c r="A18" s="1">
        <v>24</v>
      </c>
      <c r="B18" s="5" t="s">
        <v>28</v>
      </c>
      <c r="C18" s="11" t="s">
        <v>29</v>
      </c>
      <c r="D18">
        <v>2</v>
      </c>
      <c r="E18" s="15">
        <v>14.99</v>
      </c>
      <c r="F18" s="15">
        <f t="shared" si="5"/>
        <v>29.98</v>
      </c>
      <c r="G18" s="20">
        <v>3</v>
      </c>
      <c r="H18" s="15">
        <v>8.6</v>
      </c>
      <c r="I18" s="19">
        <f t="shared" si="1"/>
        <v>25.799999999999997</v>
      </c>
      <c r="J18" s="19">
        <f t="shared" si="4"/>
        <v>0.38699999999999996</v>
      </c>
      <c r="K18" s="19">
        <f t="shared" si="6"/>
        <v>25.799999999999997</v>
      </c>
      <c r="L18" s="19">
        <f t="shared" si="7"/>
        <v>25.412999999999997</v>
      </c>
    </row>
    <row r="19" spans="1:12" ht="15.75" customHeight="1" x14ac:dyDescent="0.2">
      <c r="A19" s="1">
        <v>8</v>
      </c>
      <c r="B19" s="5" t="s">
        <v>30</v>
      </c>
      <c r="C19" s="11" t="s">
        <v>110</v>
      </c>
      <c r="D19">
        <v>1</v>
      </c>
      <c r="E19" s="15">
        <v>9.73</v>
      </c>
      <c r="F19" s="15">
        <f t="shared" si="5"/>
        <v>9.73</v>
      </c>
      <c r="G19" s="20">
        <v>1</v>
      </c>
      <c r="H19" s="15">
        <v>5.36</v>
      </c>
      <c r="I19" s="19">
        <f t="shared" si="1"/>
        <v>5.36</v>
      </c>
      <c r="J19" s="19">
        <f t="shared" si="4"/>
        <v>8.0399999999999999E-2</v>
      </c>
      <c r="K19" s="19">
        <f t="shared" si="6"/>
        <v>5.36</v>
      </c>
      <c r="L19" s="19">
        <f t="shared" si="7"/>
        <v>5.2796000000000003</v>
      </c>
    </row>
    <row r="20" spans="1:12" ht="15.75" customHeight="1" x14ac:dyDescent="0.2">
      <c r="A20" s="1">
        <v>1</v>
      </c>
      <c r="B20" s="5" t="s">
        <v>31</v>
      </c>
      <c r="C20" s="10" t="s">
        <v>10</v>
      </c>
      <c r="F20" s="15">
        <f t="shared" si="5"/>
        <v>0</v>
      </c>
      <c r="I20" s="19">
        <f t="shared" si="1"/>
        <v>0</v>
      </c>
      <c r="J20" s="19">
        <f t="shared" si="4"/>
        <v>0</v>
      </c>
      <c r="K20" s="19">
        <f t="shared" si="6"/>
        <v>0</v>
      </c>
      <c r="L20" s="19">
        <f t="shared" si="7"/>
        <v>0</v>
      </c>
    </row>
    <row r="21" spans="1:12" ht="15.75" customHeight="1" x14ac:dyDescent="0.2">
      <c r="A21" s="1">
        <v>6</v>
      </c>
      <c r="B21" s="5" t="s">
        <v>32</v>
      </c>
      <c r="C21" s="10" t="s">
        <v>10</v>
      </c>
      <c r="F21" s="15">
        <f t="shared" si="5"/>
        <v>0</v>
      </c>
      <c r="I21" s="19">
        <f t="shared" si="1"/>
        <v>0</v>
      </c>
      <c r="J21" s="19">
        <f t="shared" si="4"/>
        <v>0</v>
      </c>
      <c r="K21" s="19">
        <f t="shared" si="6"/>
        <v>0</v>
      </c>
      <c r="L21" s="19">
        <f t="shared" si="7"/>
        <v>0</v>
      </c>
    </row>
    <row r="22" spans="1:12" ht="15.75" customHeight="1" x14ac:dyDescent="0.2">
      <c r="A22" s="1">
        <v>8</v>
      </c>
      <c r="B22" s="5" t="s">
        <v>33</v>
      </c>
      <c r="C22" s="10" t="s">
        <v>10</v>
      </c>
      <c r="F22" s="15">
        <f t="shared" si="5"/>
        <v>0</v>
      </c>
      <c r="I22" s="19">
        <f t="shared" si="1"/>
        <v>0</v>
      </c>
      <c r="J22" s="19">
        <f t="shared" si="4"/>
        <v>0</v>
      </c>
      <c r="K22" s="19">
        <f t="shared" si="6"/>
        <v>0</v>
      </c>
      <c r="L22" s="19">
        <f t="shared" si="7"/>
        <v>0</v>
      </c>
    </row>
    <row r="23" spans="1:12" ht="15.75" customHeight="1" x14ac:dyDescent="0.2">
      <c r="A23" s="1">
        <v>8</v>
      </c>
      <c r="B23" s="7" t="s">
        <v>34</v>
      </c>
      <c r="C23" s="10" t="s">
        <v>10</v>
      </c>
      <c r="F23" s="15">
        <f t="shared" si="5"/>
        <v>0</v>
      </c>
      <c r="I23" s="19">
        <f t="shared" si="1"/>
        <v>0</v>
      </c>
      <c r="J23" s="19">
        <f t="shared" si="4"/>
        <v>0</v>
      </c>
      <c r="K23" s="19">
        <f t="shared" si="6"/>
        <v>0</v>
      </c>
      <c r="L23" s="19">
        <f t="shared" si="7"/>
        <v>0</v>
      </c>
    </row>
    <row r="24" spans="1:12" ht="15.75" customHeight="1" x14ac:dyDescent="0.2">
      <c r="A24" s="1">
        <v>8</v>
      </c>
      <c r="B24" s="5" t="s">
        <v>35</v>
      </c>
      <c r="C24" s="10" t="s">
        <v>10</v>
      </c>
      <c r="F24" s="15">
        <f t="shared" si="5"/>
        <v>0</v>
      </c>
      <c r="I24" s="19">
        <f t="shared" si="1"/>
        <v>0</v>
      </c>
      <c r="J24" s="19">
        <f t="shared" si="4"/>
        <v>0</v>
      </c>
      <c r="K24" s="19">
        <f t="shared" si="6"/>
        <v>0</v>
      </c>
      <c r="L24" s="19">
        <f t="shared" si="7"/>
        <v>0</v>
      </c>
    </row>
    <row r="25" spans="1:12" ht="15.75" customHeight="1" x14ac:dyDescent="0.2">
      <c r="A25" s="1">
        <v>23</v>
      </c>
      <c r="B25" s="5" t="s">
        <v>36</v>
      </c>
      <c r="C25" s="10" t="s">
        <v>10</v>
      </c>
      <c r="F25" s="15">
        <f t="shared" si="5"/>
        <v>0</v>
      </c>
      <c r="I25" s="19">
        <f t="shared" si="1"/>
        <v>0</v>
      </c>
      <c r="J25" s="19">
        <f t="shared" si="4"/>
        <v>0</v>
      </c>
      <c r="K25" s="19">
        <f t="shared" si="6"/>
        <v>0</v>
      </c>
      <c r="L25" s="19">
        <f t="shared" si="7"/>
        <v>0</v>
      </c>
    </row>
    <row r="26" spans="1:12" ht="15.75" customHeight="1" x14ac:dyDescent="0.2">
      <c r="A26" s="1">
        <v>2</v>
      </c>
      <c r="B26" s="5" t="s">
        <v>37</v>
      </c>
      <c r="C26" s="10" t="s">
        <v>10</v>
      </c>
      <c r="F26" s="15">
        <f t="shared" si="5"/>
        <v>0</v>
      </c>
      <c r="I26" s="19">
        <f t="shared" si="1"/>
        <v>0</v>
      </c>
      <c r="J26" s="19">
        <f t="shared" si="4"/>
        <v>0</v>
      </c>
      <c r="K26" s="19">
        <f t="shared" si="6"/>
        <v>0</v>
      </c>
      <c r="L26" s="19">
        <f t="shared" si="7"/>
        <v>0</v>
      </c>
    </row>
    <row r="27" spans="1:12" ht="15.75" customHeight="1" x14ac:dyDescent="0.2">
      <c r="A27" s="1">
        <v>2</v>
      </c>
      <c r="B27" s="5" t="s">
        <v>38</v>
      </c>
      <c r="C27" s="10" t="s">
        <v>10</v>
      </c>
      <c r="F27" s="15">
        <f t="shared" si="5"/>
        <v>0</v>
      </c>
      <c r="I27" s="19">
        <f t="shared" si="1"/>
        <v>0</v>
      </c>
      <c r="J27" s="19">
        <f t="shared" si="4"/>
        <v>0</v>
      </c>
      <c r="K27" s="19">
        <f t="shared" si="6"/>
        <v>0</v>
      </c>
      <c r="L27" s="19">
        <f t="shared" si="7"/>
        <v>0</v>
      </c>
    </row>
    <row r="28" spans="1:12" ht="15.75" customHeight="1" x14ac:dyDescent="0.2">
      <c r="A28" s="1">
        <v>4</v>
      </c>
      <c r="B28" s="5" t="s">
        <v>39</v>
      </c>
      <c r="C28" s="10" t="s">
        <v>10</v>
      </c>
      <c r="F28" s="15">
        <f t="shared" si="5"/>
        <v>0</v>
      </c>
      <c r="I28" s="19">
        <f t="shared" si="1"/>
        <v>0</v>
      </c>
      <c r="J28" s="19">
        <f t="shared" si="4"/>
        <v>0</v>
      </c>
      <c r="K28" s="19">
        <f t="shared" si="6"/>
        <v>0</v>
      </c>
      <c r="L28" s="19">
        <f t="shared" si="7"/>
        <v>0</v>
      </c>
    </row>
    <row r="29" spans="1:12" ht="15.75" customHeight="1" x14ac:dyDescent="0.2">
      <c r="A29" s="1">
        <v>8</v>
      </c>
      <c r="B29" s="5" t="s">
        <v>40</v>
      </c>
      <c r="C29" s="10" t="s">
        <v>10</v>
      </c>
      <c r="F29" s="15">
        <f t="shared" si="5"/>
        <v>0</v>
      </c>
      <c r="I29" s="19">
        <f t="shared" si="1"/>
        <v>0</v>
      </c>
      <c r="J29" s="19">
        <f t="shared" si="4"/>
        <v>0</v>
      </c>
      <c r="K29" s="19">
        <f t="shared" si="6"/>
        <v>0</v>
      </c>
      <c r="L29" s="19">
        <f t="shared" si="7"/>
        <v>0</v>
      </c>
    </row>
    <row r="30" spans="1:12" ht="15.75" customHeight="1" x14ac:dyDescent="0.2">
      <c r="A30" s="1">
        <v>6</v>
      </c>
      <c r="B30" s="5" t="s">
        <v>41</v>
      </c>
      <c r="C30" s="10" t="s">
        <v>10</v>
      </c>
      <c r="F30" s="15">
        <f t="shared" si="5"/>
        <v>0</v>
      </c>
      <c r="I30" s="19">
        <f t="shared" si="1"/>
        <v>0</v>
      </c>
      <c r="J30" s="19">
        <f t="shared" si="4"/>
        <v>0</v>
      </c>
      <c r="K30" s="19">
        <f t="shared" si="6"/>
        <v>0</v>
      </c>
      <c r="L30" s="19">
        <f t="shared" si="7"/>
        <v>0</v>
      </c>
    </row>
    <row r="31" spans="1:12" ht="15.75" customHeight="1" x14ac:dyDescent="0.2">
      <c r="A31" s="1">
        <v>8</v>
      </c>
      <c r="B31" s="5" t="s">
        <v>42</v>
      </c>
      <c r="C31" s="10" t="s">
        <v>10</v>
      </c>
      <c r="F31" s="15">
        <f t="shared" si="5"/>
        <v>0</v>
      </c>
      <c r="I31" s="19">
        <f t="shared" si="1"/>
        <v>0</v>
      </c>
      <c r="J31" s="19">
        <f t="shared" si="4"/>
        <v>0</v>
      </c>
      <c r="K31" s="19">
        <f t="shared" si="6"/>
        <v>0</v>
      </c>
      <c r="L31" s="19">
        <f t="shared" si="7"/>
        <v>0</v>
      </c>
    </row>
    <row r="32" spans="1:12" ht="15.75" customHeight="1" x14ac:dyDescent="0.2">
      <c r="A32" s="1">
        <v>16</v>
      </c>
      <c r="B32" s="5" t="s">
        <v>43</v>
      </c>
      <c r="C32" s="10" t="s">
        <v>10</v>
      </c>
      <c r="F32" s="15">
        <f t="shared" si="5"/>
        <v>0</v>
      </c>
      <c r="I32" s="19">
        <f t="shared" si="1"/>
        <v>0</v>
      </c>
      <c r="J32" s="19">
        <f t="shared" si="4"/>
        <v>0</v>
      </c>
      <c r="K32" s="19">
        <f t="shared" si="6"/>
        <v>0</v>
      </c>
      <c r="L32" s="19">
        <f t="shared" si="7"/>
        <v>0</v>
      </c>
    </row>
    <row r="33" spans="1:12" ht="15.75" customHeight="1" x14ac:dyDescent="0.2">
      <c r="A33" s="1">
        <v>4</v>
      </c>
      <c r="B33" s="5" t="s">
        <v>44</v>
      </c>
      <c r="C33" s="10" t="s">
        <v>10</v>
      </c>
      <c r="F33" s="15">
        <f t="shared" si="5"/>
        <v>0</v>
      </c>
      <c r="I33" s="19">
        <f t="shared" si="1"/>
        <v>0</v>
      </c>
      <c r="J33" s="19">
        <f t="shared" si="4"/>
        <v>0</v>
      </c>
      <c r="K33" s="19">
        <f t="shared" si="6"/>
        <v>0</v>
      </c>
      <c r="L33" s="19">
        <f t="shared" si="7"/>
        <v>0</v>
      </c>
    </row>
    <row r="34" spans="1:12" ht="15.75" customHeight="1" x14ac:dyDescent="0.2">
      <c r="A34" s="1">
        <v>1</v>
      </c>
      <c r="B34" s="5" t="s">
        <v>45</v>
      </c>
      <c r="C34" s="10" t="s">
        <v>10</v>
      </c>
      <c r="F34" s="15">
        <f t="shared" si="5"/>
        <v>0</v>
      </c>
      <c r="I34" s="19">
        <f t="shared" si="1"/>
        <v>0</v>
      </c>
      <c r="J34" s="19">
        <f t="shared" si="4"/>
        <v>0</v>
      </c>
      <c r="K34" s="19">
        <f t="shared" si="6"/>
        <v>0</v>
      </c>
      <c r="L34" s="19">
        <f t="shared" si="7"/>
        <v>0</v>
      </c>
    </row>
    <row r="35" spans="1:12" ht="15.75" customHeight="1" x14ac:dyDescent="0.2">
      <c r="A35" s="1">
        <v>1</v>
      </c>
      <c r="B35" s="5" t="s">
        <v>46</v>
      </c>
      <c r="C35" s="10" t="s">
        <v>10</v>
      </c>
      <c r="F35" s="15">
        <f t="shared" si="5"/>
        <v>0</v>
      </c>
      <c r="I35" s="19">
        <f t="shared" si="1"/>
        <v>0</v>
      </c>
      <c r="J35" s="19">
        <f t="shared" si="4"/>
        <v>0</v>
      </c>
      <c r="K35" s="19">
        <f t="shared" si="6"/>
        <v>0</v>
      </c>
      <c r="L35" s="19">
        <f t="shared" si="7"/>
        <v>0</v>
      </c>
    </row>
    <row r="36" spans="1:12" ht="15.75" customHeight="1" x14ac:dyDescent="0.2">
      <c r="A36" s="1">
        <v>2</v>
      </c>
      <c r="B36" s="5" t="s">
        <v>47</v>
      </c>
      <c r="C36" s="10" t="s">
        <v>10</v>
      </c>
      <c r="F36" s="15">
        <f t="shared" si="5"/>
        <v>0</v>
      </c>
      <c r="I36" s="19">
        <f t="shared" si="1"/>
        <v>0</v>
      </c>
      <c r="J36" s="19">
        <f t="shared" si="4"/>
        <v>0</v>
      </c>
      <c r="K36" s="19">
        <f t="shared" si="6"/>
        <v>0</v>
      </c>
      <c r="L36" s="19">
        <f t="shared" si="7"/>
        <v>0</v>
      </c>
    </row>
    <row r="37" spans="1:12" ht="15.75" customHeight="1" x14ac:dyDescent="0.2">
      <c r="A37" s="1">
        <v>7</v>
      </c>
      <c r="B37" s="5" t="s">
        <v>48</v>
      </c>
      <c r="C37" s="10" t="s">
        <v>10</v>
      </c>
      <c r="F37" s="15">
        <f t="shared" si="5"/>
        <v>0</v>
      </c>
      <c r="I37" s="19">
        <f t="shared" si="1"/>
        <v>0</v>
      </c>
      <c r="J37" s="19">
        <f t="shared" si="4"/>
        <v>0</v>
      </c>
      <c r="K37" s="19">
        <f t="shared" si="6"/>
        <v>0</v>
      </c>
      <c r="L37" s="19">
        <f t="shared" si="7"/>
        <v>0</v>
      </c>
    </row>
    <row r="38" spans="1:12" ht="15.75" customHeight="1" x14ac:dyDescent="0.2">
      <c r="A38" s="1">
        <v>4</v>
      </c>
      <c r="B38" s="5" t="s">
        <v>49</v>
      </c>
      <c r="C38" s="10" t="s">
        <v>10</v>
      </c>
      <c r="F38" s="15">
        <f t="shared" si="5"/>
        <v>0</v>
      </c>
      <c r="I38" s="19">
        <f t="shared" si="1"/>
        <v>0</v>
      </c>
      <c r="J38" s="19">
        <f t="shared" si="4"/>
        <v>0</v>
      </c>
      <c r="K38" s="19">
        <f t="shared" si="6"/>
        <v>0</v>
      </c>
      <c r="L38" s="19">
        <f t="shared" si="7"/>
        <v>0</v>
      </c>
    </row>
    <row r="39" spans="1:12" ht="15.75" customHeight="1" x14ac:dyDescent="0.2">
      <c r="A39" s="1">
        <v>4</v>
      </c>
      <c r="B39" s="7" t="s">
        <v>50</v>
      </c>
      <c r="C39" s="10" t="s">
        <v>10</v>
      </c>
      <c r="F39" s="15">
        <f t="shared" si="5"/>
        <v>0</v>
      </c>
      <c r="I39" s="19">
        <f t="shared" si="1"/>
        <v>0</v>
      </c>
      <c r="J39" s="19">
        <f t="shared" si="4"/>
        <v>0</v>
      </c>
      <c r="K39" s="19">
        <f t="shared" si="6"/>
        <v>0</v>
      </c>
      <c r="L39" s="19">
        <f t="shared" si="7"/>
        <v>0</v>
      </c>
    </row>
    <row r="40" spans="1:12" ht="15.75" customHeight="1" x14ac:dyDescent="0.2">
      <c r="A40" s="1">
        <v>2</v>
      </c>
      <c r="B40" s="5" t="s">
        <v>51</v>
      </c>
      <c r="C40" s="10" t="s">
        <v>10</v>
      </c>
      <c r="F40" s="15">
        <f t="shared" si="5"/>
        <v>0</v>
      </c>
      <c r="I40" s="19">
        <f t="shared" si="1"/>
        <v>0</v>
      </c>
      <c r="J40" s="19">
        <f t="shared" si="4"/>
        <v>0</v>
      </c>
      <c r="K40" s="19">
        <f t="shared" si="6"/>
        <v>0</v>
      </c>
      <c r="L40" s="19">
        <f t="shared" si="7"/>
        <v>0</v>
      </c>
    </row>
    <row r="41" spans="1:12" ht="15.75" customHeight="1" x14ac:dyDescent="0.2">
      <c r="A41" s="1">
        <v>17</v>
      </c>
      <c r="B41" s="5" t="s">
        <v>52</v>
      </c>
      <c r="C41" s="10" t="s">
        <v>10</v>
      </c>
      <c r="F41" s="15">
        <f t="shared" si="5"/>
        <v>0</v>
      </c>
      <c r="I41" s="19">
        <f t="shared" si="1"/>
        <v>0</v>
      </c>
      <c r="J41" s="19">
        <f t="shared" si="4"/>
        <v>0</v>
      </c>
      <c r="K41" s="19">
        <f t="shared" si="6"/>
        <v>0</v>
      </c>
      <c r="L41" s="19">
        <f t="shared" si="7"/>
        <v>0</v>
      </c>
    </row>
    <row r="42" spans="1:12" ht="15.75" customHeight="1" x14ac:dyDescent="0.2">
      <c r="A42" s="1">
        <v>8</v>
      </c>
      <c r="B42" s="5" t="s">
        <v>53</v>
      </c>
      <c r="C42" s="10" t="s">
        <v>10</v>
      </c>
      <c r="F42" s="15">
        <f t="shared" si="5"/>
        <v>0</v>
      </c>
      <c r="I42" s="19">
        <f t="shared" si="1"/>
        <v>0</v>
      </c>
      <c r="J42" s="19">
        <f t="shared" si="4"/>
        <v>0</v>
      </c>
      <c r="K42" s="19">
        <f t="shared" si="6"/>
        <v>0</v>
      </c>
      <c r="L42" s="19">
        <f t="shared" si="7"/>
        <v>0</v>
      </c>
    </row>
    <row r="43" spans="1:12" ht="15.75" customHeight="1" x14ac:dyDescent="0.2">
      <c r="A43" s="1">
        <v>4</v>
      </c>
      <c r="B43" s="5" t="s">
        <v>54</v>
      </c>
      <c r="C43" s="10" t="s">
        <v>10</v>
      </c>
      <c r="F43" s="15">
        <f t="shared" si="5"/>
        <v>0</v>
      </c>
      <c r="I43" s="19">
        <f t="shared" si="1"/>
        <v>0</v>
      </c>
      <c r="J43" s="19">
        <f t="shared" si="4"/>
        <v>0</v>
      </c>
      <c r="K43" s="19">
        <f t="shared" si="6"/>
        <v>0</v>
      </c>
      <c r="L43" s="19">
        <f t="shared" si="7"/>
        <v>0</v>
      </c>
    </row>
    <row r="44" spans="1:12" ht="15.75" customHeight="1" x14ac:dyDescent="0.2">
      <c r="A44" s="1">
        <v>4</v>
      </c>
      <c r="B44" s="5" t="s">
        <v>55</v>
      </c>
      <c r="C44" s="10" t="s">
        <v>10</v>
      </c>
      <c r="F44" s="15">
        <f t="shared" si="5"/>
        <v>0</v>
      </c>
      <c r="I44" s="19">
        <f t="shared" si="1"/>
        <v>0</v>
      </c>
      <c r="J44" s="19">
        <f t="shared" si="4"/>
        <v>0</v>
      </c>
      <c r="K44" s="19">
        <f t="shared" si="6"/>
        <v>0</v>
      </c>
      <c r="L44" s="19">
        <f t="shared" si="7"/>
        <v>0</v>
      </c>
    </row>
    <row r="45" spans="1:12" ht="15.75" customHeight="1" x14ac:dyDescent="0.2">
      <c r="A45" s="1">
        <v>28</v>
      </c>
      <c r="B45" s="5" t="s">
        <v>56</v>
      </c>
      <c r="C45" s="10" t="s">
        <v>10</v>
      </c>
      <c r="F45" s="15">
        <f t="shared" si="5"/>
        <v>0</v>
      </c>
      <c r="I45" s="19">
        <f t="shared" si="1"/>
        <v>0</v>
      </c>
      <c r="J45" s="19">
        <f t="shared" si="4"/>
        <v>0</v>
      </c>
      <c r="K45" s="19">
        <f t="shared" si="6"/>
        <v>0</v>
      </c>
      <c r="L45" s="19">
        <f t="shared" si="7"/>
        <v>0</v>
      </c>
    </row>
    <row r="46" spans="1:12" ht="15.75" customHeight="1" x14ac:dyDescent="0.2">
      <c r="A46" s="1">
        <v>4</v>
      </c>
      <c r="B46" s="5" t="s">
        <v>57</v>
      </c>
      <c r="C46" s="10" t="s">
        <v>10</v>
      </c>
      <c r="F46" s="15">
        <f t="shared" si="5"/>
        <v>0</v>
      </c>
      <c r="I46" s="19">
        <f t="shared" si="1"/>
        <v>0</v>
      </c>
      <c r="J46" s="19">
        <f t="shared" si="4"/>
        <v>0</v>
      </c>
      <c r="K46" s="19">
        <f t="shared" si="6"/>
        <v>0</v>
      </c>
      <c r="L46" s="19">
        <f t="shared" si="7"/>
        <v>0</v>
      </c>
    </row>
    <row r="47" spans="1:12" ht="15.75" customHeight="1" x14ac:dyDescent="0.2">
      <c r="A47" s="1">
        <v>3</v>
      </c>
      <c r="B47" s="5" t="s">
        <v>58</v>
      </c>
      <c r="C47" s="10" t="s">
        <v>10</v>
      </c>
      <c r="F47" s="15">
        <f t="shared" si="5"/>
        <v>0</v>
      </c>
      <c r="I47" s="19">
        <f t="shared" si="1"/>
        <v>0</v>
      </c>
      <c r="J47" s="19">
        <f t="shared" si="4"/>
        <v>0</v>
      </c>
      <c r="K47" s="19">
        <f t="shared" si="6"/>
        <v>0</v>
      </c>
      <c r="L47" s="19">
        <f t="shared" si="7"/>
        <v>0</v>
      </c>
    </row>
    <row r="48" spans="1:12" ht="15.75" customHeight="1" x14ac:dyDescent="0.2">
      <c r="A48" s="1">
        <v>12</v>
      </c>
      <c r="B48" s="5" t="s">
        <v>59</v>
      </c>
      <c r="C48" s="10" t="s">
        <v>10</v>
      </c>
      <c r="F48" s="15">
        <f t="shared" si="5"/>
        <v>0</v>
      </c>
      <c r="I48" s="19">
        <f t="shared" si="1"/>
        <v>0</v>
      </c>
      <c r="J48" s="19">
        <f t="shared" si="4"/>
        <v>0</v>
      </c>
      <c r="K48" s="19">
        <f t="shared" si="6"/>
        <v>0</v>
      </c>
      <c r="L48" s="19">
        <f t="shared" si="7"/>
        <v>0</v>
      </c>
    </row>
    <row r="49" spans="1:12" ht="15.75" customHeight="1" x14ac:dyDescent="0.2">
      <c r="A49" s="1">
        <v>12</v>
      </c>
      <c r="B49" s="5" t="s">
        <v>60</v>
      </c>
      <c r="C49" s="10" t="s">
        <v>10</v>
      </c>
      <c r="F49" s="15">
        <f t="shared" si="5"/>
        <v>0</v>
      </c>
      <c r="I49" s="19">
        <f t="shared" si="1"/>
        <v>0</v>
      </c>
      <c r="J49" s="19">
        <f t="shared" si="4"/>
        <v>0</v>
      </c>
      <c r="K49" s="19">
        <f t="shared" si="6"/>
        <v>0</v>
      </c>
      <c r="L49" s="19">
        <f t="shared" si="7"/>
        <v>0</v>
      </c>
    </row>
    <row r="50" spans="1:12" ht="15.75" customHeight="1" x14ac:dyDescent="0.2">
      <c r="A50" s="1">
        <v>1</v>
      </c>
      <c r="B50" s="5" t="s">
        <v>61</v>
      </c>
      <c r="C50" s="10" t="s">
        <v>10</v>
      </c>
      <c r="F50" s="15">
        <f t="shared" si="5"/>
        <v>0</v>
      </c>
      <c r="I50" s="19">
        <f t="shared" si="1"/>
        <v>0</v>
      </c>
      <c r="J50" s="19">
        <f t="shared" si="4"/>
        <v>0</v>
      </c>
      <c r="K50" s="19">
        <f t="shared" si="6"/>
        <v>0</v>
      </c>
      <c r="L50" s="19">
        <f t="shared" si="7"/>
        <v>0</v>
      </c>
    </row>
    <row r="51" spans="1:12" ht="15.75" customHeight="1" x14ac:dyDescent="0.2">
      <c r="A51" s="1"/>
      <c r="F51" s="15">
        <f t="shared" si="5"/>
        <v>0</v>
      </c>
      <c r="I51" s="19">
        <f t="shared" si="1"/>
        <v>0</v>
      </c>
      <c r="J51" s="19">
        <f t="shared" si="4"/>
        <v>0</v>
      </c>
      <c r="K51" s="19">
        <f t="shared" si="6"/>
        <v>0</v>
      </c>
      <c r="L51" s="19">
        <f t="shared" si="7"/>
        <v>0</v>
      </c>
    </row>
    <row r="52" spans="1:12" ht="15.75" customHeight="1" x14ac:dyDescent="0.2">
      <c r="A52" s="1"/>
      <c r="B52" s="4" t="s">
        <v>62</v>
      </c>
      <c r="F52" s="15">
        <f t="shared" si="5"/>
        <v>0</v>
      </c>
      <c r="I52" s="19">
        <f t="shared" si="1"/>
        <v>0</v>
      </c>
      <c r="J52" s="19">
        <f t="shared" si="4"/>
        <v>0</v>
      </c>
      <c r="K52" s="19">
        <f t="shared" si="6"/>
        <v>0</v>
      </c>
      <c r="L52" s="19">
        <f t="shared" si="7"/>
        <v>0</v>
      </c>
    </row>
    <row r="53" spans="1:12" ht="15.75" customHeight="1" x14ac:dyDescent="0.2">
      <c r="A53" s="1">
        <v>1</v>
      </c>
      <c r="B53" s="5" t="s">
        <v>63</v>
      </c>
      <c r="C53" s="11" t="s">
        <v>64</v>
      </c>
      <c r="D53">
        <v>1</v>
      </c>
      <c r="E53" s="15">
        <v>36</v>
      </c>
      <c r="F53" s="15">
        <f t="shared" si="5"/>
        <v>36</v>
      </c>
      <c r="G53">
        <v>1</v>
      </c>
      <c r="H53" s="15">
        <v>30.99</v>
      </c>
      <c r="I53" s="19">
        <f t="shared" si="1"/>
        <v>30.99</v>
      </c>
      <c r="J53" s="19">
        <f t="shared" si="4"/>
        <v>0.46484999999999999</v>
      </c>
      <c r="K53" s="19">
        <f t="shared" si="6"/>
        <v>30.99</v>
      </c>
      <c r="L53" s="19">
        <f t="shared" si="7"/>
        <v>30.52515</v>
      </c>
    </row>
    <row r="54" spans="1:12" ht="15.75" customHeight="1" x14ac:dyDescent="0.2">
      <c r="A54" s="1">
        <v>1</v>
      </c>
      <c r="B54" s="5" t="s">
        <v>65</v>
      </c>
      <c r="C54" s="11" t="s">
        <v>66</v>
      </c>
      <c r="D54">
        <v>1</v>
      </c>
      <c r="E54" s="15">
        <v>26</v>
      </c>
      <c r="F54" s="15">
        <f t="shared" si="5"/>
        <v>26</v>
      </c>
      <c r="G54">
        <v>1</v>
      </c>
      <c r="H54" s="15">
        <v>25.99</v>
      </c>
      <c r="I54" s="19">
        <f t="shared" si="1"/>
        <v>25.99</v>
      </c>
      <c r="J54" s="19">
        <f t="shared" si="4"/>
        <v>0.38984999999999997</v>
      </c>
      <c r="K54" s="19">
        <f t="shared" si="6"/>
        <v>25.99</v>
      </c>
      <c r="L54" s="19">
        <f t="shared" si="7"/>
        <v>25.600149999999999</v>
      </c>
    </row>
    <row r="55" spans="1:12" ht="15.75" customHeight="1" x14ac:dyDescent="0.2">
      <c r="A55" s="1">
        <v>1</v>
      </c>
      <c r="B55" s="5" t="s">
        <v>67</v>
      </c>
      <c r="C55" s="11" t="s">
        <v>68</v>
      </c>
      <c r="D55">
        <v>1</v>
      </c>
      <c r="E55" s="15">
        <v>22.99</v>
      </c>
      <c r="F55" s="15">
        <f t="shared" si="5"/>
        <v>22.99</v>
      </c>
      <c r="G55">
        <v>1</v>
      </c>
      <c r="H55" s="15">
        <v>35.42</v>
      </c>
      <c r="I55" s="19">
        <f t="shared" si="1"/>
        <v>35.42</v>
      </c>
      <c r="J55" s="19">
        <f t="shared" si="4"/>
        <v>0.53129999999999999</v>
      </c>
      <c r="K55" s="19">
        <f t="shared" si="6"/>
        <v>22.99</v>
      </c>
      <c r="L55" s="19">
        <f t="shared" si="7"/>
        <v>22.99</v>
      </c>
    </row>
    <row r="56" spans="1:12" ht="15.75" customHeight="1" x14ac:dyDescent="0.2">
      <c r="A56" s="1">
        <v>1</v>
      </c>
      <c r="B56" s="5" t="s">
        <v>69</v>
      </c>
      <c r="C56" s="11" t="s">
        <v>70</v>
      </c>
      <c r="D56">
        <v>1</v>
      </c>
      <c r="E56" s="15">
        <v>9.98</v>
      </c>
      <c r="F56" s="15">
        <f t="shared" si="5"/>
        <v>9.98</v>
      </c>
      <c r="G56">
        <v>1</v>
      </c>
      <c r="H56" s="15">
        <v>12.24</v>
      </c>
      <c r="I56" s="19">
        <f t="shared" si="1"/>
        <v>12.24</v>
      </c>
      <c r="J56" s="19">
        <f t="shared" si="4"/>
        <v>0.18359999999999999</v>
      </c>
      <c r="K56" s="19">
        <f t="shared" si="6"/>
        <v>9.98</v>
      </c>
      <c r="L56" s="19">
        <f t="shared" si="7"/>
        <v>9.98</v>
      </c>
    </row>
    <row r="57" spans="1:12" ht="15.75" customHeight="1" x14ac:dyDescent="0.2">
      <c r="A57" s="1">
        <v>1</v>
      </c>
      <c r="B57" s="5" t="s">
        <v>71</v>
      </c>
      <c r="C57" s="11" t="s">
        <v>72</v>
      </c>
      <c r="D57">
        <v>1</v>
      </c>
      <c r="E57" s="15">
        <v>30.99</v>
      </c>
      <c r="F57" s="15">
        <f t="shared" si="5"/>
        <v>30.99</v>
      </c>
      <c r="G57">
        <v>1</v>
      </c>
      <c r="H57" s="15">
        <v>31.25</v>
      </c>
      <c r="I57" s="19">
        <f t="shared" si="1"/>
        <v>31.25</v>
      </c>
      <c r="J57" s="19">
        <f t="shared" si="4"/>
        <v>0.46875</v>
      </c>
      <c r="K57" s="19">
        <f t="shared" si="6"/>
        <v>30.99</v>
      </c>
      <c r="L57" s="19">
        <f t="shared" si="7"/>
        <v>30.78125</v>
      </c>
    </row>
    <row r="58" spans="1:12" ht="15.75" customHeight="1" x14ac:dyDescent="0.2">
      <c r="A58" s="1">
        <v>1</v>
      </c>
      <c r="B58" s="5" t="s">
        <v>73</v>
      </c>
      <c r="C58" s="11" t="s">
        <v>74</v>
      </c>
      <c r="D58">
        <v>1</v>
      </c>
      <c r="E58" s="15">
        <v>28.5</v>
      </c>
      <c r="F58" s="15">
        <f t="shared" si="5"/>
        <v>28.5</v>
      </c>
      <c r="G58">
        <v>1</v>
      </c>
      <c r="H58" s="15">
        <f>9.5+5.05</f>
        <v>14.55</v>
      </c>
      <c r="I58" s="19">
        <f t="shared" si="1"/>
        <v>14.55</v>
      </c>
      <c r="J58" s="19">
        <f t="shared" si="4"/>
        <v>0.21825</v>
      </c>
      <c r="K58" s="19">
        <f t="shared" si="6"/>
        <v>14.55</v>
      </c>
      <c r="L58" s="19">
        <f t="shared" si="7"/>
        <v>14.331750000000001</v>
      </c>
    </row>
    <row r="59" spans="1:12" ht="15.75" customHeight="1" x14ac:dyDescent="0.2">
      <c r="A59" s="1">
        <v>1</v>
      </c>
      <c r="B59" s="5" t="s">
        <v>75</v>
      </c>
      <c r="C59" s="11" t="s">
        <v>76</v>
      </c>
      <c r="D59">
        <v>1</v>
      </c>
      <c r="E59" s="15">
        <v>7.39</v>
      </c>
      <c r="F59" s="15">
        <f t="shared" si="5"/>
        <v>7.39</v>
      </c>
      <c r="G59">
        <v>1</v>
      </c>
      <c r="H59" s="15">
        <v>9</v>
      </c>
      <c r="I59" s="19">
        <f t="shared" si="1"/>
        <v>9</v>
      </c>
      <c r="J59" s="19">
        <f t="shared" si="4"/>
        <v>0.13500000000000001</v>
      </c>
      <c r="K59" s="19">
        <f t="shared" si="6"/>
        <v>7.39</v>
      </c>
      <c r="L59" s="19">
        <f t="shared" si="7"/>
        <v>7.39</v>
      </c>
    </row>
    <row r="60" spans="1:12" ht="15.75" customHeight="1" x14ac:dyDescent="0.2">
      <c r="A60" s="1">
        <v>2</v>
      </c>
      <c r="B60" s="5" t="s">
        <v>77</v>
      </c>
      <c r="C60" s="11" t="s">
        <v>78</v>
      </c>
      <c r="D60">
        <v>1</v>
      </c>
      <c r="E60" s="15">
        <v>7.99</v>
      </c>
      <c r="F60" s="15">
        <f t="shared" si="5"/>
        <v>7.99</v>
      </c>
      <c r="G60">
        <v>1</v>
      </c>
      <c r="H60" s="15">
        <v>11.99</v>
      </c>
      <c r="I60" s="19">
        <f t="shared" si="1"/>
        <v>11.99</v>
      </c>
      <c r="J60" s="19">
        <f t="shared" si="4"/>
        <v>0.17985000000000001</v>
      </c>
      <c r="K60" s="19">
        <f t="shared" si="6"/>
        <v>7.99</v>
      </c>
      <c r="L60" s="19">
        <f t="shared" si="7"/>
        <v>7.99</v>
      </c>
    </row>
    <row r="61" spans="1:12" ht="15.75" customHeight="1" x14ac:dyDescent="0.2">
      <c r="A61" s="1" t="s">
        <v>79</v>
      </c>
      <c r="B61" s="5" t="s">
        <v>80</v>
      </c>
      <c r="C61" s="11" t="s">
        <v>81</v>
      </c>
      <c r="D61">
        <v>1</v>
      </c>
      <c r="E61" s="15">
        <v>16.989999999999998</v>
      </c>
      <c r="F61" s="15">
        <f t="shared" si="5"/>
        <v>16.989999999999998</v>
      </c>
      <c r="G61">
        <v>1</v>
      </c>
      <c r="H61" s="15">
        <v>22.8</v>
      </c>
      <c r="I61" s="19">
        <f t="shared" si="1"/>
        <v>22.8</v>
      </c>
      <c r="J61" s="19">
        <f t="shared" si="4"/>
        <v>0.34199999999999997</v>
      </c>
      <c r="K61" s="19">
        <f t="shared" si="6"/>
        <v>16.989999999999998</v>
      </c>
      <c r="L61" s="19">
        <f t="shared" si="7"/>
        <v>16.989999999999998</v>
      </c>
    </row>
    <row r="62" spans="1:12" ht="15.75" customHeight="1" x14ac:dyDescent="0.2">
      <c r="A62" s="1"/>
      <c r="F62" s="15">
        <f t="shared" si="5"/>
        <v>0</v>
      </c>
      <c r="I62" s="19">
        <f t="shared" si="1"/>
        <v>0</v>
      </c>
      <c r="J62" s="19">
        <f t="shared" si="4"/>
        <v>0</v>
      </c>
      <c r="K62" s="19">
        <f t="shared" si="6"/>
        <v>0</v>
      </c>
      <c r="L62" s="19">
        <f t="shared" si="7"/>
        <v>0</v>
      </c>
    </row>
    <row r="63" spans="1:12" ht="15.75" customHeight="1" x14ac:dyDescent="0.2">
      <c r="A63" s="1"/>
      <c r="B63" s="4" t="s">
        <v>82</v>
      </c>
      <c r="F63" s="15">
        <f t="shared" si="5"/>
        <v>0</v>
      </c>
      <c r="I63" s="19">
        <f t="shared" si="1"/>
        <v>0</v>
      </c>
      <c r="J63" s="19">
        <f t="shared" si="4"/>
        <v>0</v>
      </c>
      <c r="K63" s="19">
        <f t="shared" si="6"/>
        <v>0</v>
      </c>
      <c r="L63" s="19">
        <f t="shared" si="7"/>
        <v>0</v>
      </c>
    </row>
    <row r="64" spans="1:12" ht="15.75" customHeight="1" x14ac:dyDescent="0.2">
      <c r="A64" s="1"/>
      <c r="B64" s="5" t="s">
        <v>83</v>
      </c>
      <c r="F64" s="15">
        <f t="shared" si="5"/>
        <v>0</v>
      </c>
      <c r="I64" s="19">
        <f t="shared" si="1"/>
        <v>0</v>
      </c>
      <c r="J64" s="19">
        <f t="shared" si="4"/>
        <v>0</v>
      </c>
      <c r="K64" s="19">
        <f t="shared" si="6"/>
        <v>0</v>
      </c>
      <c r="L64" s="19">
        <f t="shared" si="7"/>
        <v>0</v>
      </c>
    </row>
    <row r="65" spans="1:12" ht="15.75" customHeight="1" x14ac:dyDescent="0.2">
      <c r="A65" s="1"/>
      <c r="B65" s="5" t="s">
        <v>84</v>
      </c>
      <c r="F65" s="15">
        <f t="shared" si="5"/>
        <v>0</v>
      </c>
      <c r="I65" s="19">
        <f t="shared" si="1"/>
        <v>0</v>
      </c>
      <c r="J65" s="19">
        <f t="shared" si="4"/>
        <v>0</v>
      </c>
      <c r="K65" s="19">
        <f t="shared" si="6"/>
        <v>0</v>
      </c>
      <c r="L65" s="19">
        <f t="shared" si="7"/>
        <v>0</v>
      </c>
    </row>
    <row r="66" spans="1:12" ht="15.75" customHeight="1" x14ac:dyDescent="0.2">
      <c r="A66" s="1"/>
      <c r="B66" s="5" t="s">
        <v>85</v>
      </c>
      <c r="F66" s="15">
        <f t="shared" si="5"/>
        <v>0</v>
      </c>
      <c r="I66" s="19">
        <f t="shared" si="1"/>
        <v>0</v>
      </c>
      <c r="J66" s="19">
        <f t="shared" si="4"/>
        <v>0</v>
      </c>
      <c r="K66" s="19">
        <f t="shared" si="6"/>
        <v>0</v>
      </c>
      <c r="L66" s="19">
        <f t="shared" si="7"/>
        <v>0</v>
      </c>
    </row>
    <row r="67" spans="1:12" ht="15.75" customHeight="1" x14ac:dyDescent="0.2">
      <c r="A67" s="1"/>
      <c r="B67" s="5" t="s">
        <v>86</v>
      </c>
      <c r="F67" s="15">
        <f t="shared" si="5"/>
        <v>0</v>
      </c>
      <c r="I67" s="19">
        <f t="shared" ref="I67:I79" si="8">H67*G67</f>
        <v>0</v>
      </c>
      <c r="J67" s="19">
        <f t="shared" si="4"/>
        <v>0</v>
      </c>
      <c r="K67" s="19">
        <f t="shared" si="6"/>
        <v>0</v>
      </c>
      <c r="L67" s="19">
        <f t="shared" si="7"/>
        <v>0</v>
      </c>
    </row>
    <row r="68" spans="1:12" ht="15.75" customHeight="1" x14ac:dyDescent="0.2">
      <c r="A68" s="1"/>
      <c r="B68" s="5" t="s">
        <v>87</v>
      </c>
      <c r="C68" s="10" t="s">
        <v>88</v>
      </c>
      <c r="F68" s="15">
        <f t="shared" si="5"/>
        <v>0</v>
      </c>
      <c r="I68" s="19">
        <f t="shared" si="8"/>
        <v>0</v>
      </c>
      <c r="J68" s="19">
        <f t="shared" ref="J68:J79" si="9">I68*0.015</f>
        <v>0</v>
      </c>
      <c r="K68" s="19">
        <f t="shared" si="6"/>
        <v>0</v>
      </c>
      <c r="L68" s="19">
        <f t="shared" si="7"/>
        <v>0</v>
      </c>
    </row>
    <row r="69" spans="1:12" ht="15.75" customHeight="1" x14ac:dyDescent="0.2">
      <c r="A69" s="1"/>
      <c r="F69" s="15">
        <f t="shared" si="5"/>
        <v>0</v>
      </c>
      <c r="I69" s="19">
        <f t="shared" si="8"/>
        <v>0</v>
      </c>
      <c r="J69" s="19">
        <f t="shared" si="9"/>
        <v>0</v>
      </c>
      <c r="K69" s="19">
        <f t="shared" si="6"/>
        <v>0</v>
      </c>
      <c r="L69" s="19">
        <f t="shared" si="7"/>
        <v>0</v>
      </c>
    </row>
    <row r="70" spans="1:12" ht="15.75" customHeight="1" x14ac:dyDescent="0.2">
      <c r="A70" s="1"/>
      <c r="B70" s="4" t="s">
        <v>89</v>
      </c>
      <c r="C70" s="12" t="s">
        <v>90</v>
      </c>
      <c r="F70" s="15">
        <f t="shared" si="5"/>
        <v>0</v>
      </c>
      <c r="I70" s="19">
        <f t="shared" si="8"/>
        <v>0</v>
      </c>
      <c r="J70" s="19">
        <f t="shared" si="9"/>
        <v>0</v>
      </c>
      <c r="K70" s="19">
        <f t="shared" si="6"/>
        <v>0</v>
      </c>
      <c r="L70" s="19">
        <f t="shared" si="7"/>
        <v>0</v>
      </c>
    </row>
    <row r="71" spans="1:12" ht="15.75" customHeight="1" x14ac:dyDescent="0.2">
      <c r="A71" s="1">
        <v>2</v>
      </c>
      <c r="B71" s="5" t="s">
        <v>91</v>
      </c>
      <c r="C71" s="13" t="s">
        <v>90</v>
      </c>
      <c r="F71" s="15">
        <f t="shared" si="5"/>
        <v>0</v>
      </c>
      <c r="I71" s="19">
        <f t="shared" si="8"/>
        <v>0</v>
      </c>
      <c r="J71" s="19">
        <f t="shared" si="9"/>
        <v>0</v>
      </c>
      <c r="K71" s="19">
        <f t="shared" si="6"/>
        <v>0</v>
      </c>
      <c r="L71" s="19">
        <f t="shared" si="7"/>
        <v>0</v>
      </c>
    </row>
    <row r="72" spans="1:12" ht="15.75" customHeight="1" x14ac:dyDescent="0.2">
      <c r="A72" s="1">
        <v>2</v>
      </c>
      <c r="B72" s="5" t="s">
        <v>92</v>
      </c>
      <c r="C72" s="13" t="s">
        <v>90</v>
      </c>
      <c r="F72" s="15">
        <f t="shared" ref="F72:F79" si="10">D72*E72</f>
        <v>0</v>
      </c>
      <c r="I72" s="19">
        <f t="shared" si="8"/>
        <v>0</v>
      </c>
      <c r="J72" s="19">
        <f t="shared" si="9"/>
        <v>0</v>
      </c>
      <c r="K72" s="19">
        <f t="shared" ref="K72:K79" si="11">MIN(F72,I72)</f>
        <v>0</v>
      </c>
      <c r="L72" s="19">
        <f t="shared" ref="L72:L79" si="12">MIN(F72,(I72-J72))</f>
        <v>0</v>
      </c>
    </row>
    <row r="73" spans="1:12" ht="15.75" customHeight="1" x14ac:dyDescent="0.2">
      <c r="A73" s="1">
        <v>1</v>
      </c>
      <c r="B73" s="5" t="s">
        <v>93</v>
      </c>
      <c r="C73" s="13" t="s">
        <v>90</v>
      </c>
      <c r="F73" s="15">
        <f t="shared" si="10"/>
        <v>0</v>
      </c>
      <c r="I73" s="19">
        <f t="shared" si="8"/>
        <v>0</v>
      </c>
      <c r="J73" s="19">
        <f t="shared" si="9"/>
        <v>0</v>
      </c>
      <c r="K73" s="19">
        <f t="shared" si="11"/>
        <v>0</v>
      </c>
      <c r="L73" s="19">
        <f t="shared" si="12"/>
        <v>0</v>
      </c>
    </row>
    <row r="74" spans="1:12" ht="15.75" customHeight="1" x14ac:dyDescent="0.2">
      <c r="A74" s="1">
        <v>1</v>
      </c>
      <c r="B74" s="5" t="s">
        <v>94</v>
      </c>
      <c r="C74" s="13" t="s">
        <v>90</v>
      </c>
      <c r="F74" s="15">
        <f t="shared" si="10"/>
        <v>0</v>
      </c>
      <c r="I74" s="19">
        <f t="shared" si="8"/>
        <v>0</v>
      </c>
      <c r="J74" s="19">
        <f t="shared" si="9"/>
        <v>0</v>
      </c>
      <c r="K74" s="19">
        <f t="shared" si="11"/>
        <v>0</v>
      </c>
      <c r="L74" s="19">
        <f t="shared" si="12"/>
        <v>0</v>
      </c>
    </row>
    <row r="75" spans="1:12" ht="15.75" customHeight="1" x14ac:dyDescent="0.2">
      <c r="A75" s="1">
        <v>2</v>
      </c>
      <c r="B75" s="5" t="s">
        <v>95</v>
      </c>
      <c r="C75" s="13" t="s">
        <v>90</v>
      </c>
      <c r="F75" s="15">
        <f t="shared" si="10"/>
        <v>0</v>
      </c>
      <c r="I75" s="19">
        <f t="shared" si="8"/>
        <v>0</v>
      </c>
      <c r="J75" s="19">
        <f t="shared" si="9"/>
        <v>0</v>
      </c>
      <c r="K75" s="19">
        <f t="shared" si="11"/>
        <v>0</v>
      </c>
      <c r="L75" s="19">
        <f t="shared" si="12"/>
        <v>0</v>
      </c>
    </row>
    <row r="76" spans="1:12" ht="15.75" customHeight="1" x14ac:dyDescent="0.2">
      <c r="A76" s="1">
        <v>4</v>
      </c>
      <c r="B76" s="5" t="s">
        <v>96</v>
      </c>
      <c r="C76" s="13" t="s">
        <v>90</v>
      </c>
      <c r="F76" s="15">
        <f t="shared" si="10"/>
        <v>0</v>
      </c>
      <c r="I76" s="19">
        <f t="shared" si="8"/>
        <v>0</v>
      </c>
      <c r="J76" s="19">
        <f t="shared" si="9"/>
        <v>0</v>
      </c>
      <c r="K76" s="19">
        <f t="shared" si="11"/>
        <v>0</v>
      </c>
      <c r="L76" s="19">
        <f t="shared" si="12"/>
        <v>0</v>
      </c>
    </row>
    <row r="77" spans="1:12" ht="15.75" customHeight="1" x14ac:dyDescent="0.2">
      <c r="A77" s="1">
        <v>22</v>
      </c>
      <c r="B77" s="5" t="s">
        <v>97</v>
      </c>
      <c r="C77" s="13" t="s">
        <v>90</v>
      </c>
      <c r="F77" s="15">
        <f t="shared" si="10"/>
        <v>0</v>
      </c>
      <c r="I77" s="19">
        <f t="shared" si="8"/>
        <v>0</v>
      </c>
      <c r="J77" s="19">
        <f t="shared" si="9"/>
        <v>0</v>
      </c>
      <c r="K77" s="19">
        <f t="shared" si="11"/>
        <v>0</v>
      </c>
      <c r="L77" s="19">
        <f t="shared" si="12"/>
        <v>0</v>
      </c>
    </row>
    <row r="78" spans="1:12" ht="15.75" customHeight="1" x14ac:dyDescent="0.2">
      <c r="A78" s="1">
        <v>32</v>
      </c>
      <c r="B78" s="5" t="s">
        <v>98</v>
      </c>
      <c r="C78" s="13" t="s">
        <v>90</v>
      </c>
      <c r="F78" s="15">
        <f t="shared" si="10"/>
        <v>0</v>
      </c>
      <c r="I78" s="19">
        <f t="shared" si="8"/>
        <v>0</v>
      </c>
      <c r="J78" s="19">
        <f t="shared" si="9"/>
        <v>0</v>
      </c>
      <c r="K78" s="19">
        <f t="shared" si="11"/>
        <v>0</v>
      </c>
      <c r="L78" s="19">
        <f t="shared" si="12"/>
        <v>0</v>
      </c>
    </row>
    <row r="79" spans="1:12" ht="15.75" customHeight="1" x14ac:dyDescent="0.2">
      <c r="A79" s="1">
        <v>12</v>
      </c>
      <c r="B79" s="5" t="s">
        <v>99</v>
      </c>
      <c r="C79" s="13" t="s">
        <v>90</v>
      </c>
      <c r="F79" s="15">
        <f t="shared" si="10"/>
        <v>0</v>
      </c>
      <c r="I79" s="19">
        <f t="shared" si="8"/>
        <v>0</v>
      </c>
      <c r="J79" s="19">
        <f t="shared" si="9"/>
        <v>0</v>
      </c>
      <c r="K79" s="19">
        <f t="shared" si="11"/>
        <v>0</v>
      </c>
      <c r="L79" s="19">
        <f t="shared" si="12"/>
        <v>0</v>
      </c>
    </row>
    <row r="80" spans="1:12" ht="15.75" customHeight="1" x14ac:dyDescent="0.25">
      <c r="A80" s="1"/>
      <c r="D80" s="17" t="s">
        <v>106</v>
      </c>
      <c r="E80" s="16"/>
      <c r="F80" s="23">
        <f>SUM(F3:F79)</f>
        <v>356.53000000000003</v>
      </c>
      <c r="G80" s="21"/>
      <c r="H80" s="16"/>
      <c r="I80" s="23">
        <f>SUM(I2:I79)</f>
        <v>355.38000000000011</v>
      </c>
      <c r="J80" s="23">
        <f>SUM(J3:J79)</f>
        <v>5.3307000000000002</v>
      </c>
      <c r="K80" s="22">
        <f>SUM(K3:K79)</f>
        <v>329.01000000000005</v>
      </c>
      <c r="L80" s="22">
        <f>SUM(L3:L79)</f>
        <v>325.31104999999997</v>
      </c>
    </row>
    <row r="81" spans="1:12" ht="15.75" customHeight="1" x14ac:dyDescent="0.2">
      <c r="A81" s="1"/>
      <c r="B81" s="4"/>
    </row>
    <row r="82" spans="1:12" ht="15.75" customHeight="1" x14ac:dyDescent="0.2">
      <c r="A82" s="1"/>
      <c r="B82" s="4" t="s">
        <v>100</v>
      </c>
    </row>
    <row r="83" spans="1:12" ht="15.75" customHeight="1" x14ac:dyDescent="0.2">
      <c r="A83" s="1">
        <v>16</v>
      </c>
      <c r="B83" s="5" t="s">
        <v>101</v>
      </c>
      <c r="C83" s="13" t="s">
        <v>102</v>
      </c>
      <c r="D83">
        <v>1</v>
      </c>
      <c r="E83" s="15">
        <v>11.99</v>
      </c>
      <c r="F83" s="15">
        <f t="shared" ref="F83:F84" si="13">D83*E83</f>
        <v>11.99</v>
      </c>
      <c r="G83" s="20">
        <v>1</v>
      </c>
      <c r="H83" s="15">
        <v>19.36</v>
      </c>
      <c r="I83" s="19">
        <f>H83*G83</f>
        <v>19.36</v>
      </c>
      <c r="J83" s="19">
        <f t="shared" ref="J83:J84" si="14">I83*0.015</f>
        <v>0.29039999999999999</v>
      </c>
      <c r="K83" s="19">
        <f t="shared" ref="K83:K84" si="15">MIN(F83,I83)</f>
        <v>11.99</v>
      </c>
      <c r="L83" s="19">
        <f t="shared" ref="L83:L84" si="16">MIN(F83,(I83-J83))</f>
        <v>11.99</v>
      </c>
    </row>
    <row r="84" spans="1:12" ht="15.75" customHeight="1" x14ac:dyDescent="0.2">
      <c r="A84" s="1">
        <v>1</v>
      </c>
      <c r="B84" t="s">
        <v>103</v>
      </c>
      <c r="C84" s="14" t="s">
        <v>104</v>
      </c>
      <c r="D84">
        <v>1</v>
      </c>
      <c r="E84" s="15">
        <v>551.65</v>
      </c>
      <c r="F84" s="15">
        <f t="shared" si="13"/>
        <v>551.65</v>
      </c>
      <c r="G84" s="20">
        <v>1</v>
      </c>
      <c r="H84" s="15">
        <v>539</v>
      </c>
      <c r="I84" s="19">
        <f>H84*G84</f>
        <v>539</v>
      </c>
      <c r="J84" s="19">
        <f t="shared" si="14"/>
        <v>8.0849999999999991</v>
      </c>
      <c r="K84" s="19">
        <f t="shared" si="15"/>
        <v>539</v>
      </c>
      <c r="L84" s="19">
        <f t="shared" si="16"/>
        <v>530.91499999999996</v>
      </c>
    </row>
    <row r="85" spans="1:12" ht="15.75" customHeight="1" x14ac:dyDescent="0.25">
      <c r="A85" s="1"/>
      <c r="D85" s="17" t="s">
        <v>105</v>
      </c>
      <c r="E85" s="16"/>
      <c r="F85" s="23">
        <f>SUM(F80:F84)</f>
        <v>920.17000000000007</v>
      </c>
      <c r="G85" s="21"/>
      <c r="H85" s="16"/>
      <c r="I85" s="23">
        <f>SUM(I80:I84)</f>
        <v>913.74000000000012</v>
      </c>
      <c r="J85" s="23">
        <f>SUM(J80:J84)</f>
        <v>13.706099999999999</v>
      </c>
      <c r="K85" s="22">
        <f>SUM(K80:K84)</f>
        <v>880</v>
      </c>
      <c r="L85" s="22">
        <f>SUM(L80:L84)</f>
        <v>868.21605</v>
      </c>
    </row>
    <row r="86" spans="1:12" ht="15.75" customHeight="1" x14ac:dyDescent="0.2">
      <c r="A86" s="1"/>
    </row>
    <row r="87" spans="1:12" ht="15.75" customHeight="1" x14ac:dyDescent="0.2">
      <c r="A87" s="1"/>
    </row>
    <row r="88" spans="1:12" ht="15.75" customHeight="1" x14ac:dyDescent="0.2">
      <c r="A88" s="1"/>
    </row>
    <row r="89" spans="1:12" ht="15.75" customHeight="1" x14ac:dyDescent="0.2">
      <c r="A89" s="1"/>
    </row>
    <row r="90" spans="1:12" ht="15.75" customHeight="1" x14ac:dyDescent="0.2">
      <c r="A90" s="1"/>
    </row>
    <row r="91" spans="1:12" ht="15.75" customHeight="1" x14ac:dyDescent="0.2">
      <c r="A91" s="1"/>
    </row>
    <row r="92" spans="1:12" ht="15.75" customHeight="1" x14ac:dyDescent="0.2">
      <c r="A92" s="1"/>
    </row>
    <row r="93" spans="1:12" ht="15.75" customHeight="1" x14ac:dyDescent="0.2">
      <c r="A93" s="1"/>
    </row>
    <row r="94" spans="1:12" ht="15.75" customHeight="1" x14ac:dyDescent="0.2">
      <c r="A94" s="1"/>
    </row>
    <row r="95" spans="1:12" ht="15.75" customHeight="1" x14ac:dyDescent="0.2">
      <c r="A95" s="1"/>
    </row>
    <row r="96" spans="1:12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>
      <c r="A222" s="1"/>
    </row>
    <row r="223" spans="1:1" ht="15.75" customHeight="1" x14ac:dyDescent="0.2">
      <c r="A223" s="1"/>
    </row>
    <row r="224" spans="1:1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>
      <c r="A228" s="1"/>
    </row>
    <row r="229" spans="1:1" ht="15.75" customHeight="1" x14ac:dyDescent="0.2">
      <c r="A229" s="1"/>
    </row>
    <row r="230" spans="1:1" ht="15.75" customHeight="1" x14ac:dyDescent="0.2">
      <c r="A230" s="1"/>
    </row>
    <row r="231" spans="1:1" ht="15.75" customHeight="1" x14ac:dyDescent="0.2">
      <c r="A231" s="1"/>
    </row>
    <row r="232" spans="1:1" ht="15.75" customHeight="1" x14ac:dyDescent="0.2">
      <c r="A232" s="1"/>
    </row>
    <row r="233" spans="1:1" ht="15.75" customHeight="1" x14ac:dyDescent="0.2">
      <c r="A233" s="1"/>
    </row>
    <row r="234" spans="1:1" ht="15.75" customHeight="1" x14ac:dyDescent="0.2">
      <c r="A234" s="1"/>
    </row>
    <row r="235" spans="1:1" ht="15.75" customHeight="1" x14ac:dyDescent="0.2">
      <c r="A235" s="1"/>
    </row>
    <row r="236" spans="1:1" ht="15.75" customHeight="1" x14ac:dyDescent="0.2">
      <c r="A236" s="1"/>
    </row>
    <row r="237" spans="1:1" ht="15.75" customHeight="1" x14ac:dyDescent="0.2">
      <c r="A237" s="1"/>
    </row>
    <row r="238" spans="1:1" ht="15.75" customHeight="1" x14ac:dyDescent="0.2">
      <c r="A238" s="1"/>
    </row>
    <row r="239" spans="1:1" ht="15.75" customHeight="1" x14ac:dyDescent="0.2">
      <c r="A239" s="1"/>
    </row>
    <row r="240" spans="1:1" ht="15.75" customHeight="1" x14ac:dyDescent="0.2">
      <c r="A240" s="1"/>
    </row>
    <row r="241" spans="1:1" ht="15.75" customHeight="1" x14ac:dyDescent="0.2">
      <c r="A241" s="1"/>
    </row>
    <row r="242" spans="1:1" ht="15.75" customHeight="1" x14ac:dyDescent="0.2">
      <c r="A242" s="1"/>
    </row>
    <row r="243" spans="1:1" ht="15.75" customHeight="1" x14ac:dyDescent="0.2">
      <c r="A243" s="1"/>
    </row>
    <row r="244" spans="1:1" ht="15.75" customHeight="1" x14ac:dyDescent="0.2">
      <c r="A244" s="1"/>
    </row>
    <row r="245" spans="1:1" ht="15.75" customHeight="1" x14ac:dyDescent="0.2">
      <c r="A245" s="1"/>
    </row>
    <row r="246" spans="1:1" ht="15.75" customHeight="1" x14ac:dyDescent="0.2">
      <c r="A246" s="1"/>
    </row>
    <row r="247" spans="1:1" ht="15.75" customHeight="1" x14ac:dyDescent="0.2">
      <c r="A247" s="1"/>
    </row>
    <row r="248" spans="1:1" ht="15.75" customHeight="1" x14ac:dyDescent="0.2">
      <c r="A248" s="1"/>
    </row>
    <row r="249" spans="1:1" ht="15.75" customHeight="1" x14ac:dyDescent="0.2">
      <c r="A249" s="1"/>
    </row>
    <row r="250" spans="1:1" ht="15.75" customHeight="1" x14ac:dyDescent="0.2">
      <c r="A250" s="1"/>
    </row>
    <row r="251" spans="1:1" ht="15.75" customHeight="1" x14ac:dyDescent="0.2">
      <c r="A251" s="1"/>
    </row>
    <row r="252" spans="1:1" ht="15.75" customHeight="1" x14ac:dyDescent="0.2">
      <c r="A252" s="1"/>
    </row>
    <row r="253" spans="1:1" ht="15.75" customHeight="1" x14ac:dyDescent="0.2">
      <c r="A253" s="1"/>
    </row>
    <row r="254" spans="1:1" ht="15.75" customHeight="1" x14ac:dyDescent="0.2">
      <c r="A254" s="1"/>
    </row>
    <row r="255" spans="1:1" ht="15.75" customHeight="1" x14ac:dyDescent="0.2">
      <c r="A255" s="1"/>
    </row>
    <row r="256" spans="1:1" ht="15.75" customHeight="1" x14ac:dyDescent="0.2">
      <c r="A256" s="1"/>
    </row>
    <row r="257" spans="1:1" ht="15.75" customHeight="1" x14ac:dyDescent="0.2">
      <c r="A257" s="1"/>
    </row>
    <row r="258" spans="1:1" ht="15.75" customHeight="1" x14ac:dyDescent="0.2">
      <c r="A258" s="1"/>
    </row>
    <row r="259" spans="1:1" ht="15.75" customHeight="1" x14ac:dyDescent="0.2">
      <c r="A259" s="1"/>
    </row>
    <row r="260" spans="1:1" ht="15.75" customHeight="1" x14ac:dyDescent="0.2">
      <c r="A260" s="1"/>
    </row>
    <row r="261" spans="1:1" ht="15.75" customHeight="1" x14ac:dyDescent="0.2">
      <c r="A261" s="1"/>
    </row>
    <row r="262" spans="1:1" ht="15.75" customHeight="1" x14ac:dyDescent="0.2">
      <c r="A262" s="1"/>
    </row>
    <row r="263" spans="1:1" ht="15.75" customHeight="1" x14ac:dyDescent="0.2">
      <c r="A263" s="1"/>
    </row>
    <row r="264" spans="1:1" ht="15.75" customHeight="1" x14ac:dyDescent="0.2">
      <c r="A264" s="1"/>
    </row>
    <row r="265" spans="1:1" ht="15.75" customHeight="1" x14ac:dyDescent="0.2">
      <c r="A265" s="1"/>
    </row>
    <row r="266" spans="1:1" ht="15.75" customHeight="1" x14ac:dyDescent="0.2">
      <c r="A266" s="1"/>
    </row>
    <row r="267" spans="1:1" ht="15.75" customHeight="1" x14ac:dyDescent="0.2">
      <c r="A267" s="1"/>
    </row>
    <row r="268" spans="1:1" ht="15.75" customHeight="1" x14ac:dyDescent="0.2">
      <c r="A268" s="1"/>
    </row>
    <row r="269" spans="1:1" ht="15.75" customHeight="1" x14ac:dyDescent="0.2">
      <c r="A269" s="1"/>
    </row>
    <row r="270" spans="1:1" ht="15.75" customHeight="1" x14ac:dyDescent="0.2">
      <c r="A270" s="1"/>
    </row>
    <row r="271" spans="1:1" ht="15.75" customHeight="1" x14ac:dyDescent="0.2">
      <c r="A271" s="1"/>
    </row>
    <row r="272" spans="1:1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/>
    <row r="285" spans="1:1" ht="15.75" customHeight="1" x14ac:dyDescent="0.2"/>
    <row r="286" spans="1:1" ht="15.75" customHeight="1" x14ac:dyDescent="0.2"/>
    <row r="287" spans="1:1" ht="15.75" customHeight="1" x14ac:dyDescent="0.2"/>
    <row r="288" spans="1:1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2">
    <mergeCell ref="D1:F1"/>
    <mergeCell ref="G1:I1"/>
  </mergeCells>
  <hyperlinks>
    <hyperlink ref="C7" r:id="rId1" xr:uid="{00000000-0004-0000-0000-000000000000}"/>
    <hyperlink ref="C18" r:id="rId2" xr:uid="{00000000-0004-0000-0000-000001000000}"/>
    <hyperlink ref="C19" r:id="rId3" display="https://www.amazon.com/Premium-Double-Shielded-Radial-Bearing/dp/B07P9H8R39/ref=sr_1_1?crid=2NTOD9MNK83FZ&amp;keywords=r4zz+bearings&amp;qid=1675649258&amp;s=industrial&amp;sprefix=r4zz+bearings%2Cindustrial%2C120&amp;sr=1-1" xr:uid="{00000000-0004-0000-0000-000002000000}"/>
    <hyperlink ref="C53" r:id="rId4" xr:uid="{00000000-0004-0000-0000-000003000000}"/>
    <hyperlink ref="C54" r:id="rId5" xr:uid="{00000000-0004-0000-0000-000004000000}"/>
    <hyperlink ref="C55" r:id="rId6" xr:uid="{00000000-0004-0000-0000-000005000000}"/>
    <hyperlink ref="C56" r:id="rId7" xr:uid="{00000000-0004-0000-0000-000006000000}"/>
    <hyperlink ref="C57" r:id="rId8" xr:uid="{00000000-0004-0000-0000-000007000000}"/>
    <hyperlink ref="C58" r:id="rId9" xr:uid="{00000000-0004-0000-0000-000008000000}"/>
    <hyperlink ref="C59" r:id="rId10" xr:uid="{00000000-0004-0000-0000-000009000000}"/>
    <hyperlink ref="C60" r:id="rId11" xr:uid="{00000000-0004-0000-0000-00000A000000}"/>
    <hyperlink ref="C61" r:id="rId12" xr:uid="{00000000-0004-0000-0000-00000B000000}"/>
    <hyperlink ref="C70" r:id="rId13" xr:uid="{00000000-0004-0000-0000-00000C000000}"/>
    <hyperlink ref="C71" r:id="rId14" xr:uid="{00000000-0004-0000-0000-00000D000000}"/>
    <hyperlink ref="C72" r:id="rId15" xr:uid="{00000000-0004-0000-0000-00000E000000}"/>
    <hyperlink ref="C73" r:id="rId16" xr:uid="{00000000-0004-0000-0000-00000F000000}"/>
    <hyperlink ref="C74" r:id="rId17" xr:uid="{00000000-0004-0000-0000-000010000000}"/>
    <hyperlink ref="C75" r:id="rId18" xr:uid="{00000000-0004-0000-0000-000011000000}"/>
    <hyperlink ref="C76" r:id="rId19" xr:uid="{00000000-0004-0000-0000-000012000000}"/>
    <hyperlink ref="C77" r:id="rId20" xr:uid="{00000000-0004-0000-0000-000013000000}"/>
    <hyperlink ref="C78" r:id="rId21" xr:uid="{00000000-0004-0000-0000-000014000000}"/>
    <hyperlink ref="C79" r:id="rId22" xr:uid="{00000000-0004-0000-0000-000015000000}"/>
    <hyperlink ref="C83" r:id="rId23" xr:uid="{00000000-0004-0000-0000-000016000000}"/>
    <hyperlink ref="C84" r:id="rId24" display="https://www.amazon.com/dp/B07Y3Y12VF/?coliid=I2HPTAUC6OTBT7&amp;colid=28VHWJIM8NIYZ&amp;psc=1&amp;ref_=lv_ov_lig_dp_it" xr:uid="{6610DCC0-7F13-4F29-BBC2-6DAADB85CBC9}"/>
  </hyperlinks>
  <printOptions horizontalCentered="1" gridLines="1"/>
  <pageMargins left="0.25" right="0.25" top="0.75" bottom="0.75" header="0" footer="0"/>
  <pageSetup pageOrder="overThenDown" orientation="landscape" cellComments="atEnd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Greendale</cp:lastModifiedBy>
  <dcterms:modified xsi:type="dcterms:W3CDTF">2023-03-09T15:12:56Z</dcterms:modified>
</cp:coreProperties>
</file>