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Dashboard" sheetId="1" state="visible" r:id="rId1"/>
    <sheet xmlns:r="http://schemas.openxmlformats.org/officeDocument/2006/relationships" name="Underwriting Checklist" sheetId="2" state="visible" r:id="rId2"/>
    <sheet xmlns:r="http://schemas.openxmlformats.org/officeDocument/2006/relationships" name="Financial Analysis" sheetId="3" state="visible" r:id="rId3"/>
    <sheet xmlns:r="http://schemas.openxmlformats.org/officeDocument/2006/relationships" name="Financial Statements" sheetId="4" state="visible" r:id="rId4"/>
    <sheet xmlns:r="http://schemas.openxmlformats.org/officeDocument/2006/relationships" name="Management Assessment" sheetId="5" state="visible" r:id="rId5"/>
    <sheet xmlns:r="http://schemas.openxmlformats.org/officeDocument/2006/relationships" name="Industry Evaluation" sheetId="6" state="visible" r:id="rId6"/>
    <sheet xmlns:r="http://schemas.openxmlformats.org/officeDocument/2006/relationships" name="Risk Assessment" sheetId="7" state="visible" r:id="rId7"/>
  </sheets>
  <definedNames/>
  <calcPr calcId="124519" fullCalcOnLoad="1"/>
</workbook>
</file>

<file path=xl/styles.xml><?xml version="1.0" encoding="utf-8"?>
<styleSheet xmlns="http://schemas.openxmlformats.org/spreadsheetml/2006/main">
  <numFmts count="1">
    <numFmt numFmtId="164" formatCode="_($* #,##0.00_);_($* (#,##0.00);_($* &quot;-&quot;??_);_(@_)"/>
  </numFmts>
  <fonts count="17">
    <font>
      <name val="Calibri"/>
      <family val="2"/>
      <color theme="1"/>
      <sz val="11"/>
      <scheme val="minor"/>
    </font>
    <font>
      <b val="1"/>
      <color rgb="00FFFFFF"/>
      <sz val="18"/>
    </font>
    <font>
      <i val="1"/>
      <color rgb="00DC7633"/>
      <sz val="12"/>
    </font>
    <font>
      <i val="1"/>
      <sz val="10"/>
    </font>
    <font>
      <sz val="8"/>
    </font>
    <font>
      <b val="1"/>
      <sz val="14"/>
    </font>
    <font>
      <b val="1"/>
    </font>
    <font>
      <color rgb="00006400"/>
    </font>
    <font>
      <b val="1"/>
      <color rgb="00006400"/>
    </font>
    <font>
      <i val="1"/>
      <sz val="9"/>
    </font>
    <font>
      <color rgb="000000CD"/>
    </font>
    <font>
      <color rgb="00FF8C00"/>
    </font>
    <font>
      <color rgb="003CB371"/>
    </font>
    <font>
      <b val="1"/>
      <color rgb="00FFFFFF"/>
      <sz val="16"/>
    </font>
    <font>
      <i val="1"/>
      <sz val="12"/>
    </font>
    <font>
      <i val="1"/>
    </font>
    <font>
      <b val="1"/>
      <sz val="12"/>
    </font>
  </fonts>
  <fills count="5">
    <fill>
      <patternFill/>
    </fill>
    <fill>
      <patternFill patternType="gray125"/>
    </fill>
    <fill>
      <patternFill patternType="solid">
        <fgColor rgb="001B4620"/>
      </patternFill>
    </fill>
    <fill>
      <patternFill patternType="solid">
        <fgColor rgb="00E0E0E0"/>
      </patternFill>
    </fill>
    <fill>
      <patternFill patternType="solid">
        <fgColor rgb="00F0F0F0"/>
      </patternFill>
    </fill>
  </fills>
  <borders count="1">
    <border>
      <left/>
      <right/>
      <top/>
      <bottom/>
      <diagonal/>
    </border>
  </borders>
  <cellStyleXfs count="1">
    <xf numFmtId="0" fontId="0" fillId="0" borderId="0"/>
  </cellStyleXfs>
  <cellXfs count="26">
    <xf numFmtId="0" fontId="0" fillId="0" borderId="0" pivotButton="0" quotePrefix="0" xfId="0"/>
    <xf numFmtId="0" fontId="1" fillId="2" borderId="0" applyAlignment="1" pivotButton="0" quotePrefix="0" xfId="0">
      <alignment horizontal="center" vertical="center"/>
    </xf>
    <xf numFmtId="0" fontId="2" fillId="0" borderId="0" applyAlignment="1" pivotButton="0" quotePrefix="0" xfId="0">
      <alignment horizontal="center" vertical="center"/>
    </xf>
    <xf numFmtId="0" fontId="5" fillId="3" borderId="0" pivotButton="0" quotePrefix="0" xfId="0"/>
    <xf numFmtId="0" fontId="6" fillId="0" borderId="0" pivotButton="0" quotePrefix="0" xfId="0"/>
    <xf numFmtId="0" fontId="7" fillId="0" borderId="0" pivotButton="0" quotePrefix="0" xfId="0"/>
    <xf numFmtId="0" fontId="8" fillId="0" borderId="0" pivotButton="0" quotePrefix="0" xfId="0"/>
    <xf numFmtId="0" fontId="9" fillId="0" borderId="0" pivotButton="0" quotePrefix="0" xfId="0"/>
    <xf numFmtId="0" fontId="10" fillId="0" borderId="0" pivotButton="0" quotePrefix="0" xfId="0"/>
    <xf numFmtId="0" fontId="11" fillId="0" borderId="0" pivotButton="0" quotePrefix="0" xfId="0"/>
    <xf numFmtId="0" fontId="12" fillId="0" borderId="0" pivotButton="0" quotePrefix="0" xfId="0"/>
    <xf numFmtId="0" fontId="0" fillId="0" borderId="0" applyAlignment="1" pivotButton="0" quotePrefix="0" xfId="0">
      <alignment vertical="top" wrapText="1"/>
    </xf>
    <xf numFmtId="0" fontId="3" fillId="0" borderId="0" applyAlignment="1" pivotButton="0" quotePrefix="0" xfId="0">
      <alignment horizontal="center"/>
    </xf>
    <xf numFmtId="0" fontId="4" fillId="0" borderId="0" applyAlignment="1" pivotButton="0" quotePrefix="0" xfId="0">
      <alignment horizontal="center"/>
    </xf>
    <xf numFmtId="0" fontId="13" fillId="2" borderId="0" applyAlignment="1" pivotButton="0" quotePrefix="0" xfId="0">
      <alignment horizontal="center" vertical="center"/>
    </xf>
    <xf numFmtId="0" fontId="6" fillId="3" borderId="0" pivotButton="0" quotePrefix="0" xfId="0"/>
    <xf numFmtId="0" fontId="6" fillId="4" borderId="0" pivotButton="0" quotePrefix="0" xfId="0"/>
    <xf numFmtId="0" fontId="5" fillId="0" borderId="0" pivotButton="0" quotePrefix="0" xfId="0"/>
    <xf numFmtId="2" fontId="0" fillId="0" borderId="0" pivotButton="0" quotePrefix="0" xfId="0"/>
    <xf numFmtId="164" fontId="0" fillId="0" borderId="0" pivotButton="0" quotePrefix="0" xfId="0"/>
    <xf numFmtId="10" fontId="0" fillId="0" borderId="0" pivotButton="0" quotePrefix="0" xfId="0"/>
    <xf numFmtId="2" fontId="6" fillId="0" borderId="0" pivotButton="0" quotePrefix="0" xfId="0"/>
    <xf numFmtId="0" fontId="14" fillId="0" borderId="0" applyAlignment="1" pivotButton="0" quotePrefix="0" xfId="0">
      <alignment horizontal="center" vertical="center"/>
    </xf>
    <xf numFmtId="0" fontId="15" fillId="0" borderId="0" pivotButton="0" quotePrefix="0" xfId="0"/>
    <xf numFmtId="0" fontId="6" fillId="0" borderId="0" applyAlignment="1" pivotButton="0" quotePrefix="0" xfId="0">
      <alignment horizontal="center"/>
    </xf>
    <xf numFmtId="0" fontId="16"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4"/>
  <sheetViews>
    <sheetView workbookViewId="0">
      <selection activeCell="A1" sqref="A1"/>
    </sheetView>
  </sheetViews>
  <sheetFormatPr baseColWidth="8" defaultRowHeight="15"/>
  <cols>
    <col width="25" customWidth="1" min="1" max="1"/>
    <col width="25" customWidth="1" min="2" max="2"/>
    <col width="30" customWidth="1" min="3" max="3"/>
    <col width="25" customWidth="1" min="4" max="4"/>
    <col width="15" customWidth="1" min="5" max="5"/>
    <col width="20" customWidth="1" min="6" max="6"/>
    <col width="20" customWidth="1" min="7" max="7"/>
  </cols>
  <sheetData>
    <row r="1">
      <c r="A1" s="1" t="inlineStr">
        <is>
          <t>SMALL BUSINESS LOAN UNDERWRITING CHECKLIST</t>
        </is>
      </c>
    </row>
    <row r="2">
      <c r="A2" s="2" t="inlineStr">
        <is>
          <t>Clarity Impact Finance - Underwriting Excellence</t>
        </is>
      </c>
    </row>
    <row r="4">
      <c r="A4" s="3" t="inlineStr">
        <is>
          <t>LOAN SUMMARY</t>
        </is>
      </c>
      <c r="D4" s="3" t="inlineStr">
        <is>
          <t>CHECKLIST COMPLETION</t>
        </is>
      </c>
    </row>
    <row r="5">
      <c r="A5" s="4" t="inlineStr">
        <is>
          <t>Borrower Name:</t>
        </is>
      </c>
      <c r="B5" t="inlineStr">
        <is>
          <t>Example Business LLC</t>
        </is>
      </c>
      <c r="D5" s="4" t="inlineStr">
        <is>
          <t>Financial Analysis:</t>
        </is>
      </c>
      <c r="E5" s="5" t="inlineStr">
        <is>
          <t>COMPLETE</t>
        </is>
      </c>
    </row>
    <row r="6">
      <c r="A6" s="4" t="inlineStr">
        <is>
          <t>Loan Amount:</t>
        </is>
      </c>
      <c r="B6" t="inlineStr">
        <is>
          <t>$250,000.00</t>
        </is>
      </c>
      <c r="D6" s="4" t="inlineStr">
        <is>
          <t>Management Assessment:</t>
        </is>
      </c>
      <c r="E6" s="5" t="inlineStr">
        <is>
          <t>COMPLETE</t>
        </is>
      </c>
    </row>
    <row r="7">
      <c r="A7" s="4" t="inlineStr">
        <is>
          <t>Loan Purpose:</t>
        </is>
      </c>
      <c r="B7" t="inlineStr">
        <is>
          <t>Equipment Purchase &amp; Working Capital</t>
        </is>
      </c>
      <c r="D7" s="4" t="inlineStr">
        <is>
          <t>Industry Evaluation:</t>
        </is>
      </c>
      <c r="E7" s="5" t="inlineStr">
        <is>
          <t>COMPLETE</t>
        </is>
      </c>
    </row>
    <row r="8">
      <c r="A8" s="4" t="inlineStr">
        <is>
          <t>Term:</t>
        </is>
      </c>
      <c r="B8" t="inlineStr">
        <is>
          <t>60 months</t>
        </is>
      </c>
      <c r="D8" s="4" t="inlineStr">
        <is>
          <t>Risk Assessment:</t>
        </is>
      </c>
      <c r="E8" s="5" t="inlineStr">
        <is>
          <t>COMPLETE</t>
        </is>
      </c>
    </row>
    <row r="9">
      <c r="A9" s="4" t="inlineStr">
        <is>
          <t>Rate:</t>
        </is>
      </c>
      <c r="B9" t="inlineStr">
        <is>
          <t>7.25%</t>
        </is>
      </c>
      <c r="D9" s="4" t="inlineStr">
        <is>
          <t>Overall Recommendation:</t>
        </is>
      </c>
      <c r="E9" s="6" t="inlineStr">
        <is>
          <t>APPROVED</t>
        </is>
      </c>
    </row>
    <row r="10">
      <c r="A10" s="4" t="inlineStr">
        <is>
          <t>Collateral:</t>
        </is>
      </c>
      <c r="B10" t="inlineStr">
        <is>
          <t>Equipment &amp; Business Assets</t>
        </is>
      </c>
    </row>
    <row r="11">
      <c r="A11" s="4" t="inlineStr">
        <is>
          <t>Guarantor(s):</t>
        </is>
      </c>
      <c r="B11" t="inlineStr">
        <is>
          <t>John Smith, Jane Smith</t>
        </is>
      </c>
    </row>
    <row r="12">
      <c r="A12" s="4" t="inlineStr">
        <is>
          <t>Date:</t>
        </is>
      </c>
      <c r="B12" t="inlineStr">
        <is>
          <t>March 15, 2025</t>
        </is>
      </c>
    </row>
    <row r="14">
      <c r="A14" s="3" t="inlineStr">
        <is>
          <t>EXAMPLE DATA CONTROLS</t>
        </is>
      </c>
    </row>
    <row r="15">
      <c r="A15" s="4" t="inlineStr">
        <is>
          <t>Show Example Data:</t>
        </is>
      </c>
      <c r="B15" t="inlineStr">
        <is>
          <t>YES</t>
        </is>
      </c>
      <c r="C15" s="7" t="inlineStr">
        <is>
          <t>← Select YES to show or NO to clear example data</t>
        </is>
      </c>
    </row>
    <row r="17">
      <c r="A17" s="3" t="inlineStr">
        <is>
          <t>FINANCIAL STRENGTH SUMMARY</t>
        </is>
      </c>
    </row>
    <row r="20">
      <c r="A20" s="4" t="inlineStr">
        <is>
          <t>Liquidity Score:</t>
        </is>
      </c>
      <c r="B20" s="5" t="inlineStr">
        <is>
          <t>4.0</t>
        </is>
      </c>
    </row>
    <row r="21">
      <c r="A21" s="4" t="inlineStr">
        <is>
          <t>Profitability Score:</t>
        </is>
      </c>
      <c r="B21" s="8" t="inlineStr">
        <is>
          <t>3.5</t>
        </is>
      </c>
    </row>
    <row r="22">
      <c r="A22" s="4" t="inlineStr">
        <is>
          <t>Leverage Score:</t>
        </is>
      </c>
      <c r="B22" s="8" t="inlineStr">
        <is>
          <t>3.0</t>
        </is>
      </c>
    </row>
    <row r="23">
      <c r="A23" s="4" t="inlineStr">
        <is>
          <t>Efficiency Score:</t>
        </is>
      </c>
      <c r="B23" s="5" t="inlineStr">
        <is>
          <t>4.0</t>
        </is>
      </c>
    </row>
    <row r="24">
      <c r="A24" s="4" t="inlineStr">
        <is>
          <t>Growth Trends Score:</t>
        </is>
      </c>
      <c r="B24" s="8" t="inlineStr">
        <is>
          <t>3.5</t>
        </is>
      </c>
    </row>
    <row r="25">
      <c r="A25" s="4" t="inlineStr">
        <is>
          <t>Overall Financial Score:</t>
        </is>
      </c>
      <c r="B25" s="8" t="inlineStr">
        <is>
          <t>3.6</t>
        </is>
      </c>
    </row>
    <row r="27">
      <c r="A27" s="3" t="inlineStr">
        <is>
          <t>RISK ASSESSMENT SUMMARY</t>
        </is>
      </c>
    </row>
    <row r="30">
      <c r="A30" s="4" t="inlineStr">
        <is>
          <t>Financial Risk:</t>
        </is>
      </c>
      <c r="B30" s="9" t="inlineStr">
        <is>
          <t>MODERATE</t>
        </is>
      </c>
    </row>
    <row r="31">
      <c r="A31" s="4" t="inlineStr">
        <is>
          <t>Management Risk:</t>
        </is>
      </c>
      <c r="B31" s="5" t="inlineStr">
        <is>
          <t>LOW</t>
        </is>
      </c>
    </row>
    <row r="32">
      <c r="A32" s="4" t="inlineStr">
        <is>
          <t>Industry Risk:</t>
        </is>
      </c>
      <c r="B32" s="9" t="inlineStr">
        <is>
          <t>MODERATE</t>
        </is>
      </c>
    </row>
    <row r="33">
      <c r="A33" s="4" t="inlineStr">
        <is>
          <t>Collateral Risk:</t>
        </is>
      </c>
      <c r="B33" s="5" t="inlineStr">
        <is>
          <t>LOW</t>
        </is>
      </c>
    </row>
    <row r="34">
      <c r="A34" s="4" t="inlineStr">
        <is>
          <t>Overall Risk Rating:</t>
        </is>
      </c>
      <c r="B34" s="10" t="inlineStr">
        <is>
          <t>MODERATE-LOW</t>
        </is>
      </c>
    </row>
    <row r="36">
      <c r="A36" s="3" t="inlineStr">
        <is>
          <t>UNDERWRITER RECOMMENDATION</t>
        </is>
      </c>
    </row>
    <row r="38" ht="20" customHeight="1">
      <c r="A38" s="11" t="inlineStr">
        <is>
          <t>Based on the comprehensive analysis of financial statements, management experience, industry outlook, and risk assessment, we recommend APPROVAL of this loan request. The borrower demonstrates strong financial performance, experienced management, and operates in a stable industry with moderate growth potential. The proposed collateral adequately secures the loan with an LTV of 75%.</t>
        </is>
      </c>
    </row>
    <row r="39" ht="20" customHeight="1"/>
    <row r="40" ht="20" customHeight="1"/>
    <row r="41" ht="20" customHeight="1"/>
    <row r="42" ht="20" customHeight="1"/>
    <row r="43">
      <c r="A43" s="12" t="inlineStr">
        <is>
          <t>For additional assistance, contact: contact@clarityimpactfinance.com</t>
        </is>
      </c>
    </row>
    <row r="44">
      <c r="A44" s="13" t="inlineStr">
        <is>
          <t>Access admin portal at: /admin (For authorized personnel only)</t>
        </is>
      </c>
    </row>
  </sheetData>
  <mergeCells count="11">
    <mergeCell ref="A36:G36"/>
    <mergeCell ref="A14:G14"/>
    <mergeCell ref="A44:G44"/>
    <mergeCell ref="A1:G1"/>
    <mergeCell ref="A17:G17"/>
    <mergeCell ref="A27:G27"/>
    <mergeCell ref="D4:F4"/>
    <mergeCell ref="A38:G42"/>
    <mergeCell ref="A2:G2"/>
    <mergeCell ref="A43:G43"/>
    <mergeCell ref="A4:C4"/>
  </mergeCells>
  <dataValidations count="2">
    <dataValidation sqref="B15" showDropDown="0" showInputMessage="0" showErrorMessage="0" allowBlank="0" type="list">
      <formula1>"YES,NO"</formula1>
    </dataValidation>
    <dataValidation sqref="B15" showDropDown="0" showInputMessage="0" showErrorMessage="0" allowBlank="0" type="list">
      <formula1>"YES,NO"</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F44"/>
  <sheetViews>
    <sheetView workbookViewId="0">
      <selection activeCell="A1" sqref="A1"/>
    </sheetView>
  </sheetViews>
  <sheetFormatPr baseColWidth="8" defaultRowHeight="15"/>
  <sheetData>
    <row r="1">
      <c r="A1" s="14" t="inlineStr">
        <is>
          <t>SMALL BUSINESS LOAN UNDERWRITING CHECKLIST</t>
        </is>
      </c>
    </row>
    <row r="3">
      <c r="A3" s="15" t="inlineStr">
        <is>
          <t>Category</t>
        </is>
      </c>
      <c r="B3" s="15" t="inlineStr">
        <is>
          <t>Document/Requirement</t>
        </is>
      </c>
      <c r="C3" s="15" t="inlineStr">
        <is>
          <t>Required</t>
        </is>
      </c>
      <c r="D3" s="15" t="inlineStr">
        <is>
          <t>Received</t>
        </is>
      </c>
      <c r="E3" s="15" t="inlineStr">
        <is>
          <t>Date</t>
        </is>
      </c>
      <c r="F3" s="15" t="inlineStr">
        <is>
          <t>Notes</t>
        </is>
      </c>
    </row>
    <row r="4">
      <c r="A4" s="16" t="inlineStr">
        <is>
          <t>Business Information</t>
        </is>
      </c>
    </row>
    <row r="5">
      <c r="A5" t="inlineStr">
        <is>
          <t>Business Information</t>
        </is>
      </c>
      <c r="B5" t="inlineStr">
        <is>
          <t>Business Plan</t>
        </is>
      </c>
      <c r="C5" t="inlineStr">
        <is>
          <t>Yes</t>
        </is>
      </c>
    </row>
    <row r="6">
      <c r="A6" t="inlineStr">
        <is>
          <t>Business Information</t>
        </is>
      </c>
      <c r="B6" t="inlineStr">
        <is>
          <t>Articles of Incorporation/Organization</t>
        </is>
      </c>
      <c r="C6" t="inlineStr">
        <is>
          <t>Yes</t>
        </is>
      </c>
    </row>
    <row r="7">
      <c r="A7" t="inlineStr">
        <is>
          <t>Business Information</t>
        </is>
      </c>
      <c r="B7" t="inlineStr">
        <is>
          <t>Business License(s)</t>
        </is>
      </c>
      <c r="C7" t="inlineStr">
        <is>
          <t>Yes</t>
        </is>
      </c>
    </row>
    <row r="8">
      <c r="A8" t="inlineStr">
        <is>
          <t>Business Information</t>
        </is>
      </c>
      <c r="B8" t="inlineStr">
        <is>
          <t>Certificate of Good Standing</t>
        </is>
      </c>
      <c r="C8" t="inlineStr">
        <is>
          <t>Yes</t>
        </is>
      </c>
    </row>
    <row r="9">
      <c r="A9" t="inlineStr">
        <is>
          <t>Business Information</t>
        </is>
      </c>
      <c r="B9" t="inlineStr">
        <is>
          <t>EIN Documentation</t>
        </is>
      </c>
      <c r="C9" t="inlineStr">
        <is>
          <t>Yes</t>
        </is>
      </c>
    </row>
    <row r="10">
      <c r="A10" t="inlineStr">
        <is>
          <t>Business Information</t>
        </is>
      </c>
      <c r="B10" t="inlineStr">
        <is>
          <t>Organizational Chart</t>
        </is>
      </c>
      <c r="C10" t="inlineStr">
        <is>
          <t>Yes</t>
        </is>
      </c>
    </row>
    <row r="11">
      <c r="A11" s="16" t="inlineStr">
        <is>
          <t>Financial Documents</t>
        </is>
      </c>
    </row>
    <row r="12">
      <c r="A12" t="inlineStr">
        <is>
          <t>Financial Documents</t>
        </is>
      </c>
      <c r="B12" t="inlineStr">
        <is>
          <t>Last 3 Years Business Tax Returns</t>
        </is>
      </c>
      <c r="C12" t="inlineStr">
        <is>
          <t>Yes</t>
        </is>
      </c>
    </row>
    <row r="13">
      <c r="A13" t="inlineStr">
        <is>
          <t>Financial Documents</t>
        </is>
      </c>
      <c r="B13" t="inlineStr">
        <is>
          <t>Last 3 Years Personal Tax Returns</t>
        </is>
      </c>
      <c r="C13" t="inlineStr">
        <is>
          <t>Yes</t>
        </is>
      </c>
    </row>
    <row r="14">
      <c r="A14" t="inlineStr">
        <is>
          <t>Financial Documents</t>
        </is>
      </c>
      <c r="B14" t="inlineStr">
        <is>
          <t>Year-to-Date Financial Statements</t>
        </is>
      </c>
      <c r="C14" t="inlineStr">
        <is>
          <t>Yes</t>
        </is>
      </c>
    </row>
    <row r="15">
      <c r="A15" t="inlineStr">
        <is>
          <t>Financial Documents</t>
        </is>
      </c>
      <c r="B15" t="inlineStr">
        <is>
          <t>Last 3 Years Balance Sheets</t>
        </is>
      </c>
      <c r="C15" t="inlineStr">
        <is>
          <t>Yes</t>
        </is>
      </c>
    </row>
    <row r="16">
      <c r="A16" t="inlineStr">
        <is>
          <t>Financial Documents</t>
        </is>
      </c>
      <c r="B16" t="inlineStr">
        <is>
          <t>Last 3 Years Income Statements</t>
        </is>
      </c>
      <c r="C16" t="inlineStr">
        <is>
          <t>Yes</t>
        </is>
      </c>
    </row>
    <row r="17">
      <c r="A17" t="inlineStr">
        <is>
          <t>Financial Documents</t>
        </is>
      </c>
      <c r="B17" t="inlineStr">
        <is>
          <t>Cash Flow Projections (2 years)</t>
        </is>
      </c>
      <c r="C17" t="inlineStr">
        <is>
          <t>Yes</t>
        </is>
      </c>
    </row>
    <row r="18">
      <c r="A18" t="inlineStr">
        <is>
          <t>Financial Documents</t>
        </is>
      </c>
      <c r="B18" t="inlineStr">
        <is>
          <t>Accounts Receivable Aging</t>
        </is>
      </c>
      <c r="C18" t="inlineStr">
        <is>
          <t>Yes</t>
        </is>
      </c>
    </row>
    <row r="19">
      <c r="A19" t="inlineStr">
        <is>
          <t>Financial Documents</t>
        </is>
      </c>
      <c r="B19" t="inlineStr">
        <is>
          <t>Accounts Payable Aging</t>
        </is>
      </c>
      <c r="C19" t="inlineStr">
        <is>
          <t>Yes</t>
        </is>
      </c>
    </row>
    <row r="20">
      <c r="A20" t="inlineStr">
        <is>
          <t>Financial Documents</t>
        </is>
      </c>
      <c r="B20" t="inlineStr">
        <is>
          <t>Debt Schedule</t>
        </is>
      </c>
      <c r="C20" t="inlineStr">
        <is>
          <t>Yes</t>
        </is>
      </c>
    </row>
    <row r="21">
      <c r="A21" s="16" t="inlineStr">
        <is>
          <t>Personal Information</t>
        </is>
      </c>
    </row>
    <row r="22">
      <c r="A22" t="inlineStr">
        <is>
          <t>Personal Information</t>
        </is>
      </c>
      <c r="B22" t="inlineStr">
        <is>
          <t>Personal Financial Statement</t>
        </is>
      </c>
      <c r="C22" t="inlineStr">
        <is>
          <t>Yes</t>
        </is>
      </c>
    </row>
    <row r="23">
      <c r="A23" t="inlineStr">
        <is>
          <t>Personal Information</t>
        </is>
      </c>
      <c r="B23" t="inlineStr">
        <is>
          <t>Personal Credit Report</t>
        </is>
      </c>
      <c r="C23" t="inlineStr">
        <is>
          <t>Yes</t>
        </is>
      </c>
    </row>
    <row r="24">
      <c r="A24" t="inlineStr">
        <is>
          <t>Personal Information</t>
        </is>
      </c>
      <c r="B24" t="inlineStr">
        <is>
          <t>Management Resume(s)</t>
        </is>
      </c>
      <c r="C24" t="inlineStr">
        <is>
          <t>Yes</t>
        </is>
      </c>
    </row>
    <row r="25">
      <c r="A25" t="inlineStr">
        <is>
          <t>Personal Information</t>
        </is>
      </c>
      <c r="B25" t="inlineStr">
        <is>
          <t>Personal ID(s)</t>
        </is>
      </c>
      <c r="C25" t="inlineStr">
        <is>
          <t>Yes</t>
        </is>
      </c>
    </row>
    <row r="26">
      <c r="A26" t="inlineStr">
        <is>
          <t>Personal Information</t>
        </is>
      </c>
      <c r="B26" t="inlineStr">
        <is>
          <t>Personal Background Check Authorization</t>
        </is>
      </c>
      <c r="C26" t="inlineStr">
        <is>
          <t>Yes</t>
        </is>
      </c>
    </row>
    <row r="27">
      <c r="A27" s="16" t="inlineStr">
        <is>
          <t>Collateral Information</t>
        </is>
      </c>
    </row>
    <row r="28">
      <c r="A28" t="inlineStr">
        <is>
          <t>Collateral Information</t>
        </is>
      </c>
      <c r="B28" t="inlineStr">
        <is>
          <t>Property Appraisal</t>
        </is>
      </c>
      <c r="C28" t="inlineStr">
        <is>
          <t>Yes</t>
        </is>
      </c>
    </row>
    <row r="29">
      <c r="A29" t="inlineStr">
        <is>
          <t>Collateral Information</t>
        </is>
      </c>
      <c r="B29" t="inlineStr">
        <is>
          <t>Equipment Valuation</t>
        </is>
      </c>
      <c r="C29" t="inlineStr">
        <is>
          <t>Yes</t>
        </is>
      </c>
    </row>
    <row r="30">
      <c r="A30" t="inlineStr">
        <is>
          <t>Collateral Information</t>
        </is>
      </c>
      <c r="B30" t="inlineStr">
        <is>
          <t>Inventory List</t>
        </is>
      </c>
      <c r="C30" t="inlineStr">
        <is>
          <t>Yes</t>
        </is>
      </c>
    </row>
    <row r="31">
      <c r="A31" t="inlineStr">
        <is>
          <t>Collateral Information</t>
        </is>
      </c>
      <c r="B31" t="inlineStr">
        <is>
          <t>Deed(s) to Real Estate</t>
        </is>
      </c>
      <c r="C31" t="inlineStr">
        <is>
          <t>Yes</t>
        </is>
      </c>
    </row>
    <row r="32">
      <c r="A32" t="inlineStr">
        <is>
          <t>Collateral Information</t>
        </is>
      </c>
      <c r="B32" t="inlineStr">
        <is>
          <t>Title Insurance</t>
        </is>
      </c>
      <c r="C32" t="inlineStr">
        <is>
          <t>Yes</t>
        </is>
      </c>
    </row>
    <row r="33">
      <c r="A33" t="inlineStr">
        <is>
          <t>Collateral Information</t>
        </is>
      </c>
      <c r="B33" t="inlineStr">
        <is>
          <t>Environmental Assessment (if applicable)</t>
        </is>
      </c>
      <c r="C33" t="inlineStr">
        <is>
          <t>Yes</t>
        </is>
      </c>
    </row>
    <row r="34">
      <c r="A34" s="16" t="inlineStr">
        <is>
          <t>Insurance</t>
        </is>
      </c>
    </row>
    <row r="35">
      <c r="A35" t="inlineStr">
        <is>
          <t>Insurance</t>
        </is>
      </c>
      <c r="B35" t="inlineStr">
        <is>
          <t>Business Insurance Policy</t>
        </is>
      </c>
      <c r="C35" t="inlineStr">
        <is>
          <t>Yes</t>
        </is>
      </c>
    </row>
    <row r="36">
      <c r="A36" t="inlineStr">
        <is>
          <t>Insurance</t>
        </is>
      </c>
      <c r="B36" t="inlineStr">
        <is>
          <t>Life Insurance Policy (if applicable)</t>
        </is>
      </c>
      <c r="C36" t="inlineStr">
        <is>
          <t>Yes</t>
        </is>
      </c>
    </row>
    <row r="37">
      <c r="A37" t="inlineStr">
        <is>
          <t>Insurance</t>
        </is>
      </c>
      <c r="B37" t="inlineStr">
        <is>
          <t>Workers' Compensation Insurance</t>
        </is>
      </c>
      <c r="C37" t="inlineStr">
        <is>
          <t>Yes</t>
        </is>
      </c>
    </row>
    <row r="38">
      <c r="A38" t="inlineStr">
        <is>
          <t>Insurance</t>
        </is>
      </c>
      <c r="B38" t="inlineStr">
        <is>
          <t>Property Insurance</t>
        </is>
      </c>
      <c r="C38" t="inlineStr">
        <is>
          <t>Yes</t>
        </is>
      </c>
    </row>
    <row r="39">
      <c r="A39" s="16" t="inlineStr">
        <is>
          <t>Legal Documents</t>
        </is>
      </c>
    </row>
    <row r="40">
      <c r="A40" t="inlineStr">
        <is>
          <t>Legal Documents</t>
        </is>
      </c>
      <c r="B40" t="inlineStr">
        <is>
          <t>Lease Agreement(s)</t>
        </is>
      </c>
      <c r="C40" t="inlineStr">
        <is>
          <t>Yes</t>
        </is>
      </c>
    </row>
    <row r="41">
      <c r="A41" t="inlineStr">
        <is>
          <t>Legal Documents</t>
        </is>
      </c>
      <c r="B41" t="inlineStr">
        <is>
          <t>Franchise Agreement (if applicable)</t>
        </is>
      </c>
      <c r="C41" t="inlineStr">
        <is>
          <t>Yes</t>
        </is>
      </c>
    </row>
    <row r="42">
      <c r="A42" t="inlineStr">
        <is>
          <t>Legal Documents</t>
        </is>
      </c>
      <c r="B42" t="inlineStr">
        <is>
          <t>Contracts with Major Customers</t>
        </is>
      </c>
      <c r="C42" t="inlineStr">
        <is>
          <t>Yes</t>
        </is>
      </c>
    </row>
    <row r="43">
      <c r="A43" t="inlineStr">
        <is>
          <t>Legal Documents</t>
        </is>
      </c>
      <c r="B43" t="inlineStr">
        <is>
          <t>Supplier Agreements</t>
        </is>
      </c>
      <c r="C43" t="inlineStr">
        <is>
          <t>Yes</t>
        </is>
      </c>
    </row>
    <row r="44">
      <c r="A44" t="inlineStr">
        <is>
          <t>Legal Documents</t>
        </is>
      </c>
      <c r="B44" t="inlineStr">
        <is>
          <t>Patent/Trademark Documentation (if applicable)</t>
        </is>
      </c>
      <c r="C44" t="inlineStr">
        <is>
          <t>Yes</t>
        </is>
      </c>
    </row>
  </sheetData>
  <mergeCells count="7">
    <mergeCell ref="A11:F11"/>
    <mergeCell ref="A1:F1"/>
    <mergeCell ref="A27:F27"/>
    <mergeCell ref="A34:F34"/>
    <mergeCell ref="A4:F4"/>
    <mergeCell ref="A21:F21"/>
    <mergeCell ref="A39:F39"/>
  </mergeCell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I64"/>
  <sheetViews>
    <sheetView workbookViewId="0">
      <selection activeCell="A1" sqref="A1"/>
    </sheetView>
  </sheetViews>
  <sheetFormatPr baseColWidth="8" defaultRowHeight="15"/>
  <cols>
    <col width="40" customWidth="1" min="1" max="1"/>
    <col width="20" customWidth="1" min="2" max="2"/>
    <col width="20" customWidth="1" min="3" max="3"/>
    <col width="20" customWidth="1" min="4" max="4"/>
    <col width="20" customWidth="1" min="5" max="5"/>
    <col width="40" customWidth="1" min="6" max="6"/>
  </cols>
  <sheetData>
    <row r="1">
      <c r="A1" s="14" t="inlineStr">
        <is>
          <t>FINANCIAL ANALYSIS</t>
        </is>
      </c>
    </row>
    <row r="3">
      <c r="A3" s="17" t="inlineStr">
        <is>
          <t>1. FINANCIAL RATIO ANALYSIS</t>
        </is>
      </c>
    </row>
    <row r="5">
      <c r="A5" s="15" t="inlineStr">
        <is>
          <t>Ratio</t>
        </is>
      </c>
      <c r="B5" s="15" t="inlineStr">
        <is>
          <t>Current Year</t>
        </is>
      </c>
      <c r="C5" s="15" t="inlineStr">
        <is>
          <t>Previous Year</t>
        </is>
      </c>
      <c r="D5" s="15" t="inlineStr">
        <is>
          <t>Year-2</t>
        </is>
      </c>
      <c r="E5" s="15" t="inlineStr">
        <is>
          <t>Industry Benchmark</t>
        </is>
      </c>
      <c r="F5" s="15" t="inlineStr">
        <is>
          <t>Notes</t>
        </is>
      </c>
    </row>
    <row r="6">
      <c r="A6" s="4" t="inlineStr">
        <is>
          <t>Liquidity Ratios</t>
        </is>
      </c>
    </row>
    <row r="7">
      <c r="A7" t="inlineStr">
        <is>
          <t>Current Ratio</t>
        </is>
      </c>
      <c r="B7" s="18">
        <f>'Financial Statements'!B11/B28</f>
        <v/>
      </c>
      <c r="C7" s="18">
        <f>'Financial Statements'!C11/C28</f>
        <v/>
      </c>
      <c r="D7" s="18">
        <f>'Financial Statements'!D11/D28</f>
        <v/>
      </c>
      <c r="E7" s="18" t="n">
        <v>2</v>
      </c>
      <c r="F7" t="inlineStr">
        <is>
          <t>Current Assets / Current Liabilities</t>
        </is>
      </c>
    </row>
    <row r="8">
      <c r="A8" t="inlineStr">
        <is>
          <t>Quick Ratio</t>
        </is>
      </c>
      <c r="B8" s="18">
        <f>('Financial Statements'!B7+'Financial Statements'!B8)/B28</f>
        <v/>
      </c>
      <c r="C8" s="18" t="inlineStr">
        <is>
          <t>(='Financial Statements'!C7+'Financial Statements'!C8)/C28</t>
        </is>
      </c>
      <c r="D8" s="18" t="inlineStr">
        <is>
          <t>(='Financial Statements'!D7+'Financial Statements'!D8)/D28</t>
        </is>
      </c>
      <c r="E8" s="18" t="n">
        <v>1</v>
      </c>
      <c r="F8" t="inlineStr">
        <is>
          <t>Quick Assets / Current Liabilities</t>
        </is>
      </c>
    </row>
    <row r="9">
      <c r="A9" t="inlineStr">
        <is>
          <t>Cash Ratio</t>
        </is>
      </c>
      <c r="B9" s="18">
        <f>'Financial Statements'!B7/B28</f>
        <v/>
      </c>
      <c r="C9" s="18">
        <f>'Financial Statements'!C7/C28</f>
        <v/>
      </c>
      <c r="D9" s="18">
        <f>'Financial Statements'!D7/D28</f>
        <v/>
      </c>
      <c r="E9" s="18" t="n">
        <v>0.5</v>
      </c>
      <c r="F9" t="inlineStr">
        <is>
          <t>Cash / Current Liabilities</t>
        </is>
      </c>
    </row>
    <row r="10">
      <c r="A10" t="inlineStr">
        <is>
          <t>Working Capital</t>
        </is>
      </c>
      <c r="B10" s="19">
        <f>'Financial Statements'!B11-B28</f>
        <v/>
      </c>
      <c r="C10" s="19">
        <f>'Financial Statements'!C11-C28</f>
        <v/>
      </c>
      <c r="D10" s="19">
        <f>'Financial Statements'!D11-D28</f>
        <v/>
      </c>
      <c r="E10" s="19" t="n">
        <v>200000</v>
      </c>
      <c r="F10" t="inlineStr">
        <is>
          <t>Current Assets - Current Liabilities</t>
        </is>
      </c>
    </row>
    <row r="11">
      <c r="A11" t="inlineStr"/>
      <c r="B11" t="inlineStr"/>
      <c r="C11" t="inlineStr"/>
      <c r="D11" t="inlineStr"/>
      <c r="E11" t="inlineStr"/>
      <c r="F11" t="inlineStr"/>
    </row>
    <row r="12">
      <c r="A12" s="4" t="inlineStr">
        <is>
          <t>Profitability Ratios</t>
        </is>
      </c>
      <c r="B12" t="inlineStr"/>
      <c r="C12" t="inlineStr"/>
      <c r="D12" t="inlineStr"/>
      <c r="E12" t="inlineStr"/>
      <c r="F12" t="inlineStr"/>
    </row>
    <row r="13">
      <c r="A13" t="inlineStr">
        <is>
          <t>Gross Profit Margin</t>
        </is>
      </c>
      <c r="B13" s="20">
        <f>'Financial Statements'!B49/B47</f>
        <v/>
      </c>
      <c r="C13" s="20">
        <f>'Financial Statements'!C49/C47</f>
        <v/>
      </c>
      <c r="D13" s="20">
        <f>'Financial Statements'!D49/D47</f>
        <v/>
      </c>
      <c r="E13" s="20" t="n">
        <v>0.45</v>
      </c>
      <c r="F13" t="inlineStr">
        <is>
          <t>Gross Profit / Revenue</t>
        </is>
      </c>
    </row>
    <row r="14">
      <c r="A14" t="inlineStr">
        <is>
          <t>Net Profit Margin</t>
        </is>
      </c>
      <c r="B14" s="20">
        <f>'Financial Statements'!B70/B47</f>
        <v/>
      </c>
      <c r="C14" s="20">
        <f>'Financial Statements'!C70/C47</f>
        <v/>
      </c>
      <c r="D14" s="20">
        <f>'Financial Statements'!D70/D47</f>
        <v/>
      </c>
      <c r="E14" s="20" t="n">
        <v>0.1</v>
      </c>
      <c r="F14" t="inlineStr">
        <is>
          <t>Net Income / Revenue</t>
        </is>
      </c>
    </row>
    <row r="15">
      <c r="A15" t="inlineStr">
        <is>
          <t>Return on Assets (ROA)</t>
        </is>
      </c>
      <c r="B15" s="18">
        <f>'Financial Statements'!B70/B20</f>
        <v/>
      </c>
      <c r="C15" s="18">
        <f>'Financial Statements'!C70/C20</f>
        <v/>
      </c>
      <c r="D15" s="18">
        <f>'Financial Statements'!D70/D20</f>
        <v/>
      </c>
      <c r="E15" s="18" t="n">
        <v>0.08</v>
      </c>
      <c r="F15" t="inlineStr">
        <is>
          <t>Net Income / Total Assets</t>
        </is>
      </c>
    </row>
    <row r="16">
      <c r="A16" t="inlineStr">
        <is>
          <t>Return on Equity (ROE)</t>
        </is>
      </c>
      <c r="B16" s="18">
        <f>'Financial Statements'!B70/B39</f>
        <v/>
      </c>
      <c r="C16" s="18">
        <f>'Financial Statements'!C70/C39</f>
        <v/>
      </c>
      <c r="D16" s="18">
        <f>'Financial Statements'!D70/D39</f>
        <v/>
      </c>
      <c r="E16" s="18" t="n">
        <v>0.15</v>
      </c>
      <c r="F16" t="inlineStr">
        <is>
          <t>Net Income / Total Equity</t>
        </is>
      </c>
    </row>
    <row r="17">
      <c r="A17" t="inlineStr"/>
      <c r="B17" t="inlineStr"/>
      <c r="C17" t="inlineStr"/>
      <c r="D17" t="inlineStr"/>
      <c r="E17" t="inlineStr"/>
      <c r="F17" t="inlineStr"/>
    </row>
    <row r="18">
      <c r="A18" s="4" t="inlineStr">
        <is>
          <t>Leverage Ratios</t>
        </is>
      </c>
      <c r="B18" t="inlineStr"/>
      <c r="C18" t="inlineStr"/>
      <c r="D18" t="inlineStr"/>
      <c r="E18" t="inlineStr"/>
      <c r="F18" t="inlineStr"/>
    </row>
    <row r="19">
      <c r="A19" t="inlineStr">
        <is>
          <t>Debt Ratio</t>
        </is>
      </c>
      <c r="B19" s="18">
        <f>'Financial Statements'!B34/B20</f>
        <v/>
      </c>
      <c r="C19" s="18">
        <f>'Financial Statements'!C34/C20</f>
        <v/>
      </c>
      <c r="D19" s="18">
        <f>'Financial Statements'!D34/D20</f>
        <v/>
      </c>
      <c r="E19" s="18" t="n">
        <v>0.5</v>
      </c>
      <c r="F19" t="inlineStr">
        <is>
          <t>Total Liabilities / Total Assets</t>
        </is>
      </c>
    </row>
    <row r="20">
      <c r="A20" t="inlineStr">
        <is>
          <t>Debt-to-Equity Ratio</t>
        </is>
      </c>
      <c r="B20" s="18">
        <f>'Financial Statements'!B34/B39</f>
        <v/>
      </c>
      <c r="C20" s="18">
        <f>'Financial Statements'!C34/C39</f>
        <v/>
      </c>
      <c r="D20" s="18">
        <f>'Financial Statements'!D34/D39</f>
        <v/>
      </c>
      <c r="E20" s="18" t="n">
        <v>1</v>
      </c>
      <c r="F20" t="inlineStr">
        <is>
          <t>Total Liabilities / Total Equity</t>
        </is>
      </c>
    </row>
    <row r="21">
      <c r="A21" t="inlineStr">
        <is>
          <t>Interest Coverage Ratio</t>
        </is>
      </c>
      <c r="B21" s="18">
        <f>'Financial Statements'!B60/B63</f>
        <v/>
      </c>
      <c r="C21" s="18">
        <f>'Financial Statements'!C60/C63</f>
        <v/>
      </c>
      <c r="D21" s="18">
        <f>'Financial Statements'!D60/D63</f>
        <v/>
      </c>
      <c r="E21" s="18" t="n">
        <v>3</v>
      </c>
      <c r="F21" t="inlineStr">
        <is>
          <t>EBIT / Interest Expense</t>
        </is>
      </c>
    </row>
    <row r="22">
      <c r="A22" t="inlineStr">
        <is>
          <t>Equity Multiplier</t>
        </is>
      </c>
      <c r="B22">
        <f>'Financial Statements'!B20/B39</f>
        <v/>
      </c>
      <c r="C22">
        <f>'Financial Statements'!C20/C39</f>
        <v/>
      </c>
      <c r="D22">
        <f>'Financial Statements'!D20/D39</f>
        <v/>
      </c>
      <c r="E22" t="n">
        <v>2</v>
      </c>
      <c r="F22" t="inlineStr">
        <is>
          <t>Total Assets / Total Equity</t>
        </is>
      </c>
    </row>
    <row r="23">
      <c r="A23" t="inlineStr"/>
      <c r="B23" t="inlineStr"/>
      <c r="C23" t="inlineStr"/>
      <c r="D23" t="inlineStr"/>
      <c r="E23" t="inlineStr"/>
      <c r="F23" t="inlineStr"/>
    </row>
    <row r="24">
      <c r="A24" s="4" t="inlineStr">
        <is>
          <t>Efficiency Ratios</t>
        </is>
      </c>
      <c r="B24" t="inlineStr"/>
      <c r="C24" t="inlineStr"/>
      <c r="D24" t="inlineStr"/>
      <c r="E24" t="inlineStr"/>
      <c r="F24" t="inlineStr"/>
    </row>
    <row r="25">
      <c r="A25" t="inlineStr">
        <is>
          <t>Asset Turnover</t>
        </is>
      </c>
      <c r="B25">
        <f>'Financial Statements'!B47/B20</f>
        <v/>
      </c>
      <c r="C25">
        <f>'Financial Statements'!C47/C20</f>
        <v/>
      </c>
      <c r="D25">
        <f>'Financial Statements'!D47/D20</f>
        <v/>
      </c>
      <c r="E25" t="n">
        <v>1.5</v>
      </c>
      <c r="F25" t="inlineStr">
        <is>
          <t>Revenue / Total Assets</t>
        </is>
      </c>
    </row>
    <row r="26">
      <c r="A26" t="inlineStr">
        <is>
          <t>Inventory Turnover</t>
        </is>
      </c>
      <c r="B26">
        <f>'Financial Statements'!B48/B9</f>
        <v/>
      </c>
      <c r="C26">
        <f>'Financial Statements'!C48/C9</f>
        <v/>
      </c>
      <c r="D26">
        <f>'Financial Statements'!D48/D9</f>
        <v/>
      </c>
      <c r="E26" t="n">
        <v>6</v>
      </c>
      <c r="F26" t="inlineStr">
        <is>
          <t>COGS / Average Inventory</t>
        </is>
      </c>
    </row>
    <row r="27">
      <c r="A27" t="inlineStr">
        <is>
          <t>Accounts Receivable Turnover</t>
        </is>
      </c>
      <c r="B27">
        <f>'Financial Statements'!B47/B8</f>
        <v/>
      </c>
      <c r="C27">
        <f>'Financial Statements'!C47/C8</f>
        <v/>
      </c>
      <c r="D27">
        <f>'Financial Statements'!D47/D8</f>
        <v/>
      </c>
      <c r="E27" t="n">
        <v>8</v>
      </c>
      <c r="F27" t="inlineStr">
        <is>
          <t>Revenue / Average A/R</t>
        </is>
      </c>
    </row>
    <row r="28">
      <c r="A28" t="inlineStr"/>
      <c r="B28" t="inlineStr"/>
      <c r="C28" t="inlineStr"/>
      <c r="D28" t="inlineStr"/>
      <c r="E28" t="inlineStr"/>
      <c r="F28" t="inlineStr"/>
    </row>
    <row r="29">
      <c r="A29" s="4" t="inlineStr">
        <is>
          <t>Coverage Ratios</t>
        </is>
      </c>
      <c r="B29" t="inlineStr"/>
      <c r="C29" t="inlineStr"/>
      <c r="D29" t="inlineStr"/>
      <c r="E29" t="inlineStr"/>
      <c r="F29" t="inlineStr"/>
    </row>
    <row r="30">
      <c r="A30" t="inlineStr">
        <is>
          <t>Debt Service Coverage Ratio</t>
        </is>
      </c>
      <c r="B30" s="18">
        <f>'Financial Statements'!B60/(B63+'Financial Statements'!B93)</f>
        <v/>
      </c>
      <c r="C30" s="18">
        <f>'Financial Statements'!C60/(C63+'Financial Statements'!C93)</f>
        <v/>
      </c>
      <c r="D30" s="18">
        <f>'Financial Statements'!D60/(D63+'Financial Statements'!D93)</f>
        <v/>
      </c>
      <c r="E30" s="18" t="n">
        <v>1.25</v>
      </c>
      <c r="F30" t="inlineStr">
        <is>
          <t>EBIT / (Interest + Principal)</t>
        </is>
      </c>
    </row>
    <row r="31">
      <c r="A31" t="inlineStr">
        <is>
          <t>Cash Flow to Debt Ratio</t>
        </is>
      </c>
      <c r="B31" s="18">
        <f>'Financial Statements'!D11/'Financial Statements'!D22</f>
        <v/>
      </c>
      <c r="C31" s="18">
        <f>'Financial Statements'!C84/C34</f>
        <v/>
      </c>
      <c r="D31" s="18">
        <f>'Financial Statements'!D84/D34</f>
        <v/>
      </c>
      <c r="E31" s="18" t="n">
        <v>0.2</v>
      </c>
      <c r="F31" t="inlineStr">
        <is>
          <t>Op. Cash Flow / Total Debt</t>
        </is>
      </c>
    </row>
    <row r="32">
      <c r="B32">
        <f>('Financial Statements'!D11-'Financial Statements'!D9)/'Financial Statements'!D22</f>
        <v/>
      </c>
    </row>
    <row r="33">
      <c r="B33">
        <f>'Financial Statements'!D26/'Financial Statements'!D29</f>
        <v/>
      </c>
    </row>
    <row r="34">
      <c r="A34" s="17" t="inlineStr">
        <is>
          <t>2. TREND ANALYSIS</t>
        </is>
      </c>
      <c r="B34">
        <f>'Financial Statements'!D40/25000</f>
        <v/>
      </c>
    </row>
    <row r="36">
      <c r="A36" s="15" t="inlineStr">
        <is>
          <t>Item</t>
        </is>
      </c>
      <c r="B36" s="15">
        <f>'Financial Statements'!D36/'Financial Statements'!D34</f>
        <v/>
      </c>
      <c r="C36" s="15" t="inlineStr">
        <is>
          <t>% Change</t>
        </is>
      </c>
      <c r="D36" s="15" t="inlineStr">
        <is>
          <t>Previous Year</t>
        </is>
      </c>
      <c r="E36" s="15" t="inlineStr">
        <is>
          <t>% Change</t>
        </is>
      </c>
      <c r="F36" s="15" t="inlineStr">
        <is>
          <t>Year-2</t>
        </is>
      </c>
      <c r="G36" s="15" t="inlineStr">
        <is>
          <t>Notes</t>
        </is>
      </c>
    </row>
    <row r="37">
      <c r="A37" t="inlineStr">
        <is>
          <t>Revenue</t>
        </is>
      </c>
      <c r="B37" s="19">
        <f>'Financial Statements'!D45/'Financial Statements'!D34</f>
        <v/>
      </c>
      <c r="C37" s="20">
        <f>(B37-D37)/D37</f>
        <v/>
      </c>
      <c r="D37" s="19">
        <f>'Financial Statements'!C47</f>
        <v/>
      </c>
      <c r="E37" s="20">
        <f>(D37-F37)/F37</f>
        <v/>
      </c>
      <c r="F37" s="19">
        <f>'Financial Statements'!D47</f>
        <v/>
      </c>
      <c r="G37" t="inlineStr"/>
    </row>
    <row r="38">
      <c r="A38" t="inlineStr">
        <is>
          <t>Gross Profit</t>
        </is>
      </c>
      <c r="B38" s="19">
        <f>'Financial Statements'!D45/'Financial Statements'!D16</f>
        <v/>
      </c>
      <c r="C38" s="20">
        <f>(B38-D38)/D38</f>
        <v/>
      </c>
      <c r="D38" s="19">
        <f>'Financial Statements'!C49</f>
        <v/>
      </c>
      <c r="E38" s="20">
        <f>(D38-F38)/F38</f>
        <v/>
      </c>
      <c r="F38" s="19">
        <f>'Financial Statements'!D49</f>
        <v/>
      </c>
      <c r="G38" t="inlineStr"/>
    </row>
    <row r="39">
      <c r="A39" t="inlineStr">
        <is>
          <t>Operating Income</t>
        </is>
      </c>
      <c r="B39" s="19">
        <f>'Financial Statements'!D45/'Financial Statements'!D29</f>
        <v/>
      </c>
      <c r="C39" s="20">
        <f>(B39-D39)/D39</f>
        <v/>
      </c>
      <c r="D39" s="19">
        <f>'Financial Statements'!C60</f>
        <v/>
      </c>
      <c r="E39" s="20">
        <f>(D39-F39)/F39</f>
        <v/>
      </c>
      <c r="F39" s="19">
        <f>'Financial Statements'!D60</f>
        <v/>
      </c>
      <c r="G39" t="inlineStr"/>
    </row>
    <row r="40">
      <c r="A40" t="inlineStr">
        <is>
          <t>Net Income</t>
        </is>
      </c>
      <c r="B40" s="19">
        <f>'Financial Statements'!B70</f>
        <v/>
      </c>
      <c r="C40" s="20">
        <f>(B40-D40)/D40</f>
        <v/>
      </c>
      <c r="D40" s="19">
        <f>'Financial Statements'!C70</f>
        <v/>
      </c>
      <c r="E40" s="20">
        <f>(D40-F40)/F40</f>
        <v/>
      </c>
      <c r="F40" s="19">
        <f>'Financial Statements'!D70</f>
        <v/>
      </c>
      <c r="G40" t="inlineStr"/>
    </row>
    <row r="41">
      <c r="A41" t="inlineStr">
        <is>
          <t>Total Assets</t>
        </is>
      </c>
      <c r="B41" s="19">
        <f>'Financial Statements'!D34/'Financial Statements'!D16</f>
        <v/>
      </c>
      <c r="C41" s="20">
        <f>(B41-D41)/D41</f>
        <v/>
      </c>
      <c r="D41" s="19">
        <f>'Financial Statements'!C20</f>
        <v/>
      </c>
      <c r="E41" s="20">
        <f>(D41-F41)/F41</f>
        <v/>
      </c>
      <c r="F41" s="19">
        <f>'Financial Statements'!D20</f>
        <v/>
      </c>
      <c r="G41" t="inlineStr"/>
    </row>
    <row r="42">
      <c r="A42" t="inlineStr">
        <is>
          <t>Total Liabilities</t>
        </is>
      </c>
      <c r="B42" s="19">
        <f>'Financial Statements'!D35/'Financial Statements'!D9</f>
        <v/>
      </c>
      <c r="C42" s="20">
        <f>(B42-D42)/D42</f>
        <v/>
      </c>
      <c r="D42" s="19">
        <f>'Financial Statements'!C34</f>
        <v/>
      </c>
      <c r="E42" s="20">
        <f>(D42-F42)/F42</f>
        <v/>
      </c>
      <c r="F42" s="19">
        <f>'Financial Statements'!D34</f>
        <v/>
      </c>
      <c r="G42" t="inlineStr"/>
    </row>
    <row r="43">
      <c r="A43" t="inlineStr">
        <is>
          <t>Total Equity</t>
        </is>
      </c>
      <c r="B43" s="19">
        <f>('Financial Statements'!D8/'Financial Statements'!D34)*365</f>
        <v/>
      </c>
      <c r="C43" s="20">
        <f>(B43-D43)/D43</f>
        <v/>
      </c>
      <c r="D43" s="19">
        <f>'Financial Statements'!C39</f>
        <v/>
      </c>
      <c r="E43" s="20">
        <f>(D43-F43)/F43</f>
        <v/>
      </c>
      <c r="F43" s="19">
        <f>'Financial Statements'!D39</f>
        <v/>
      </c>
      <c r="G43" t="inlineStr"/>
    </row>
    <row r="44">
      <c r="A44" t="inlineStr">
        <is>
          <t>Operating Cash Flow</t>
        </is>
      </c>
      <c r="B44" s="19">
        <f>'Financial Statements'!B84</f>
        <v/>
      </c>
      <c r="C44" s="20">
        <f>(B44-D44)/D44</f>
        <v/>
      </c>
      <c r="D44" s="19">
        <f>'Financial Statements'!C84</f>
        <v/>
      </c>
      <c r="E44" s="20">
        <f>(D44-F44)/F44</f>
        <v/>
      </c>
      <c r="F44" s="19">
        <f>'Financial Statements'!D84</f>
        <v/>
      </c>
      <c r="G44" t="inlineStr"/>
    </row>
    <row r="45">
      <c r="B45">
        <f>('Financial Statements'!D34-'Financial Statements'!C34)/'Financial Statements'!C34</f>
        <v/>
      </c>
    </row>
    <row r="46">
      <c r="B46">
        <f>('Financial Statements'!D45-'Financial Statements'!C45)/'Financial Statements'!C45</f>
        <v/>
      </c>
    </row>
    <row r="47">
      <c r="A47" s="17" t="inlineStr">
        <is>
          <t>3. FINANCIAL STRENGTH SCORING</t>
        </is>
      </c>
    </row>
    <row r="49">
      <c r="A49" s="15" t="inlineStr">
        <is>
          <t>Category</t>
        </is>
      </c>
      <c r="B49" s="15" t="inlineStr">
        <is>
          <t>Score (1-5)</t>
        </is>
      </c>
      <c r="C49" s="15" t="inlineStr">
        <is>
          <t>Weight</t>
        </is>
      </c>
      <c r="D49" s="15" t="inlineStr">
        <is>
          <t>Weighted Score</t>
        </is>
      </c>
      <c r="E49" s="15" t="inlineStr">
        <is>
          <t>Notes</t>
        </is>
      </c>
    </row>
    <row r="50">
      <c r="A50" t="inlineStr">
        <is>
          <t>Liquidity</t>
        </is>
      </c>
      <c r="B50" t="n">
        <v>4</v>
      </c>
      <c r="C50" s="18" t="n">
        <v>0.2</v>
      </c>
      <c r="D50" s="18">
        <f>B50*C50</f>
        <v/>
      </c>
      <c r="E50" t="inlineStr">
        <is>
          <t>Based on current ratio and working capital</t>
        </is>
      </c>
    </row>
    <row r="51">
      <c r="A51" t="inlineStr">
        <is>
          <t>Profitability</t>
        </is>
      </c>
      <c r="B51" t="n">
        <v>3</v>
      </c>
      <c r="C51" s="18" t="n">
        <v>0.25</v>
      </c>
      <c r="D51" s="18">
        <f>B51*C51</f>
        <v/>
      </c>
      <c r="E51" t="inlineStr">
        <is>
          <t>Based on gross and net profit margins</t>
        </is>
      </c>
    </row>
    <row r="52">
      <c r="A52" t="inlineStr">
        <is>
          <t>Leverage</t>
        </is>
      </c>
      <c r="B52" t="n">
        <v>3</v>
      </c>
      <c r="C52" s="18" t="n">
        <v>0.2</v>
      </c>
      <c r="D52" s="18">
        <f>B52*C52</f>
        <v/>
      </c>
      <c r="E52" t="inlineStr">
        <is>
          <t>Based on debt ratio and debt service coverage</t>
        </is>
      </c>
    </row>
    <row r="53">
      <c r="A53" t="inlineStr">
        <is>
          <t>Efficiency</t>
        </is>
      </c>
      <c r="B53" t="n">
        <v>4</v>
      </c>
      <c r="C53" s="18" t="n">
        <v>0.15</v>
      </c>
      <c r="D53" s="18">
        <f>B53*C53</f>
        <v/>
      </c>
      <c r="E53" t="inlineStr">
        <is>
          <t>Based on asset and inventory turnover</t>
        </is>
      </c>
    </row>
    <row r="54">
      <c r="A54" t="inlineStr">
        <is>
          <t>Growth Trends</t>
        </is>
      </c>
      <c r="B54" t="n">
        <v>4</v>
      </c>
      <c r="C54" s="18" t="n">
        <v>0.2</v>
      </c>
      <c r="D54" s="18">
        <f>B54*C54</f>
        <v/>
      </c>
      <c r="E54" t="inlineStr">
        <is>
          <t>Based on revenue and profit growth trends</t>
        </is>
      </c>
    </row>
    <row r="55">
      <c r="A55" s="4" t="inlineStr">
        <is>
          <t>Overall Financial Strength</t>
        </is>
      </c>
      <c r="B55" s="21">
        <f>SUM(D50:D54)</f>
        <v/>
      </c>
      <c r="C55" t="inlineStr"/>
      <c r="D55" t="inlineStr"/>
      <c r="E55" t="inlineStr">
        <is>
          <t>Weighted average of all categories</t>
        </is>
      </c>
    </row>
    <row r="59">
      <c r="A59" s="4" t="inlineStr">
        <is>
          <t>Scoring Legend:</t>
        </is>
      </c>
    </row>
    <row r="60">
      <c r="A60" t="inlineStr">
        <is>
          <t>5 = Excellent financial condition</t>
        </is>
      </c>
    </row>
    <row r="61">
      <c r="A61" t="inlineStr">
        <is>
          <t>4 = Good financial condition</t>
        </is>
      </c>
    </row>
    <row r="62">
      <c r="A62" t="inlineStr">
        <is>
          <t>3 = Acceptable financial condition</t>
        </is>
      </c>
    </row>
    <row r="63">
      <c r="A63" t="inlineStr">
        <is>
          <t>2 = Weak financial condition</t>
        </is>
      </c>
    </row>
    <row r="64">
      <c r="A64" t="inlineStr">
        <is>
          <t>1 = Poor financial condition</t>
        </is>
      </c>
    </row>
  </sheetData>
  <mergeCells count="1">
    <mergeCell ref="A1:I1"/>
  </mergeCell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F60"/>
  <sheetViews>
    <sheetView workbookViewId="0">
      <selection activeCell="A1" sqref="A1"/>
    </sheetView>
  </sheetViews>
  <sheetFormatPr baseColWidth="8" defaultRowHeight="15"/>
  <cols>
    <col width="30" customWidth="1" min="1" max="1"/>
    <col width="15" customWidth="1" min="2" max="2"/>
    <col width="15" customWidth="1" min="3" max="3"/>
    <col width="15" customWidth="1" min="4" max="4"/>
    <col width="15" customWidth="1" min="5" max="5"/>
    <col width="15" customWidth="1" min="6" max="6"/>
  </cols>
  <sheetData>
    <row r="1">
      <c r="A1" s="14" t="inlineStr">
        <is>
          <t>FINANCIAL STATEMENTS</t>
        </is>
      </c>
    </row>
    <row r="2">
      <c r="A2" s="22" t="inlineStr">
        <is>
          <t>Historical Financial Data for Analysis</t>
        </is>
      </c>
    </row>
    <row r="4">
      <c r="A4" s="3" t="inlineStr">
        <is>
          <t>BALANCE SHEET</t>
        </is>
      </c>
      <c r="E4" s="23" t="inlineStr">
        <is>
          <t>Note: All figures in USD</t>
        </is>
      </c>
    </row>
    <row r="5">
      <c r="B5" s="24" t="inlineStr">
        <is>
          <t>2021</t>
        </is>
      </c>
      <c r="C5" s="24" t="inlineStr">
        <is>
          <t>2022</t>
        </is>
      </c>
      <c r="D5" s="24" t="inlineStr">
        <is>
          <t>2023</t>
        </is>
      </c>
    </row>
    <row r="6">
      <c r="A6" s="4" t="inlineStr">
        <is>
          <t>ASSETS</t>
        </is>
      </c>
    </row>
    <row r="7">
      <c r="A7" t="inlineStr">
        <is>
          <t>Cash &amp; Equivalents</t>
        </is>
      </c>
      <c r="B7" t="n">
        <v>120000</v>
      </c>
      <c r="C7" t="n">
        <v>145000</v>
      </c>
      <c r="D7" t="n">
        <v>175000</v>
      </c>
    </row>
    <row r="8">
      <c r="A8" t="inlineStr">
        <is>
          <t>Accounts Receivable</t>
        </is>
      </c>
      <c r="B8" t="n">
        <v>85000</v>
      </c>
      <c r="C8" t="n">
        <v>95000</v>
      </c>
      <c r="D8" t="n">
        <v>110000</v>
      </c>
    </row>
    <row r="9">
      <c r="A9" t="inlineStr">
        <is>
          <t>Inventory</t>
        </is>
      </c>
      <c r="B9" t="n">
        <v>75000</v>
      </c>
      <c r="C9" t="n">
        <v>82000</v>
      </c>
      <c r="D9" t="n">
        <v>90000</v>
      </c>
    </row>
    <row r="10">
      <c r="A10" t="inlineStr">
        <is>
          <t>Other Current Assets</t>
        </is>
      </c>
      <c r="B10" t="n">
        <v>15000</v>
      </c>
      <c r="C10" t="n">
        <v>18000</v>
      </c>
      <c r="D10" t="n">
        <v>20000</v>
      </c>
    </row>
    <row r="11">
      <c r="A11" s="4" t="inlineStr">
        <is>
          <t>Total Current Assets</t>
        </is>
      </c>
      <c r="B11" s="4">
        <f>SUM(B7:B10)</f>
        <v/>
      </c>
      <c r="C11" s="4">
        <f>SUM(C7:C10)</f>
        <v/>
      </c>
      <c r="D11" s="4">
        <f>SUM(D7:D10)</f>
        <v/>
      </c>
    </row>
    <row r="12">
      <c r="A12" t="inlineStr">
        <is>
          <t>Property &amp; Equipment</t>
        </is>
      </c>
      <c r="B12" t="n">
        <v>350000</v>
      </c>
      <c r="C12" t="n">
        <v>380000</v>
      </c>
      <c r="D12" t="n">
        <v>400000</v>
      </c>
    </row>
    <row r="13">
      <c r="A13" t="inlineStr">
        <is>
          <t>Less: Accumulated Depreciation</t>
        </is>
      </c>
      <c r="B13" t="n">
        <v>-120000</v>
      </c>
      <c r="C13" t="n">
        <v>-150000</v>
      </c>
      <c r="D13" t="n">
        <v>-180000</v>
      </c>
    </row>
    <row r="14">
      <c r="A14" t="inlineStr">
        <is>
          <t>Net Fixed Assets</t>
        </is>
      </c>
      <c r="B14">
        <f>SUM(B12:B13)</f>
        <v/>
      </c>
      <c r="C14">
        <f>SUM(C12:C13)</f>
        <v/>
      </c>
      <c r="D14">
        <f>SUM(D12:D13)</f>
        <v/>
      </c>
    </row>
    <row r="15">
      <c r="A15" t="inlineStr">
        <is>
          <t>Other Long-Term Assets</t>
        </is>
      </c>
      <c r="B15" t="n">
        <v>25000</v>
      </c>
      <c r="C15" t="n">
        <v>28000</v>
      </c>
      <c r="D15" t="n">
        <v>30000</v>
      </c>
    </row>
    <row r="16">
      <c r="A16" s="4" t="inlineStr">
        <is>
          <t>TOTAL ASSETS</t>
        </is>
      </c>
      <c r="B16" s="4">
        <f>B11+B14+B15</f>
        <v/>
      </c>
      <c r="C16" s="4">
        <f>C11+C14+C15</f>
        <v/>
      </c>
      <c r="D16" s="4">
        <f>D11+D14+D15</f>
        <v/>
      </c>
    </row>
    <row r="18">
      <c r="A18" s="4" t="inlineStr">
        <is>
          <t>LIABILITIES &amp; EQUITY</t>
        </is>
      </c>
    </row>
    <row r="19">
      <c r="A19" t="inlineStr">
        <is>
          <t>Accounts Payable</t>
        </is>
      </c>
      <c r="B19" t="n">
        <v>45000</v>
      </c>
      <c r="C19" t="n">
        <v>50000</v>
      </c>
      <c r="D19" t="n">
        <v>55000</v>
      </c>
    </row>
    <row r="20">
      <c r="A20" t="inlineStr">
        <is>
          <t>Short-Term Debt</t>
        </is>
      </c>
      <c r="B20" t="n">
        <v>30000</v>
      </c>
      <c r="C20" t="n">
        <v>35000</v>
      </c>
      <c r="D20" t="n">
        <v>25000</v>
      </c>
    </row>
    <row r="21">
      <c r="A21" t="inlineStr">
        <is>
          <t>Other Current Liabilities</t>
        </is>
      </c>
      <c r="B21" t="n">
        <v>20000</v>
      </c>
      <c r="C21" t="n">
        <v>22000</v>
      </c>
      <c r="D21" t="n">
        <v>24000</v>
      </c>
    </row>
    <row r="22">
      <c r="A22" s="4" t="inlineStr">
        <is>
          <t>Total Current Liabilities</t>
        </is>
      </c>
      <c r="B22" s="4">
        <f>SUM(B19:B21)</f>
        <v/>
      </c>
      <c r="C22" s="4">
        <f>SUM(C19:C21)</f>
        <v/>
      </c>
      <c r="D22" s="4">
        <f>SUM(D19:D21)</f>
        <v/>
      </c>
    </row>
    <row r="23">
      <c r="A23" t="inlineStr">
        <is>
          <t>Long-Term Debt</t>
        </is>
      </c>
      <c r="B23" t="n">
        <v>180000</v>
      </c>
      <c r="C23" t="n">
        <v>170000</v>
      </c>
      <c r="D23" t="n">
        <v>160000</v>
      </c>
    </row>
    <row r="24">
      <c r="A24" t="inlineStr">
        <is>
          <t>Other Long-Term Liabilities</t>
        </is>
      </c>
      <c r="B24" t="n">
        <v>15000</v>
      </c>
      <c r="C24" t="n">
        <v>16000</v>
      </c>
      <c r="D24" t="n">
        <v>17000</v>
      </c>
    </row>
    <row r="25">
      <c r="A25" s="4" t="inlineStr">
        <is>
          <t>Total Long-Term Liabilities</t>
        </is>
      </c>
      <c r="B25" s="4">
        <f>SUM(B23:B24)</f>
        <v/>
      </c>
      <c r="C25" s="4">
        <f>SUM(C23:C24)</f>
        <v/>
      </c>
      <c r="D25" s="4">
        <f>SUM(D23:D24)</f>
        <v/>
      </c>
    </row>
    <row r="26">
      <c r="A26" s="4" t="inlineStr">
        <is>
          <t>TOTAL LIABILITIES</t>
        </is>
      </c>
      <c r="B26" s="4">
        <f>B22+B25</f>
        <v/>
      </c>
      <c r="C26" s="4">
        <f>C22+C25</f>
        <v/>
      </c>
      <c r="D26" s="4">
        <f>D22+D25</f>
        <v/>
      </c>
    </row>
    <row r="27">
      <c r="A27" t="inlineStr">
        <is>
          <t>Owner's Equity</t>
        </is>
      </c>
      <c r="B27" t="n">
        <v>100000</v>
      </c>
      <c r="C27" t="n">
        <v>110000</v>
      </c>
      <c r="D27" t="n">
        <v>120000</v>
      </c>
    </row>
    <row r="28">
      <c r="A28" t="inlineStr">
        <is>
          <t>Retained Earnings</t>
        </is>
      </c>
      <c r="B28" t="n">
        <v>85000</v>
      </c>
      <c r="C28" t="n">
        <v>112000</v>
      </c>
      <c r="D28" t="n">
        <v>154000</v>
      </c>
    </row>
    <row r="29">
      <c r="A29" s="4" t="inlineStr">
        <is>
          <t>TOTAL EQUITY</t>
        </is>
      </c>
      <c r="B29" s="4">
        <f>SUM(B27:B28)</f>
        <v/>
      </c>
      <c r="C29" s="4">
        <f>SUM(C27:C28)</f>
        <v/>
      </c>
      <c r="D29" s="4">
        <f>SUM(D27:D28)</f>
        <v/>
      </c>
    </row>
    <row r="30">
      <c r="A30" s="4" t="inlineStr">
        <is>
          <t>TOTAL LIABILITIES &amp; EQUITY</t>
        </is>
      </c>
      <c r="B30" s="4">
        <f>B26+B29</f>
        <v/>
      </c>
      <c r="C30" s="4">
        <f>C26+C29</f>
        <v/>
      </c>
      <c r="D30" s="4">
        <f>D26+D29</f>
        <v/>
      </c>
    </row>
    <row r="32">
      <c r="A32" s="3" t="inlineStr">
        <is>
          <t>INCOME STATEMENT</t>
        </is>
      </c>
      <c r="E32" s="23" t="inlineStr">
        <is>
          <t>Note: All figures in USD</t>
        </is>
      </c>
    </row>
    <row r="33">
      <c r="B33" s="24" t="inlineStr">
        <is>
          <t>2021</t>
        </is>
      </c>
      <c r="C33" s="24" t="inlineStr">
        <is>
          <t>2022</t>
        </is>
      </c>
      <c r="D33" s="24" t="inlineStr">
        <is>
          <t>2023</t>
        </is>
      </c>
    </row>
    <row r="34">
      <c r="A34" t="inlineStr">
        <is>
          <t>Revenue</t>
        </is>
      </c>
      <c r="B34" t="n">
        <v>500000</v>
      </c>
      <c r="C34" t="n">
        <v>550000</v>
      </c>
      <c r="D34" t="n">
        <v>600000</v>
      </c>
    </row>
    <row r="35">
      <c r="A35" t="inlineStr">
        <is>
          <t>Cost of Goods Sold</t>
        </is>
      </c>
      <c r="B35" t="n">
        <v>300000</v>
      </c>
      <c r="C35" t="n">
        <v>325000</v>
      </c>
      <c r="D35" t="n">
        <v>350000</v>
      </c>
    </row>
    <row r="36">
      <c r="A36" s="4" t="inlineStr">
        <is>
          <t>Gross Profit</t>
        </is>
      </c>
      <c r="B36" s="4">
        <f>B34-B35</f>
        <v/>
      </c>
      <c r="C36" s="4">
        <f>C34-C35</f>
        <v/>
      </c>
      <c r="D36" s="4">
        <f>D34-D35</f>
        <v/>
      </c>
    </row>
    <row r="37">
      <c r="A37" t="inlineStr">
        <is>
          <t>Operating Expenses</t>
        </is>
      </c>
      <c r="B37" t="n">
        <v>80000</v>
      </c>
      <c r="C37" t="n">
        <v>85000</v>
      </c>
      <c r="D37" t="n">
        <v>90000</v>
      </c>
    </row>
    <row r="38">
      <c r="A38" t="inlineStr">
        <is>
          <t>Depreciation &amp; Amortization</t>
        </is>
      </c>
      <c r="B38" t="n">
        <v>30000</v>
      </c>
      <c r="C38" t="n">
        <v>32000</v>
      </c>
      <c r="D38" t="n">
        <v>34000</v>
      </c>
    </row>
    <row r="39">
      <c r="A39" s="4" t="inlineStr">
        <is>
          <t>Total Operating Expenses</t>
        </is>
      </c>
      <c r="B39" s="4">
        <f>SUM(B37:B38)</f>
        <v/>
      </c>
      <c r="C39" s="4">
        <f>SUM(C37:C38)</f>
        <v/>
      </c>
      <c r="D39" s="4">
        <f>SUM(D37:D38)</f>
        <v/>
      </c>
    </row>
    <row r="40">
      <c r="A40" s="4" t="inlineStr">
        <is>
          <t>Operating Income</t>
        </is>
      </c>
      <c r="B40" s="4">
        <f>B36-B39</f>
        <v/>
      </c>
      <c r="C40" s="4">
        <f>C36-C39</f>
        <v/>
      </c>
      <c r="D40" s="4">
        <f>D36-D39</f>
        <v/>
      </c>
    </row>
    <row r="41">
      <c r="A41" t="inlineStr">
        <is>
          <t>Interest Expense</t>
        </is>
      </c>
      <c r="B41" t="n">
        <v>15000</v>
      </c>
      <c r="C41" t="n">
        <v>14000</v>
      </c>
      <c r="D41" t="n">
        <v>13000</v>
      </c>
    </row>
    <row r="42">
      <c r="A42" t="inlineStr">
        <is>
          <t>Other Income/(Expense)</t>
        </is>
      </c>
      <c r="B42" t="n">
        <v>5000</v>
      </c>
      <c r="C42" t="n">
        <v>6000</v>
      </c>
      <c r="D42" t="n">
        <v>7000</v>
      </c>
    </row>
    <row r="43">
      <c r="A43" s="4" t="inlineStr">
        <is>
          <t>Income Before Tax</t>
        </is>
      </c>
      <c r="B43" s="4">
        <f>B40-B41+B42</f>
        <v/>
      </c>
      <c r="C43" s="4">
        <f>C40-C41+C42</f>
        <v/>
      </c>
      <c r="D43" s="4">
        <f>D40-D41+D42</f>
        <v/>
      </c>
    </row>
    <row r="44">
      <c r="A44" t="inlineStr">
        <is>
          <t>Income Tax</t>
        </is>
      </c>
      <c r="B44" t="n">
        <v>25000</v>
      </c>
      <c r="C44" t="n">
        <v>28000</v>
      </c>
      <c r="D44" t="n">
        <v>33000</v>
      </c>
    </row>
    <row r="45">
      <c r="A45" s="4" t="inlineStr">
        <is>
          <t>NET INCOME</t>
        </is>
      </c>
      <c r="B45" s="4">
        <f>B43-B44</f>
        <v/>
      </c>
      <c r="C45" s="4">
        <f>C43-C44</f>
        <v/>
      </c>
      <c r="D45" s="4">
        <f>D43-D44</f>
        <v/>
      </c>
    </row>
    <row r="47">
      <c r="A47" s="3" t="inlineStr">
        <is>
          <t>CASH FLOW STATEMENT</t>
        </is>
      </c>
      <c r="E47" s="23" t="inlineStr">
        <is>
          <t>Note: All figures in USD</t>
        </is>
      </c>
    </row>
    <row r="48">
      <c r="B48" s="24" t="inlineStr">
        <is>
          <t>2021</t>
        </is>
      </c>
      <c r="C48" s="24" t="inlineStr">
        <is>
          <t>2022</t>
        </is>
      </c>
      <c r="D48" s="24" t="inlineStr">
        <is>
          <t>2023</t>
        </is>
      </c>
    </row>
    <row r="49">
      <c r="A49" t="inlineStr">
        <is>
          <t>Net Income</t>
        </is>
      </c>
      <c r="B49">
        <f>B45</f>
        <v/>
      </c>
      <c r="C49">
        <f>C45</f>
        <v/>
      </c>
      <c r="D49">
        <f>D45</f>
        <v/>
      </c>
    </row>
    <row r="50">
      <c r="A50" t="inlineStr">
        <is>
          <t>Depreciation &amp; Amortization</t>
        </is>
      </c>
      <c r="B50" t="n">
        <v>30000</v>
      </c>
      <c r="C50" t="n">
        <v>32000</v>
      </c>
      <c r="D50" t="n">
        <v>34000</v>
      </c>
    </row>
    <row r="51">
      <c r="A51" t="inlineStr">
        <is>
          <t>Changes in Working Capital</t>
        </is>
      </c>
      <c r="B51" t="n">
        <v>-15000</v>
      </c>
      <c r="C51" t="n">
        <v>-10000</v>
      </c>
      <c r="D51" t="n">
        <v>-8000</v>
      </c>
    </row>
    <row r="52">
      <c r="A52" s="4" t="inlineStr">
        <is>
          <t>Cash Flow from Operations</t>
        </is>
      </c>
      <c r="B52" s="4">
        <f>SUM(B49:B51)</f>
        <v/>
      </c>
      <c r="C52" s="4">
        <f>SUM(C49:C51)</f>
        <v/>
      </c>
      <c r="D52" s="4">
        <f>SUM(D49:D51)</f>
        <v/>
      </c>
    </row>
    <row r="53">
      <c r="A53" t="inlineStr">
        <is>
          <t>Capital Expenditures</t>
        </is>
      </c>
      <c r="B53" t="n">
        <v>-40000</v>
      </c>
      <c r="C53" t="n">
        <v>-35000</v>
      </c>
      <c r="D53" t="n">
        <v>-30000</v>
      </c>
    </row>
    <row r="54">
      <c r="A54" t="inlineStr">
        <is>
          <t>Other Investing Activities</t>
        </is>
      </c>
      <c r="B54" t="n">
        <v>2000</v>
      </c>
      <c r="C54" t="n">
        <v>3000</v>
      </c>
      <c r="D54" t="n">
        <v>4000</v>
      </c>
    </row>
    <row r="55">
      <c r="A55" s="4" t="inlineStr">
        <is>
          <t>Cash Flow from Investing</t>
        </is>
      </c>
      <c r="B55" s="4">
        <f>SUM(B53:B54)</f>
        <v/>
      </c>
      <c r="C55" s="4">
        <f>SUM(C53:C54)</f>
        <v/>
      </c>
      <c r="D55" s="4">
        <f>SUM(D53:D54)</f>
        <v/>
      </c>
    </row>
    <row r="56">
      <c r="A56" t="inlineStr">
        <is>
          <t>Debt Issuance/(Repayment)</t>
        </is>
      </c>
      <c r="B56" t="n">
        <v>-10000</v>
      </c>
      <c r="C56" t="n">
        <v>-15000</v>
      </c>
      <c r="D56" t="n">
        <v>-20000</v>
      </c>
    </row>
    <row r="57">
      <c r="A57" t="inlineStr">
        <is>
          <t>Equity Issuance/(Repurchase)</t>
        </is>
      </c>
      <c r="B57" t="n">
        <v>5000</v>
      </c>
      <c r="C57" t="n">
        <v>10000</v>
      </c>
      <c r="D57" t="n">
        <v>5000</v>
      </c>
    </row>
    <row r="58">
      <c r="A58" t="inlineStr">
        <is>
          <t>Dividends Paid</t>
        </is>
      </c>
      <c r="B58" t="n">
        <v>-10000</v>
      </c>
      <c r="C58" t="n">
        <v>-12000</v>
      </c>
      <c r="D58" t="n">
        <v>-15000</v>
      </c>
    </row>
    <row r="59">
      <c r="A59" s="4" t="inlineStr">
        <is>
          <t>Cash Flow from Financing</t>
        </is>
      </c>
      <c r="B59" s="4">
        <f>SUM(B56:B58)</f>
        <v/>
      </c>
      <c r="C59" s="4">
        <f>SUM(C56:C58)</f>
        <v/>
      </c>
      <c r="D59" s="4">
        <f>SUM(D56:D58)</f>
        <v/>
      </c>
    </row>
    <row r="60">
      <c r="A60" s="4" t="inlineStr">
        <is>
          <t>NET CHANGE IN CASH</t>
        </is>
      </c>
      <c r="B60" s="4">
        <f>B52+B55+B59</f>
        <v/>
      </c>
      <c r="C60" s="4">
        <f>C52+C55+C59</f>
        <v/>
      </c>
      <c r="D60" s="4">
        <f>D52+D55+D59</f>
        <v/>
      </c>
    </row>
  </sheetData>
  <mergeCells count="2">
    <mergeCell ref="A2:F2"/>
    <mergeCell ref="A1:F1"/>
  </mergeCell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E20"/>
  <sheetViews>
    <sheetView workbookViewId="0">
      <selection activeCell="A1" sqref="A1"/>
    </sheetView>
  </sheetViews>
  <sheetFormatPr baseColWidth="8" defaultRowHeight="15"/>
  <sheetData>
    <row r="1">
      <c r="A1" s="14" t="inlineStr">
        <is>
          <t>MANAGEMENT ASSESSMENT</t>
        </is>
      </c>
    </row>
    <row r="3">
      <c r="A3" s="25" t="inlineStr">
        <is>
          <t>KEY MANAGEMENT EVALUATION</t>
        </is>
      </c>
    </row>
    <row r="4">
      <c r="A4" s="15" t="inlineStr">
        <is>
          <t>Category</t>
        </is>
      </c>
      <c r="B4" s="15" t="inlineStr">
        <is>
          <t>Score (1-5)</t>
        </is>
      </c>
      <c r="C4" s="15" t="inlineStr">
        <is>
          <t>Comments</t>
        </is>
      </c>
      <c r="D4" s="15" t="inlineStr">
        <is>
          <t>Weight</t>
        </is>
      </c>
      <c r="E4" s="15" t="inlineStr">
        <is>
          <t>Weighted Score</t>
        </is>
      </c>
    </row>
    <row r="5">
      <c r="A5" t="inlineStr">
        <is>
          <t>Industry Experience</t>
        </is>
      </c>
      <c r="B5" t="inlineStr">
        <is>
          <t>4</t>
        </is>
      </c>
      <c r="C5" t="inlineStr">
        <is>
          <t>15+ years in industry</t>
        </is>
      </c>
      <c r="D5" t="inlineStr">
        <is>
          <t>25%</t>
        </is>
      </c>
      <c r="E5">
        <f>B5*D5</f>
        <v/>
      </c>
    </row>
    <row r="6">
      <c r="A6" t="inlineStr">
        <is>
          <t>Business Management Experience</t>
        </is>
      </c>
      <c r="B6" t="inlineStr">
        <is>
          <t>3</t>
        </is>
      </c>
      <c r="C6" t="inlineStr">
        <is>
          <t>Good overall management, limited financial oversight</t>
        </is>
      </c>
      <c r="D6" t="inlineStr">
        <is>
          <t>20%</t>
        </is>
      </c>
      <c r="E6">
        <f>B6*D6</f>
        <v/>
      </c>
    </row>
    <row r="7">
      <c r="A7" t="inlineStr">
        <is>
          <t>Technical Knowledge</t>
        </is>
      </c>
      <c r="B7" t="inlineStr">
        <is>
          <t>5</t>
        </is>
      </c>
      <c r="C7" t="inlineStr">
        <is>
          <t>Expert in field</t>
        </is>
      </c>
      <c r="D7" t="inlineStr">
        <is>
          <t>15%</t>
        </is>
      </c>
      <c r="E7">
        <f>B7*D7</f>
        <v/>
      </c>
    </row>
    <row r="8">
      <c r="A8" t="inlineStr">
        <is>
          <t>Financial Acumen</t>
        </is>
      </c>
      <c r="B8" t="inlineStr">
        <is>
          <t>3</t>
        </is>
      </c>
      <c r="C8" t="inlineStr">
        <is>
          <t>Adequate understanding of financial statements</t>
        </is>
      </c>
      <c r="D8" t="inlineStr">
        <is>
          <t>20%</t>
        </is>
      </c>
      <c r="E8">
        <f>B8*D8</f>
        <v/>
      </c>
    </row>
    <row r="9">
      <c r="A9" t="inlineStr">
        <is>
          <t>Succession Planning</t>
        </is>
      </c>
      <c r="B9" t="inlineStr">
        <is>
          <t>2</t>
        </is>
      </c>
      <c r="C9" t="inlineStr">
        <is>
          <t>Limited planning for management transition</t>
        </is>
      </c>
      <c r="D9" t="inlineStr">
        <is>
          <t>10%</t>
        </is>
      </c>
      <c r="E9">
        <f>B9*D9</f>
        <v/>
      </c>
    </row>
    <row r="10">
      <c r="A10" t="inlineStr">
        <is>
          <t>Team Completeness</t>
        </is>
      </c>
      <c r="B10" t="inlineStr">
        <is>
          <t>4</t>
        </is>
      </c>
      <c r="C10" t="inlineStr">
        <is>
          <t>Strong core team</t>
        </is>
      </c>
      <c r="D10" t="inlineStr">
        <is>
          <t>10%</t>
        </is>
      </c>
      <c r="E10">
        <f>B10*D10</f>
        <v/>
      </c>
    </row>
    <row r="11">
      <c r="A11" s="4" t="inlineStr">
        <is>
          <t>TOTAL</t>
        </is>
      </c>
      <c r="E11" s="4">
        <f>SUM(E5:E10)</f>
        <v/>
      </c>
    </row>
    <row r="14">
      <c r="A14" s="25" t="inlineStr">
        <is>
          <t>SCORING GUIDE</t>
        </is>
      </c>
    </row>
    <row r="15">
      <c r="A15" s="15" t="inlineStr">
        <is>
          <t>Score</t>
        </is>
      </c>
      <c r="B15" s="15" t="inlineStr">
        <is>
          <t>Description</t>
        </is>
      </c>
    </row>
    <row r="16">
      <c r="A16" t="inlineStr">
        <is>
          <t>5</t>
        </is>
      </c>
      <c r="B16" t="inlineStr">
        <is>
          <t>Exceptional - Top tier performance, exceeds all requirements</t>
        </is>
      </c>
    </row>
    <row r="17">
      <c r="A17" t="inlineStr">
        <is>
          <t>4</t>
        </is>
      </c>
      <c r="B17" t="inlineStr">
        <is>
          <t>Strong - Above average, meets all requirements with some strengths</t>
        </is>
      </c>
    </row>
    <row r="18">
      <c r="A18" t="inlineStr">
        <is>
          <t>3</t>
        </is>
      </c>
      <c r="B18" t="inlineStr">
        <is>
          <t>Adequate - Meets basic requirements</t>
        </is>
      </c>
    </row>
    <row r="19">
      <c r="A19" t="inlineStr">
        <is>
          <t>2</t>
        </is>
      </c>
      <c r="B19" t="inlineStr">
        <is>
          <t>Marginal - Below average, has notable weaknesses</t>
        </is>
      </c>
    </row>
    <row r="20">
      <c r="A20" t="inlineStr">
        <is>
          <t>1</t>
        </is>
      </c>
      <c r="B20" t="inlineStr">
        <is>
          <t>Poor - Significant deficiencies, major concerns</t>
        </is>
      </c>
    </row>
  </sheetData>
  <mergeCells count="1">
    <mergeCell ref="A1:E1"/>
  </mergeCell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E22"/>
  <sheetViews>
    <sheetView workbookViewId="0">
      <selection activeCell="A1" sqref="A1"/>
    </sheetView>
  </sheetViews>
  <sheetFormatPr baseColWidth="8" defaultRowHeight="15"/>
  <sheetData>
    <row r="1">
      <c r="A1" s="14" t="inlineStr">
        <is>
          <t>INDUSTRY EVALUATION</t>
        </is>
      </c>
    </row>
    <row r="3">
      <c r="A3" s="25" t="inlineStr">
        <is>
          <t>INDUSTRY ANALYSIS</t>
        </is>
      </c>
    </row>
    <row r="4">
      <c r="A4" s="15" t="inlineStr">
        <is>
          <t>Factor</t>
        </is>
      </c>
      <c r="B4" s="15" t="inlineStr">
        <is>
          <t>Rating (1-5)</t>
        </is>
      </c>
      <c r="C4" s="15" t="inlineStr">
        <is>
          <t>Comments</t>
        </is>
      </c>
      <c r="D4" s="15" t="inlineStr">
        <is>
          <t>Weight</t>
        </is>
      </c>
      <c r="E4" s="15" t="inlineStr">
        <is>
          <t>Weighted Score</t>
        </is>
      </c>
    </row>
    <row r="5">
      <c r="A5" t="inlineStr">
        <is>
          <t>Industry Growth Trend</t>
        </is>
      </c>
      <c r="B5" t="inlineStr">
        <is>
          <t>4</t>
        </is>
      </c>
      <c r="C5" t="inlineStr">
        <is>
          <t>Stable growth of 5-7% annually</t>
        </is>
      </c>
      <c r="D5" t="inlineStr">
        <is>
          <t>20%</t>
        </is>
      </c>
      <c r="E5">
        <f>B5*D5</f>
        <v/>
      </c>
    </row>
    <row r="6">
      <c r="A6" t="inlineStr">
        <is>
          <t>Competitive Landscape</t>
        </is>
      </c>
      <c r="B6" t="inlineStr">
        <is>
          <t>3</t>
        </is>
      </c>
      <c r="C6" t="inlineStr">
        <is>
          <t>Moderate competition, some established players</t>
        </is>
      </c>
      <c r="D6" t="inlineStr">
        <is>
          <t>15%</t>
        </is>
      </c>
      <c r="E6">
        <f>B6*D6</f>
        <v/>
      </c>
    </row>
    <row r="7">
      <c r="A7" t="inlineStr">
        <is>
          <t>Barriers to Entry</t>
        </is>
      </c>
      <c r="B7" t="inlineStr">
        <is>
          <t>4</t>
        </is>
      </c>
      <c r="C7" t="inlineStr">
        <is>
          <t>Significant capital requirements and expertise needed</t>
        </is>
      </c>
      <c r="D7" t="inlineStr">
        <is>
          <t>10%</t>
        </is>
      </c>
      <c r="E7">
        <f>B7*D7</f>
        <v/>
      </c>
    </row>
    <row r="8">
      <c r="A8" t="inlineStr">
        <is>
          <t>Technology Disruption Risk</t>
        </is>
      </c>
      <c r="B8" t="inlineStr">
        <is>
          <t>2</t>
        </is>
      </c>
      <c r="C8" t="inlineStr">
        <is>
          <t>Emerging tech could impact business model</t>
        </is>
      </c>
      <c r="D8" t="inlineStr">
        <is>
          <t>15%</t>
        </is>
      </c>
      <c r="E8">
        <f>B8*D8</f>
        <v/>
      </c>
    </row>
    <row r="9">
      <c r="A9" t="inlineStr">
        <is>
          <t>Regulatory Environment</t>
        </is>
      </c>
      <c r="B9" t="inlineStr">
        <is>
          <t>3</t>
        </is>
      </c>
      <c r="C9" t="inlineStr">
        <is>
          <t>Stable regulations with some compliance costs</t>
        </is>
      </c>
      <c r="D9" t="inlineStr">
        <is>
          <t>15%</t>
        </is>
      </c>
      <c r="E9">
        <f>B9*D9</f>
        <v/>
      </c>
    </row>
    <row r="10">
      <c r="A10" t="inlineStr">
        <is>
          <t>Supply Chain Stability</t>
        </is>
      </c>
      <c r="B10" t="inlineStr">
        <is>
          <t>4</t>
        </is>
      </c>
      <c r="C10" t="inlineStr">
        <is>
          <t>Multiple reliable suppliers available</t>
        </is>
      </c>
      <c r="D10" t="inlineStr">
        <is>
          <t>10%</t>
        </is>
      </c>
      <c r="E10">
        <f>B10*D10</f>
        <v/>
      </c>
    </row>
    <row r="11">
      <c r="A11" t="inlineStr">
        <is>
          <t>Customer Concentration</t>
        </is>
      </c>
      <c r="B11" t="inlineStr">
        <is>
          <t>3</t>
        </is>
      </c>
      <c r="C11" t="inlineStr">
        <is>
          <t>Some reliance on top customers, reasonable diversity</t>
        </is>
      </c>
      <c r="D11" t="inlineStr">
        <is>
          <t>15%</t>
        </is>
      </c>
      <c r="E11">
        <f>B11*D11</f>
        <v/>
      </c>
    </row>
    <row r="12">
      <c r="A12" s="4" t="inlineStr">
        <is>
          <t>TOTAL</t>
        </is>
      </c>
      <c r="E12" s="4">
        <f>SUM(E5:E11)</f>
        <v/>
      </c>
    </row>
    <row r="15">
      <c r="A15" s="25" t="inlineStr">
        <is>
          <t>MARKET POSITION ANALYSIS</t>
        </is>
      </c>
    </row>
    <row r="16">
      <c r="A16" s="15" t="inlineStr">
        <is>
          <t>Factor</t>
        </is>
      </c>
      <c r="B16" s="15" t="inlineStr">
        <is>
          <t>Assessment</t>
        </is>
      </c>
      <c r="C16" s="15" t="inlineStr">
        <is>
          <t>Strength/Weakness</t>
        </is>
      </c>
    </row>
    <row r="17">
      <c r="A17" t="inlineStr">
        <is>
          <t>Market Share</t>
        </is>
      </c>
      <c r="B17" t="inlineStr">
        <is>
          <t>8% of local market</t>
        </is>
      </c>
      <c r="C17" t="inlineStr">
        <is>
          <t>Strength</t>
        </is>
      </c>
    </row>
    <row r="18">
      <c r="A18" t="inlineStr">
        <is>
          <t>Unique Selling Proposition</t>
        </is>
      </c>
      <c r="B18" t="inlineStr">
        <is>
          <t>Proprietary manufacturing process</t>
        </is>
      </c>
      <c r="C18" t="inlineStr">
        <is>
          <t>Strength</t>
        </is>
      </c>
    </row>
    <row r="19">
      <c r="A19" t="inlineStr">
        <is>
          <t>Brand Recognition</t>
        </is>
      </c>
      <c r="B19" t="inlineStr">
        <is>
          <t>Limited to local area</t>
        </is>
      </c>
      <c r="C19" t="inlineStr">
        <is>
          <t>Weakness</t>
        </is>
      </c>
    </row>
    <row r="20">
      <c r="A20" t="inlineStr">
        <is>
          <t>Customer Loyalty</t>
        </is>
      </c>
      <c r="B20" t="inlineStr">
        <is>
          <t>High retention rate (85%)</t>
        </is>
      </c>
      <c r="C20" t="inlineStr">
        <is>
          <t>Strength</t>
        </is>
      </c>
    </row>
    <row r="21">
      <c r="A21" t="inlineStr">
        <is>
          <t>Pricing Power</t>
        </is>
      </c>
      <c r="B21" t="inlineStr">
        <is>
          <t>Limited ability to raise prices</t>
        </is>
      </c>
      <c r="C21" t="inlineStr">
        <is>
          <t>Weakness</t>
        </is>
      </c>
    </row>
    <row r="22">
      <c r="A22" t="inlineStr">
        <is>
          <t>Distribution Channels</t>
        </is>
      </c>
      <c r="B22" t="inlineStr">
        <is>
          <t>Well-established network</t>
        </is>
      </c>
      <c r="C22" t="inlineStr">
        <is>
          <t>Strength</t>
        </is>
      </c>
    </row>
  </sheetData>
  <mergeCells count="1">
    <mergeCell ref="A1:E1"/>
  </mergeCells>
  <pageMargins left="0.75" right="0.75" top="1" bottom="1" header="0.5" footer="0.5"/>
</worksheet>
</file>

<file path=xl/worksheets/sheet7.xml><?xml version="1.0" encoding="utf-8"?>
<worksheet xmlns="http://schemas.openxmlformats.org/spreadsheetml/2006/main">
  <sheetPr>
    <outlinePr summaryBelow="1" summaryRight="1"/>
    <pageSetUpPr/>
  </sheetPr>
  <dimension ref="A1:D17"/>
  <sheetViews>
    <sheetView workbookViewId="0">
      <selection activeCell="A1" sqref="A1"/>
    </sheetView>
  </sheetViews>
  <sheetFormatPr baseColWidth="8" defaultRowHeight="15"/>
  <sheetData>
    <row r="1">
      <c r="A1" s="14" t="inlineStr">
        <is>
          <t>RISK ASSESSMENT</t>
        </is>
      </c>
    </row>
    <row r="3">
      <c r="A3" s="25" t="inlineStr">
        <is>
          <t>RISK ASSESSMENT MATRIX</t>
        </is>
      </c>
    </row>
    <row r="4">
      <c r="A4" s="15" t="inlineStr">
        <is>
          <t>Risk Category</t>
        </is>
      </c>
      <c r="B4" s="15" t="inlineStr">
        <is>
          <t>Risk Level (1-5)</t>
        </is>
      </c>
      <c r="C4" s="15" t="inlineStr">
        <is>
          <t>Mitigating Factors</t>
        </is>
      </c>
      <c r="D4" s="15" t="inlineStr">
        <is>
          <t>Impact on Decision</t>
        </is>
      </c>
    </row>
    <row r="5">
      <c r="A5" t="inlineStr">
        <is>
          <t>Credit Risk</t>
        </is>
      </c>
      <c r="B5" t="inlineStr">
        <is>
          <t>3</t>
        </is>
      </c>
      <c r="C5" t="inlineStr">
        <is>
          <t>Good payment history with suppliers</t>
        </is>
      </c>
      <c r="D5" t="inlineStr">
        <is>
          <t>Moderate concern</t>
        </is>
      </c>
    </row>
    <row r="6">
      <c r="A6" t="inlineStr">
        <is>
          <t>Market Risk</t>
        </is>
      </c>
      <c r="B6" t="inlineStr">
        <is>
          <t>2</t>
        </is>
      </c>
      <c r="C6" t="inlineStr">
        <is>
          <t>Established customer base, growing market</t>
        </is>
      </c>
      <c r="D6" t="inlineStr">
        <is>
          <t>Low concern</t>
        </is>
      </c>
    </row>
    <row r="7">
      <c r="A7" t="inlineStr">
        <is>
          <t>Operational Risk</t>
        </is>
      </c>
      <c r="B7" t="inlineStr">
        <is>
          <t>4</t>
        </is>
      </c>
      <c r="C7" t="inlineStr">
        <is>
          <t>Limited backup systems, key person dependency</t>
        </is>
      </c>
      <c r="D7" t="inlineStr">
        <is>
          <t>High concern</t>
        </is>
      </c>
    </row>
    <row r="8">
      <c r="A8" t="inlineStr">
        <is>
          <t>Financial Risk</t>
        </is>
      </c>
      <c r="B8" t="inlineStr">
        <is>
          <t>3</t>
        </is>
      </c>
      <c r="C8" t="inlineStr">
        <is>
          <t>Adequate cash reserves, some debt</t>
        </is>
      </c>
      <c r="D8" t="inlineStr">
        <is>
          <t>Moderate concern</t>
        </is>
      </c>
    </row>
    <row r="9">
      <c r="A9" t="inlineStr">
        <is>
          <t>Legal/Regulatory Risk</t>
        </is>
      </c>
      <c r="B9" t="inlineStr">
        <is>
          <t>2</t>
        </is>
      </c>
      <c r="C9" t="inlineStr">
        <is>
          <t>Compliance procedures in place</t>
        </is>
      </c>
      <c r="D9" t="inlineStr">
        <is>
          <t>Low concern</t>
        </is>
      </c>
    </row>
    <row r="10">
      <c r="A10" t="inlineStr">
        <is>
          <t>Environmental Risk</t>
        </is>
      </c>
      <c r="B10" t="inlineStr">
        <is>
          <t>1</t>
        </is>
      </c>
      <c r="C10" t="inlineStr">
        <is>
          <t>Low environmental impact business</t>
        </is>
      </c>
      <c r="D10" t="inlineStr">
        <is>
          <t>Minimal concern</t>
        </is>
      </c>
    </row>
    <row r="11">
      <c r="A11" t="inlineStr">
        <is>
          <t>Technology Risk</t>
        </is>
      </c>
      <c r="B11" t="inlineStr">
        <is>
          <t>3</t>
        </is>
      </c>
      <c r="C11" t="inlineStr">
        <is>
          <t>Some outdated systems planned for upgrade</t>
        </is>
      </c>
      <c r="D11" t="inlineStr">
        <is>
          <t>Moderate concern</t>
        </is>
      </c>
    </row>
    <row r="15">
      <c r="A15" s="25" t="inlineStr">
        <is>
          <t>OVERALL RISK RATING</t>
        </is>
      </c>
    </row>
    <row r="16">
      <c r="A16" s="15" t="inlineStr">
        <is>
          <t>Rating</t>
        </is>
      </c>
      <c r="B16" s="15" t="inlineStr">
        <is>
          <t>Description</t>
        </is>
      </c>
    </row>
    <row r="17">
      <c r="A17" t="inlineStr">
        <is>
          <t>B</t>
        </is>
      </c>
      <c r="B17" t="inlineStr">
        <is>
          <t>Moderate risk profile with adequate mitigating factors. Acceptable for standard loan terms with appropriate monitoring.</t>
        </is>
      </c>
    </row>
  </sheetData>
  <mergeCells count="1">
    <mergeCell ref="A1:D1"/>
  </mergeCell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2025-03-21T03:16:23Z</dcterms:created>
  <dcterms:modified xmlns:dcterms="http://purl.org/dc/terms/" xmlns:xsi="http://www.w3.org/2001/XMLSchema-instance" xsi:type="dcterms:W3CDTF">2025-03-21T03:16:23Z</dcterms:modified>
</cp:coreProperties>
</file>