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Wohl\Google Drive\Uni Siegen\Wirtschaftsinformatik\Module Wirtschaftsinformatik\Design Praktikum\Milestone 3\hilfe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B13" i="1" l="1"/>
  <c r="H13" i="1"/>
  <c r="I12" i="1" l="1"/>
  <c r="J12" i="1" s="1"/>
  <c r="K12" i="1" s="1"/>
  <c r="I5" i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4" i="1"/>
  <c r="J4" i="1" s="1"/>
  <c r="E12" i="1"/>
  <c r="F12" i="1" s="1"/>
  <c r="E4" i="1"/>
  <c r="F4" i="1" s="1"/>
  <c r="D5" i="1"/>
  <c r="E5" i="1" s="1"/>
  <c r="F5" i="1" s="1"/>
  <c r="D6" i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D4" i="1"/>
  <c r="C13" i="1"/>
  <c r="N6" i="1" l="1"/>
  <c r="N9" i="1"/>
  <c r="N8" i="1"/>
  <c r="F13" i="1"/>
  <c r="N10" i="1"/>
  <c r="N7" i="1"/>
  <c r="E13" i="1"/>
  <c r="N11" i="1"/>
  <c r="I13" i="1"/>
  <c r="N12" i="1"/>
  <c r="K4" i="1"/>
  <c r="J5" i="1"/>
  <c r="K5" i="1" s="1"/>
  <c r="N5" i="1" s="1"/>
  <c r="D13" i="1"/>
  <c r="J13" i="1" l="1"/>
  <c r="N4" i="1"/>
  <c r="K13" i="1"/>
</calcChain>
</file>

<file path=xl/sharedStrings.xml><?xml version="1.0" encoding="utf-8"?>
<sst xmlns="http://schemas.openxmlformats.org/spreadsheetml/2006/main" count="27" uniqueCount="21">
  <si>
    <t>Ersparnis/Monat</t>
  </si>
  <si>
    <t>Aktuell</t>
  </si>
  <si>
    <t>Optimal</t>
  </si>
  <si>
    <t>Gerät</t>
  </si>
  <si>
    <t>Nutzung/Tag</t>
  </si>
  <si>
    <t>Smartmeter</t>
  </si>
  <si>
    <t>Alternativen</t>
  </si>
  <si>
    <t>Meine Geräte</t>
  </si>
  <si>
    <t>TV</t>
  </si>
  <si>
    <t>Lampe</t>
  </si>
  <si>
    <t>Kühlschrank</t>
  </si>
  <si>
    <t>Waschmaschine</t>
  </si>
  <si>
    <t>Laptop</t>
  </si>
  <si>
    <t>PC</t>
  </si>
  <si>
    <t>Monitor</t>
  </si>
  <si>
    <t>Verbrauch</t>
  </si>
  <si>
    <t>Verbrauch/Tag</t>
  </si>
  <si>
    <t>Verbrauch/Jahr</t>
  </si>
  <si>
    <t>Kosten/Jahr</t>
  </si>
  <si>
    <t>Summe:</t>
  </si>
  <si>
    <t>Anschaffung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</si>
</sst>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0" fillId="0" borderId="5" xfId="0" applyBorder="1"/>
    <xf numFmtId="164" fontId="0" fillId="0" borderId="0" xfId="0" applyNumberFormat="1" applyBorder="1"/>
    <xf numFmtId="0" fontId="0" fillId="0" borderId="0" xfId="0" applyBorder="1"/>
    <xf numFmtId="2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8" xfId="0" applyBorder="1"/>
    <xf numFmtId="2" fontId="0" fillId="0" borderId="9" xfId="0" applyNumberFormat="1" applyBorder="1"/>
    <xf numFmtId="0" fontId="0" fillId="0" borderId="5" xfId="0" applyBorder="1" applyAlignment="1">
      <alignment horizontal="right"/>
    </xf>
    <xf numFmtId="2" fontId="0" fillId="0" borderId="0" xfId="0" applyNumberFormat="1" applyBorder="1"/>
    <xf numFmtId="0" fontId="0" fillId="0" borderId="7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0" fontId="0" fillId="5" borderId="0" xfId="0" applyFill="1"/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" xfId="0" applyFill="1" applyBorder="1"/>
    <xf numFmtId="0" fontId="0" fillId="6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J22" sqref="J22"/>
    </sheetView>
  </sheetViews>
  <sheetFormatPr baseColWidth="10" defaultRowHeight="15" x14ac:dyDescent="0.25"/>
  <cols>
    <col min="1" max="2" width="22.85546875" customWidth="1"/>
    <col min="3" max="6" width="14.28515625" customWidth="1"/>
    <col min="8" max="11" width="14.28515625" customWidth="1"/>
    <col min="14" max="14" width="14.85546875" customWidth="1"/>
  </cols>
  <sheetData>
    <row r="1" spans="1:14" x14ac:dyDescent="0.25">
      <c r="A1" s="36" t="s">
        <v>5</v>
      </c>
      <c r="B1" s="36"/>
      <c r="C1" s="34" t="s">
        <v>7</v>
      </c>
      <c r="D1" s="34"/>
      <c r="E1" s="34"/>
      <c r="F1" s="34"/>
      <c r="H1" s="35" t="s">
        <v>6</v>
      </c>
      <c r="I1" s="35"/>
      <c r="J1" s="35"/>
      <c r="K1" s="35"/>
      <c r="L1" s="35"/>
    </row>
    <row r="2" spans="1:14" x14ac:dyDescent="0.25">
      <c r="A2" s="27"/>
      <c r="B2" s="27"/>
      <c r="C2" s="34" t="s">
        <v>1</v>
      </c>
      <c r="D2" s="34"/>
      <c r="E2" s="34"/>
      <c r="F2" s="34"/>
      <c r="H2" s="40" t="s">
        <v>2</v>
      </c>
      <c r="I2" s="40"/>
      <c r="J2" s="40"/>
      <c r="K2" s="40"/>
      <c r="L2" s="40"/>
      <c r="M2" s="1"/>
      <c r="N2" s="1"/>
    </row>
    <row r="3" spans="1:14" x14ac:dyDescent="0.25">
      <c r="A3" s="21" t="s">
        <v>3</v>
      </c>
      <c r="B3" s="22" t="s">
        <v>4</v>
      </c>
      <c r="C3" s="28" t="s">
        <v>15</v>
      </c>
      <c r="D3" s="29" t="s">
        <v>16</v>
      </c>
      <c r="E3" s="29" t="s">
        <v>17</v>
      </c>
      <c r="F3" s="30" t="s">
        <v>18</v>
      </c>
      <c r="G3" s="2"/>
      <c r="H3" s="31" t="s">
        <v>15</v>
      </c>
      <c r="I3" s="32" t="s">
        <v>16</v>
      </c>
      <c r="J3" s="32" t="s">
        <v>17</v>
      </c>
      <c r="K3" s="32" t="s">
        <v>18</v>
      </c>
      <c r="L3" s="33" t="s">
        <v>20</v>
      </c>
      <c r="M3" s="2"/>
      <c r="N3" s="23" t="s">
        <v>0</v>
      </c>
    </row>
    <row r="4" spans="1:14" x14ac:dyDescent="0.25">
      <c r="A4" s="17" t="s">
        <v>8</v>
      </c>
      <c r="B4" s="18">
        <v>3</v>
      </c>
      <c r="C4" s="6">
        <v>0.13</v>
      </c>
      <c r="D4" s="7">
        <f t="shared" ref="D4:D12" si="0">C4*B4</f>
        <v>0.39</v>
      </c>
      <c r="E4" s="8">
        <f>D4*365</f>
        <v>142.35</v>
      </c>
      <c r="F4" s="9">
        <f>E4*0.2881</f>
        <v>41.011035</v>
      </c>
      <c r="H4" s="14">
        <v>4.7E-2</v>
      </c>
      <c r="I4" s="8">
        <f t="shared" ref="I4:I12" si="1">B4*H4</f>
        <v>0.14100000000000001</v>
      </c>
      <c r="J4" s="15">
        <f>I4*365</f>
        <v>51.465000000000003</v>
      </c>
      <c r="K4" s="9">
        <f>J4*0.2881</f>
        <v>14.827066500000003</v>
      </c>
      <c r="L4" s="37">
        <v>499</v>
      </c>
      <c r="N4" s="24">
        <f t="shared" ref="N4:N12" si="2">F4-K4</f>
        <v>26.183968499999999</v>
      </c>
    </row>
    <row r="5" spans="1:14" x14ac:dyDescent="0.25">
      <c r="A5" s="6" t="s">
        <v>9</v>
      </c>
      <c r="B5" s="19">
        <v>2</v>
      </c>
      <c r="C5" s="6">
        <v>0.02</v>
      </c>
      <c r="D5" s="7">
        <f t="shared" si="0"/>
        <v>0.04</v>
      </c>
      <c r="E5" s="8">
        <f t="shared" ref="E5:E12" si="3">D5*365</f>
        <v>14.6</v>
      </c>
      <c r="F5" s="9">
        <f t="shared" ref="F5:F12" si="4">E5*0.2881</f>
        <v>4.2062600000000003</v>
      </c>
      <c r="H5" s="14">
        <v>4.0000000000000001E-3</v>
      </c>
      <c r="I5" s="8">
        <f t="shared" si="1"/>
        <v>8.0000000000000002E-3</v>
      </c>
      <c r="J5" s="8">
        <f>I5*365</f>
        <v>2.92</v>
      </c>
      <c r="K5" s="9">
        <f t="shared" ref="K5:K12" si="5">J5*0.2881</f>
        <v>0.841252</v>
      </c>
      <c r="L5" s="37">
        <v>20</v>
      </c>
      <c r="N5" s="25">
        <f t="shared" si="2"/>
        <v>3.3650080000000004</v>
      </c>
    </row>
    <row r="6" spans="1:14" x14ac:dyDescent="0.25">
      <c r="A6" s="6" t="s">
        <v>10</v>
      </c>
      <c r="B6" s="19">
        <v>24</v>
      </c>
      <c r="C6" s="6">
        <v>2.1999999999999999E-2</v>
      </c>
      <c r="D6" s="7">
        <f t="shared" si="0"/>
        <v>0.52800000000000002</v>
      </c>
      <c r="E6" s="8">
        <f t="shared" si="3"/>
        <v>192.72</v>
      </c>
      <c r="F6" s="9">
        <f t="shared" si="4"/>
        <v>55.522632000000002</v>
      </c>
      <c r="H6" s="14">
        <v>0.01</v>
      </c>
      <c r="I6" s="8">
        <f t="shared" si="1"/>
        <v>0.24</v>
      </c>
      <c r="J6" s="15">
        <f t="shared" ref="J6:J12" si="6">I6*365</f>
        <v>87.6</v>
      </c>
      <c r="K6" s="9">
        <f t="shared" si="5"/>
        <v>25.237560000000002</v>
      </c>
      <c r="L6" s="37">
        <v>666</v>
      </c>
      <c r="N6" s="25">
        <f t="shared" si="2"/>
        <v>30.285072</v>
      </c>
    </row>
    <row r="7" spans="1:14" x14ac:dyDescent="0.25">
      <c r="A7" s="6" t="s">
        <v>11</v>
      </c>
      <c r="B7" s="19">
        <v>2</v>
      </c>
      <c r="C7" s="6">
        <v>2.3E-2</v>
      </c>
      <c r="D7" s="7">
        <f t="shared" si="0"/>
        <v>4.5999999999999999E-2</v>
      </c>
      <c r="E7" s="8">
        <f t="shared" si="3"/>
        <v>16.79</v>
      </c>
      <c r="F7" s="9">
        <f t="shared" si="4"/>
        <v>4.837199</v>
      </c>
      <c r="H7" s="14">
        <v>1.4999999999999999E-2</v>
      </c>
      <c r="I7" s="8">
        <f t="shared" si="1"/>
        <v>0.03</v>
      </c>
      <c r="J7" s="8">
        <f t="shared" si="6"/>
        <v>10.95</v>
      </c>
      <c r="K7" s="9">
        <f t="shared" si="5"/>
        <v>3.1546950000000002</v>
      </c>
      <c r="L7" s="37">
        <v>475</v>
      </c>
      <c r="N7" s="25">
        <f t="shared" si="2"/>
        <v>1.6825039999999998</v>
      </c>
    </row>
    <row r="8" spans="1:14" x14ac:dyDescent="0.25">
      <c r="A8" s="6" t="s">
        <v>9</v>
      </c>
      <c r="B8" s="19">
        <v>4</v>
      </c>
      <c r="C8" s="6">
        <v>0.02</v>
      </c>
      <c r="D8" s="7">
        <f t="shared" si="0"/>
        <v>0.08</v>
      </c>
      <c r="E8" s="8">
        <f t="shared" si="3"/>
        <v>29.2</v>
      </c>
      <c r="F8" s="9">
        <f t="shared" si="4"/>
        <v>8.4125200000000007</v>
      </c>
      <c r="H8" s="14">
        <v>4.0000000000000001E-3</v>
      </c>
      <c r="I8" s="8">
        <f t="shared" si="1"/>
        <v>1.6E-2</v>
      </c>
      <c r="J8" s="8">
        <f t="shared" si="6"/>
        <v>5.84</v>
      </c>
      <c r="K8" s="9">
        <f t="shared" si="5"/>
        <v>1.682504</v>
      </c>
      <c r="L8" s="37">
        <v>20</v>
      </c>
      <c r="N8" s="25">
        <f t="shared" si="2"/>
        <v>6.7300160000000009</v>
      </c>
    </row>
    <row r="9" spans="1:14" x14ac:dyDescent="0.25">
      <c r="A9" s="6" t="s">
        <v>12</v>
      </c>
      <c r="B9" s="19">
        <v>2</v>
      </c>
      <c r="C9" s="6">
        <v>5.6000000000000001E-2</v>
      </c>
      <c r="D9" s="8">
        <f t="shared" si="0"/>
        <v>0.112</v>
      </c>
      <c r="E9" s="8">
        <f t="shared" si="3"/>
        <v>40.880000000000003</v>
      </c>
      <c r="F9" s="9">
        <f t="shared" si="4"/>
        <v>11.777528000000002</v>
      </c>
      <c r="H9" s="14">
        <v>3.2000000000000001E-2</v>
      </c>
      <c r="I9" s="8">
        <f t="shared" si="1"/>
        <v>6.4000000000000001E-2</v>
      </c>
      <c r="J9" s="8">
        <f t="shared" si="6"/>
        <v>23.36</v>
      </c>
      <c r="K9" s="9">
        <f t="shared" si="5"/>
        <v>6.730016</v>
      </c>
      <c r="L9" s="37">
        <v>549</v>
      </c>
      <c r="N9" s="25">
        <f t="shared" si="2"/>
        <v>5.047512000000002</v>
      </c>
    </row>
    <row r="10" spans="1:14" x14ac:dyDescent="0.25">
      <c r="A10" s="6" t="s">
        <v>13</v>
      </c>
      <c r="B10" s="19">
        <v>2</v>
      </c>
      <c r="C10" s="6">
        <v>0.5</v>
      </c>
      <c r="D10" s="8">
        <f t="shared" si="0"/>
        <v>1</v>
      </c>
      <c r="E10" s="8">
        <f t="shared" si="3"/>
        <v>365</v>
      </c>
      <c r="F10" s="9">
        <f t="shared" si="4"/>
        <v>105.15650000000001</v>
      </c>
      <c r="H10" s="14">
        <v>0.35</v>
      </c>
      <c r="I10" s="8">
        <f t="shared" si="1"/>
        <v>0.7</v>
      </c>
      <c r="J10" s="15">
        <f t="shared" si="6"/>
        <v>255.49999999999997</v>
      </c>
      <c r="K10" s="9">
        <f t="shared" si="5"/>
        <v>73.609549999999999</v>
      </c>
      <c r="L10" s="37">
        <v>999</v>
      </c>
      <c r="N10" s="25">
        <f t="shared" si="2"/>
        <v>31.54695000000001</v>
      </c>
    </row>
    <row r="11" spans="1:14" x14ac:dyDescent="0.25">
      <c r="A11" s="6" t="s">
        <v>14</v>
      </c>
      <c r="B11" s="19">
        <v>2</v>
      </c>
      <c r="C11" s="6">
        <v>3.7999999999999999E-2</v>
      </c>
      <c r="D11" s="8">
        <f t="shared" si="0"/>
        <v>7.5999999999999998E-2</v>
      </c>
      <c r="E11" s="8">
        <f t="shared" si="3"/>
        <v>27.74</v>
      </c>
      <c r="F11" s="9">
        <f t="shared" si="4"/>
        <v>7.9918940000000003</v>
      </c>
      <c r="H11" s="14">
        <v>1.7999999999999999E-2</v>
      </c>
      <c r="I11" s="8">
        <f t="shared" si="1"/>
        <v>3.5999999999999997E-2</v>
      </c>
      <c r="J11" s="8">
        <f t="shared" si="6"/>
        <v>13.139999999999999</v>
      </c>
      <c r="K11" s="9">
        <f t="shared" si="5"/>
        <v>3.7856339999999999</v>
      </c>
      <c r="L11" s="37">
        <v>120</v>
      </c>
      <c r="N11" s="25">
        <f t="shared" si="2"/>
        <v>4.2062600000000003</v>
      </c>
    </row>
    <row r="12" spans="1:14" x14ac:dyDescent="0.25">
      <c r="A12" s="10" t="s">
        <v>9</v>
      </c>
      <c r="B12" s="20">
        <v>2</v>
      </c>
      <c r="C12" s="10">
        <v>0.02</v>
      </c>
      <c r="D12" s="11">
        <f t="shared" si="0"/>
        <v>0.04</v>
      </c>
      <c r="E12" s="12">
        <f t="shared" si="3"/>
        <v>14.6</v>
      </c>
      <c r="F12" s="13">
        <f t="shared" si="4"/>
        <v>4.2062600000000003</v>
      </c>
      <c r="G12" s="8"/>
      <c r="H12" s="16">
        <v>4.0000000000000001E-3</v>
      </c>
      <c r="I12" s="12">
        <f t="shared" si="1"/>
        <v>8.0000000000000002E-3</v>
      </c>
      <c r="J12" s="12">
        <f t="shared" si="6"/>
        <v>2.92</v>
      </c>
      <c r="K12" s="13">
        <f t="shared" si="5"/>
        <v>0.841252</v>
      </c>
      <c r="L12" s="38">
        <v>20</v>
      </c>
      <c r="N12" s="26">
        <f t="shared" si="2"/>
        <v>3.3650080000000004</v>
      </c>
    </row>
    <row r="13" spans="1:14" ht="15.75" thickBot="1" x14ac:dyDescent="0.3">
      <c r="A13" s="3" t="s">
        <v>19</v>
      </c>
      <c r="B13" s="4">
        <f>SUM(B4:B12)</f>
        <v>43</v>
      </c>
      <c r="C13" s="3">
        <f>SUM(C4:C12)</f>
        <v>0.82899999999999996</v>
      </c>
      <c r="D13" s="3">
        <f>SUM(D4:D12)</f>
        <v>2.3120000000000003</v>
      </c>
      <c r="E13" s="3">
        <f>SUM(E4:E12)</f>
        <v>843.88</v>
      </c>
      <c r="F13" s="5">
        <f>SUM(F4:F12)</f>
        <v>243.12182799999999</v>
      </c>
      <c r="G13" s="8"/>
      <c r="H13" s="3">
        <f>SUM(H4:H12)</f>
        <v>0.48399999999999999</v>
      </c>
      <c r="I13" s="3">
        <f>SUM(I4:I12)</f>
        <v>1.2430000000000001</v>
      </c>
      <c r="J13" s="5">
        <f>SUM(J4:J12)</f>
        <v>453.69499999999999</v>
      </c>
      <c r="K13" s="5">
        <f>SUM(K4:K12)</f>
        <v>130.7095295</v>
      </c>
      <c r="L13" s="39">
        <f>SUM(L4:L12)</f>
        <v>3368</v>
      </c>
    </row>
    <row r="14" spans="1:14" ht="15.75" thickTop="1" x14ac:dyDescent="0.25">
      <c r="G14" s="8"/>
    </row>
  </sheetData>
  <mergeCells count="5">
    <mergeCell ref="C2:F2"/>
    <mergeCell ref="A1:B1"/>
    <mergeCell ref="C1:F1"/>
    <mergeCell ref="H1:L1"/>
    <mergeCell ref="H2:L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FWohl</dc:creator>
  <cp:lastModifiedBy>FWohl</cp:lastModifiedBy>
  <dcterms:created xsi:type="dcterms:W3CDTF">2015-09-29T23:06:50Z</dcterms:created>
  <dcterms:modified xsi:type="dcterms:W3CDTF">2015-09-30T09:27:52Z</dcterms:modified>
</cp:coreProperties>
</file>