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ardenas/GreenLSI/gride/gride_model/samples/summersim-2020/res/"/>
    </mc:Choice>
  </mc:AlternateContent>
  <xr:revisionPtr revIDLastSave="0" documentId="13_ncr:1_{8FAE281A-407A-E74A-99A7-E052B6BC9435}" xr6:coauthVersionLast="45" xr6:coauthVersionMax="45" xr10:uidLastSave="{00000000-0000-0000-0000-000000000000}"/>
  <bookViews>
    <workbookView xWindow="340" yWindow="460" windowWidth="28040" windowHeight="17040" xr2:uid="{2AE31C79-E5F4-7F4D-96EB-8034708F10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C17" i="1"/>
  <c r="D17" i="1"/>
  <c r="B17" i="1"/>
  <c r="H4" i="1"/>
  <c r="H5" i="1"/>
  <c r="H6" i="1"/>
  <c r="H7" i="1"/>
  <c r="H8" i="1"/>
  <c r="H9" i="1"/>
  <c r="H10" i="1"/>
  <c r="H11" i="1"/>
  <c r="H12" i="1"/>
  <c r="H3" i="1"/>
  <c r="I4" i="1"/>
  <c r="I5" i="1"/>
  <c r="I6" i="1"/>
  <c r="I7" i="1"/>
  <c r="I8" i="1"/>
  <c r="I9" i="1"/>
  <c r="I10" i="1"/>
  <c r="I11" i="1"/>
  <c r="I12" i="1"/>
  <c r="I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<sst xmlns="http://schemas.openxmlformats.org/spreadsheetml/2006/main" count="48" uniqueCount="40">
  <si>
    <t>0:03:42.456796</t>
  </si>
  <si>
    <t>0:08:17.971304</t>
  </si>
  <si>
    <t>0:14:36.603267</t>
  </si>
  <si>
    <t>0:23:24.526422</t>
  </si>
  <si>
    <t>0:30:21.755789</t>
  </si>
  <si>
    <t>0:42:35.661223</t>
  </si>
  <si>
    <t>0:52:24.400434</t>
  </si>
  <si>
    <t>1:08:29.150283</t>
  </si>
  <si>
    <t>0:09:07.747785</t>
  </si>
  <si>
    <t>1:30:40.585735</t>
  </si>
  <si>
    <t>0:10:38.546167</t>
  </si>
  <si>
    <t>1:48:58.454042</t>
  </si>
  <si>
    <t>0:13:17.858535</t>
  </si>
  <si>
    <t>0:33:43.987066</t>
  </si>
  <si>
    <t>0:59:20.389397</t>
  </si>
  <si>
    <t>7:46:55.972653</t>
  </si>
  <si>
    <t>Original</t>
  </si>
  <si>
    <t>Bypassed</t>
  </si>
  <si>
    <t>Simplified</t>
  </si>
  <si>
    <t>1:40:00.558908</t>
  </si>
  <si>
    <t>2:21:57.512980</t>
  </si>
  <si>
    <t>3:23:13.242059</t>
  </si>
  <si>
    <t>0:00:55.427890</t>
  </si>
  <si>
    <t>0:01:39.991801</t>
  </si>
  <si>
    <t>0:02:38.500058</t>
  </si>
  <si>
    <t>0:03:18.134758</t>
  </si>
  <si>
    <t>0:04:23.285934</t>
  </si>
  <si>
    <t>0:05:34.491861</t>
  </si>
  <si>
    <t>0:06:37.663053</t>
  </si>
  <si>
    <t>0:07:43.647378</t>
  </si>
  <si>
    <t>4:17:09.209010</t>
  </si>
  <si>
    <t>5:20:14.055739</t>
  </si>
  <si>
    <t>6:41:06.433570</t>
  </si>
  <si>
    <t>Number of UEs</t>
  </si>
  <si>
    <t>Original vs Bypassed</t>
  </si>
  <si>
    <t>Original vs Simplified</t>
  </si>
  <si>
    <t>Bypassed vs Simplified</t>
  </si>
  <si>
    <t>SIMULATION SPEEDUP</t>
  </si>
  <si>
    <t>SIMULATION TIME (hh:mm:ss)</t>
  </si>
  <si>
    <t>SIMULATION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</si>
</sst>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</a:rPr>
              <a:t>Simulation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lgDash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Sheet1!$B$3:$B$12</c:f>
              <c:numCache>
                <c:formatCode>[$-F400]h:mm:ss\ AM/PM</c:formatCode>
                <c:ptCount val="10"/>
                <c:pt idx="0">
                  <c:v>9.2361111111111116E-3</c:v>
                </c:pt>
                <c:pt idx="1">
                  <c:v>2.342592592592593E-2</c:v>
                </c:pt>
                <c:pt idx="2">
                  <c:v>4.1203703703703708E-2</c:v>
                </c:pt>
                <c:pt idx="3">
                  <c:v>6.9456018518518514E-2</c:v>
                </c:pt>
                <c:pt idx="4">
                  <c:v>9.8587962962962961E-2</c:v>
                </c:pt>
                <c:pt idx="5">
                  <c:v>0.1411226851851852</c:v>
                </c:pt>
                <c:pt idx="6">
                  <c:v>0.17857638888888891</c:v>
                </c:pt>
                <c:pt idx="7">
                  <c:v>0.22238425925925928</c:v>
                </c:pt>
                <c:pt idx="8">
                  <c:v>0.27854166666666669</c:v>
                </c:pt>
                <c:pt idx="9">
                  <c:v>0.32425925925925925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3-1D48-8863-E8804E7C043B}"/>
            </c:ext>
          </c:extLst>
        </c:ser>
        <c:ser>
          <c:idx val="1"/>
          <c:order val="1"/>
          <c:tx>
            <c:v>Bypassed</c:v>
          </c:tx>
          <c:spPr>
            <a:ln w="19050" cap="rnd">
              <a:noFill/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Sheet1!$C$3:$C$12</c:f>
              <c:numCache>
                <c:formatCode>[$-F400]h:mm:ss\ AM/PM</c:formatCode>
                <c:ptCount val="10"/>
                <c:pt idx="0">
                  <c:v>2.5694444444444445E-3</c:v>
                </c:pt>
                <c:pt idx="1">
                  <c:v>5.7638888888888887E-3</c:v>
                </c:pt>
                <c:pt idx="2">
                  <c:v>1.0150462962962964E-2</c:v>
                </c:pt>
                <c:pt idx="3">
                  <c:v>1.6261574074074074E-2</c:v>
                </c:pt>
                <c:pt idx="4">
                  <c:v>2.1087962962962961E-2</c:v>
                </c:pt>
                <c:pt idx="5">
                  <c:v>2.9583333333333336E-2</c:v>
                </c:pt>
                <c:pt idx="6">
                  <c:v>3.6388888888888887E-2</c:v>
                </c:pt>
                <c:pt idx="7">
                  <c:v>4.7557870370370368E-2</c:v>
                </c:pt>
                <c:pt idx="8">
                  <c:v>6.2974537037037037E-2</c:v>
                </c:pt>
                <c:pt idx="9" formatCode="h:mm:ss">
                  <c:v>7.5671296296296306E-2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83-1D48-8863-E8804E7C043B}"/>
            </c:ext>
          </c:extLst>
        </c:ser>
        <c:ser>
          <c:idx val="2"/>
          <c:order val="2"/>
          <c:tx>
            <c:v>Simplified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lgDash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Sheet1!$D$3:$D$12</c:f>
              <c:numCache>
                <c:formatCode>[$-F400]h:mm:ss\ AM/PM</c:formatCode>
                <c:ptCount val="10"/>
                <c:pt idx="0">
                  <c:v>6.3657407407407402E-4</c:v>
                </c:pt>
                <c:pt idx="1">
                  <c:v>1.1574074074074073E-3</c:v>
                </c:pt>
                <c:pt idx="2">
                  <c:v>1.8287037037037037E-3</c:v>
                </c:pt>
                <c:pt idx="3">
                  <c:v>2.2916666666666667E-3</c:v>
                </c:pt>
                <c:pt idx="4">
                  <c:v>3.0439814814814821E-3</c:v>
                </c:pt>
                <c:pt idx="5">
                  <c:v>3.8657407407407408E-3</c:v>
                </c:pt>
                <c:pt idx="6">
                  <c:v>4.6064814814814814E-3</c:v>
                </c:pt>
                <c:pt idx="7">
                  <c:v>5.37037037037037E-3</c:v>
                </c:pt>
                <c:pt idx="8">
                  <c:v>6.3310185185185197E-3</c:v>
                </c:pt>
                <c:pt idx="9">
                  <c:v>7.3958333333333341E-3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83-1D48-8863-E8804E7C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87391"/>
        <c:axId val="2131655551"/>
      </c:scatterChart>
      <c:valAx>
        <c:axId val="2131187391"/>
        <c:scaling>
          <c:orientation val="minMax"/>
          <c:max val="10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Number of UEs in the scenario</a:t>
                </a:r>
              </a:p>
            </c:rich>
          </c:tx>
          <c:layout>
            <c:manualLayout>
              <c:xMode val="edge"/>
              <c:yMode val="edge"/>
              <c:x val="0.42450764621977755"/>
              <c:y val="0.85413826716114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ES"/>
          </a:p>
        </c:txPr>
        <c:crossAx val="2131655551"/>
        <c:crosses val="autoZero"/>
        <c:crossBetween val="midCat"/>
      </c:valAx>
      <c:valAx>
        <c:axId val="21316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Simulation time [hh:mm:ss]</a:t>
                </a:r>
              </a:p>
            </c:rich>
          </c:tx>
          <c:layout>
            <c:manualLayout>
              <c:xMode val="edge"/>
              <c:yMode val="edge"/>
              <c:x val="1.4790776029509345E-2"/>
              <c:y val="0.25117405428309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E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ES"/>
          </a:p>
        </c:txPr>
        <c:crossAx val="213118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</c:trendlineLbl>
          </c:trendline>
          <c:xVal>
            <c:numRef>
              <c:f>Sheet1!$A$17:$A$26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Sheet1!$B$17:$B$26</c:f>
              <c:numCache>
                <c:formatCode>0.00</c:formatCode>
                <c:ptCount val="10"/>
                <c:pt idx="0">
                  <c:v>798</c:v>
                </c:pt>
                <c:pt idx="1">
                  <c:v>2024.0000000000005</c:v>
                </c:pt>
                <c:pt idx="2">
                  <c:v>3560.0000000000005</c:v>
                </c:pt>
                <c:pt idx="3">
                  <c:v>6001</c:v>
                </c:pt>
                <c:pt idx="4">
                  <c:v>8518</c:v>
                </c:pt>
                <c:pt idx="5">
                  <c:v>12193.000000000002</c:v>
                </c:pt>
                <c:pt idx="6">
                  <c:v>15429.000000000002</c:v>
                </c:pt>
                <c:pt idx="7">
                  <c:v>19214.000000000004</c:v>
                </c:pt>
                <c:pt idx="8">
                  <c:v>24066</c:v>
                </c:pt>
                <c:pt idx="9">
                  <c:v>28016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4-B447-8927-C1678142E638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Bypassed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</c:trendlineLbl>
          </c:trendline>
          <c:xVal>
            <c:numRef>
              <c:f>Sheet1!$A$17:$A$26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Sheet1!$C$17:$C$26</c:f>
              <c:numCache>
                <c:formatCode>0.00</c:formatCode>
                <c:ptCount val="10"/>
                <c:pt idx="0">
                  <c:v>222</c:v>
                </c:pt>
                <c:pt idx="1">
                  <c:v>498</c:v>
                </c:pt>
                <c:pt idx="2">
                  <c:v>877</c:v>
                </c:pt>
                <c:pt idx="3">
                  <c:v>1405</c:v>
                </c:pt>
                <c:pt idx="4">
                  <c:v>1821.9999999999998</c:v>
                </c:pt>
                <c:pt idx="5">
                  <c:v>2556.0000000000005</c:v>
                </c:pt>
                <c:pt idx="6">
                  <c:v>3144</c:v>
                </c:pt>
                <c:pt idx="7">
                  <c:v>4109</c:v>
                </c:pt>
                <c:pt idx="8">
                  <c:v>5441</c:v>
                </c:pt>
                <c:pt idx="9">
                  <c:v>6538.0000000000009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94-B447-8927-C1678142E638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Simplified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848574468624134E-2"/>
                  <c:y val="-4.1670220624908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</c:trendlineLbl>
          </c:trendline>
          <c:xVal>
            <c:numRef>
              <c:f>Sheet1!$A$17:$A$26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Sheet1!$D$17:$D$26</c:f>
              <c:numCache>
                <c:formatCode>0.00</c:formatCode>
                <c:ptCount val="10"/>
                <c:pt idx="0">
                  <c:v>54.999999999999993</c:v>
                </c:pt>
                <c:pt idx="1">
                  <c:v>100</c:v>
                </c:pt>
                <c:pt idx="2">
                  <c:v>158</c:v>
                </c:pt>
                <c:pt idx="3">
                  <c:v>198</c:v>
                </c:pt>
                <c:pt idx="4">
                  <c:v>263.00000000000006</c:v>
                </c:pt>
                <c:pt idx="5">
                  <c:v>334</c:v>
                </c:pt>
                <c:pt idx="6">
                  <c:v>398</c:v>
                </c:pt>
                <c:pt idx="7">
                  <c:v>463.99999999999994</c:v>
                </c:pt>
                <c:pt idx="8">
                  <c:v>547.00000000000011</c:v>
                </c:pt>
                <c:pt idx="9">
                  <c:v>639.00000000000011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94-B447-8927-C1678142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41792"/>
        <c:axId val="316704528"/>
      </c:scatterChart>
      <c:valAx>
        <c:axId val="3580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6704528"/>
        <c:crosses val="autoZero"/>
        <c:crossBetween val="midCat"/>
      </c:valAx>
      <c:valAx>
        <c:axId val="3167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580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327744</xdr:colOff>
      <xdr:row>13</xdr:row>
      <xdr:rowOff>9622</xdr:rowOff>
    </xdr:from>
    <xdr:to>
      <xdr:col>10</xdr:col>
      <xdr:colOff>646634</xdr:colOff>
      <xdr:row>32</xdr:row>
      <xdr:rowOff>155738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E9E83A-04BB-0047-B53F-CFC0A8C55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63498</xdr:colOff>
      <xdr:row>38</xdr:row>
      <xdr:rowOff>11544</xdr:rowOff>
    </xdr:from>
    <xdr:to>
      <xdr:col>8</xdr:col>
      <xdr:colOff>831271</xdr:colOff>
      <xdr:row>64</xdr:row>
      <xdr:rowOff>142007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0B6EC-7863-9946-8BB8-0C6051CC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36EA-9DDE-4541-B11B-486DFFCBAAF5}">
  <dimension ref="A1:Q29"/>
  <sheetViews>
    <sheetView tabSelected="1" topLeftCell="A24" zoomScale="110" workbookViewId="0">
      <selection activeCell="I40" sqref="I40"/>
    </sheetView>
  </sheetViews>
  <sheetFormatPr baseColWidth="10" defaultRowHeight="16" x14ac:dyDescent="0.2"/>
  <cols>
    <col min="1" max="1" width="13.83203125" customWidth="1"/>
    <col min="2" max="2" width="14.5" customWidth="1"/>
    <col min="3" max="3" width="13.83203125" customWidth="1"/>
    <col min="4" max="5" width="14.33203125" customWidth="1"/>
    <col min="6" max="6" width="14" customWidth="1"/>
    <col min="7" max="7" width="17.6640625" customWidth="1"/>
    <col min="8" max="8" width="20" customWidth="1"/>
    <col min="9" max="9" width="18.5" customWidth="1"/>
    <col min="10" max="10" width="16.33203125" customWidth="1"/>
    <col min="11" max="11" width="15.83203125" customWidth="1"/>
  </cols>
  <sheetData>
    <row r="1" spans="1:17" x14ac:dyDescent="0.2">
      <c r="A1" s="4" t="s">
        <v>38</v>
      </c>
      <c r="B1" s="4"/>
      <c r="C1" s="4"/>
      <c r="D1" s="4"/>
      <c r="F1" s="4" t="s">
        <v>37</v>
      </c>
      <c r="G1" s="4"/>
      <c r="H1" s="4"/>
      <c r="I1" s="4"/>
    </row>
    <row r="2" spans="1:17" x14ac:dyDescent="0.2">
      <c r="A2" t="s">
        <v>33</v>
      </c>
      <c r="B2" t="s">
        <v>16</v>
      </c>
      <c r="C2" t="s">
        <v>17</v>
      </c>
      <c r="D2" t="s">
        <v>18</v>
      </c>
      <c r="E2" s="1"/>
      <c r="F2" t="s">
        <v>33</v>
      </c>
      <c r="G2" t="s">
        <v>34</v>
      </c>
      <c r="H2" t="s">
        <v>36</v>
      </c>
      <c r="I2" t="s">
        <v>35</v>
      </c>
      <c r="J2" s="1"/>
      <c r="K2" s="1"/>
    </row>
    <row r="3" spans="1:17" x14ac:dyDescent="0.2">
      <c r="A3">
        <v>10</v>
      </c>
      <c r="B3" s="1">
        <v>9.2361111111111116E-3</v>
      </c>
      <c r="C3" s="1">
        <v>2.5694444444444445E-3</v>
      </c>
      <c r="D3" s="1">
        <v>6.3657407407407402E-4</v>
      </c>
      <c r="E3" s="1"/>
      <c r="F3">
        <v>10</v>
      </c>
      <c r="G3" s="3">
        <f t="shared" ref="G3:G12" si="0">B3/C3</f>
        <v>3.5945945945945947</v>
      </c>
      <c r="H3">
        <f t="shared" ref="H3:H12" si="1">C3/D3</f>
        <v>4.036363636363637</v>
      </c>
      <c r="I3" s="3">
        <f t="shared" ref="I3:I12" si="2">B3/D3</f>
        <v>14.509090909090911</v>
      </c>
      <c r="J3" s="1"/>
      <c r="K3" s="1"/>
      <c r="O3" t="s">
        <v>16</v>
      </c>
      <c r="P3" t="s">
        <v>17</v>
      </c>
      <c r="Q3" t="s">
        <v>18</v>
      </c>
    </row>
    <row r="4" spans="1:17" x14ac:dyDescent="0.2">
      <c r="A4">
        <v>20</v>
      </c>
      <c r="B4" s="1">
        <v>2.342592592592593E-2</v>
      </c>
      <c r="C4" s="1">
        <v>5.7638888888888887E-3</v>
      </c>
      <c r="D4" s="1">
        <v>1.1574074074074073E-3</v>
      </c>
      <c r="E4" s="1"/>
      <c r="F4">
        <v>20</v>
      </c>
      <c r="G4" s="3">
        <f t="shared" si="0"/>
        <v>4.0642570281124506</v>
      </c>
      <c r="H4">
        <f t="shared" si="1"/>
        <v>4.9800000000000004</v>
      </c>
      <c r="I4" s="3">
        <f t="shared" si="2"/>
        <v>20.240000000000006</v>
      </c>
      <c r="J4" s="1"/>
      <c r="K4" s="1"/>
      <c r="N4">
        <v>10</v>
      </c>
      <c r="O4" s="1" t="s">
        <v>12</v>
      </c>
      <c r="P4" s="1" t="s">
        <v>0</v>
      </c>
      <c r="Q4" s="1" t="s">
        <v>22</v>
      </c>
    </row>
    <row r="5" spans="1:17" x14ac:dyDescent="0.2">
      <c r="A5">
        <v>30</v>
      </c>
      <c r="B5" s="1">
        <v>4.1203703703703708E-2</v>
      </c>
      <c r="C5" s="1">
        <v>1.0150462962962964E-2</v>
      </c>
      <c r="D5" s="1">
        <v>1.8287037037037037E-3</v>
      </c>
      <c r="F5">
        <v>30</v>
      </c>
      <c r="G5" s="3">
        <f t="shared" si="0"/>
        <v>4.0592930444697837</v>
      </c>
      <c r="H5">
        <f t="shared" si="1"/>
        <v>5.5506329113924053</v>
      </c>
      <c r="I5" s="3">
        <f t="shared" si="2"/>
        <v>22.531645569620256</v>
      </c>
      <c r="N5">
        <v>20</v>
      </c>
      <c r="O5" s="1" t="s">
        <v>13</v>
      </c>
      <c r="P5" s="1" t="s">
        <v>1</v>
      </c>
      <c r="Q5" s="1" t="s">
        <v>23</v>
      </c>
    </row>
    <row r="6" spans="1:17" x14ac:dyDescent="0.2">
      <c r="A6">
        <v>40</v>
      </c>
      <c r="B6" s="1">
        <v>6.9456018518518514E-2</v>
      </c>
      <c r="C6" s="1">
        <v>1.6261574074074074E-2</v>
      </c>
      <c r="D6" s="1">
        <v>2.2916666666666667E-3</v>
      </c>
      <c r="F6">
        <v>40</v>
      </c>
      <c r="G6" s="3">
        <f t="shared" si="0"/>
        <v>4.2711743772241988</v>
      </c>
      <c r="H6">
        <f t="shared" si="1"/>
        <v>7.095959595959596</v>
      </c>
      <c r="I6" s="3">
        <f t="shared" si="2"/>
        <v>30.308080808080806</v>
      </c>
      <c r="N6">
        <v>30</v>
      </c>
      <c r="O6" s="1" t="s">
        <v>14</v>
      </c>
      <c r="P6" s="1" t="s">
        <v>2</v>
      </c>
      <c r="Q6" s="1" t="s">
        <v>24</v>
      </c>
    </row>
    <row r="7" spans="1:17" x14ac:dyDescent="0.2">
      <c r="A7">
        <v>50</v>
      </c>
      <c r="B7" s="1">
        <v>9.8587962962962961E-2</v>
      </c>
      <c r="C7" s="1">
        <v>2.1087962962962961E-2</v>
      </c>
      <c r="D7" s="1">
        <v>3.0439814814814821E-3</v>
      </c>
      <c r="F7">
        <v>50</v>
      </c>
      <c r="G7" s="3">
        <f t="shared" si="0"/>
        <v>4.6750823271130626</v>
      </c>
      <c r="H7">
        <f t="shared" si="1"/>
        <v>6.9277566539923932</v>
      </c>
      <c r="I7" s="3">
        <f t="shared" si="2"/>
        <v>32.387832699619764</v>
      </c>
      <c r="N7">
        <v>40</v>
      </c>
      <c r="O7" s="1" t="s">
        <v>19</v>
      </c>
      <c r="P7" s="1" t="s">
        <v>3</v>
      </c>
      <c r="Q7" s="1" t="s">
        <v>25</v>
      </c>
    </row>
    <row r="8" spans="1:17" x14ac:dyDescent="0.2">
      <c r="A8">
        <v>60</v>
      </c>
      <c r="B8" s="1">
        <v>0.1411226851851852</v>
      </c>
      <c r="C8" s="1">
        <v>2.9583333333333336E-2</v>
      </c>
      <c r="D8" s="1">
        <v>3.8657407407407408E-3</v>
      </c>
      <c r="F8">
        <v>60</v>
      </c>
      <c r="G8" s="3">
        <f t="shared" si="0"/>
        <v>4.7703442879499214</v>
      </c>
      <c r="H8">
        <f t="shared" si="1"/>
        <v>7.6526946107784442</v>
      </c>
      <c r="I8" s="3">
        <f t="shared" si="2"/>
        <v>36.505988023952099</v>
      </c>
      <c r="N8">
        <v>50</v>
      </c>
      <c r="O8" s="1" t="s">
        <v>20</v>
      </c>
      <c r="P8" s="1" t="s">
        <v>4</v>
      </c>
      <c r="Q8" s="1" t="s">
        <v>26</v>
      </c>
    </row>
    <row r="9" spans="1:17" x14ac:dyDescent="0.2">
      <c r="A9">
        <v>70</v>
      </c>
      <c r="B9" s="1">
        <v>0.17857638888888891</v>
      </c>
      <c r="C9" s="1">
        <v>3.6388888888888887E-2</v>
      </c>
      <c r="D9" s="1">
        <v>4.6064814814814814E-3</v>
      </c>
      <c r="F9">
        <v>70</v>
      </c>
      <c r="G9" s="3">
        <f t="shared" si="0"/>
        <v>4.9074427480916034</v>
      </c>
      <c r="H9">
        <f t="shared" si="1"/>
        <v>7.8994974874371859</v>
      </c>
      <c r="I9" s="3">
        <f t="shared" si="2"/>
        <v>38.766331658291463</v>
      </c>
      <c r="N9">
        <v>60</v>
      </c>
      <c r="O9" s="1" t="s">
        <v>21</v>
      </c>
      <c r="P9" s="1" t="s">
        <v>5</v>
      </c>
      <c r="Q9" s="1" t="s">
        <v>27</v>
      </c>
    </row>
    <row r="10" spans="1:17" x14ac:dyDescent="0.2">
      <c r="A10">
        <v>80</v>
      </c>
      <c r="B10" s="1">
        <v>0.22238425925925928</v>
      </c>
      <c r="C10" s="1">
        <v>4.7557870370370368E-2</v>
      </c>
      <c r="D10" s="1">
        <v>5.37037037037037E-3</v>
      </c>
      <c r="F10">
        <v>80</v>
      </c>
      <c r="G10" s="3">
        <f t="shared" si="0"/>
        <v>4.6760769043562913</v>
      </c>
      <c r="H10">
        <f t="shared" si="1"/>
        <v>8.855603448275863</v>
      </c>
      <c r="I10" s="3">
        <f t="shared" si="2"/>
        <v>41.409482758620697</v>
      </c>
      <c r="N10">
        <v>70</v>
      </c>
      <c r="O10" s="1" t="s">
        <v>30</v>
      </c>
      <c r="P10" s="1" t="s">
        <v>6</v>
      </c>
      <c r="Q10" s="1" t="s">
        <v>28</v>
      </c>
    </row>
    <row r="11" spans="1:17" x14ac:dyDescent="0.2">
      <c r="A11">
        <v>90</v>
      </c>
      <c r="B11" s="1">
        <v>0.27854166666666669</v>
      </c>
      <c r="C11" s="1">
        <v>6.2974537037037037E-2</v>
      </c>
      <c r="D11" s="1">
        <v>6.3310185185185197E-3</v>
      </c>
      <c r="F11">
        <v>90</v>
      </c>
      <c r="G11" s="3">
        <f t="shared" si="0"/>
        <v>4.4230839919132512</v>
      </c>
      <c r="H11">
        <f t="shared" si="1"/>
        <v>9.9469835466179148</v>
      </c>
      <c r="I11" s="3">
        <f t="shared" si="2"/>
        <v>43.996343692870198</v>
      </c>
      <c r="N11">
        <v>80</v>
      </c>
      <c r="O11" s="1" t="s">
        <v>31</v>
      </c>
      <c r="P11" s="1" t="s">
        <v>7</v>
      </c>
      <c r="Q11" s="1" t="s">
        <v>29</v>
      </c>
    </row>
    <row r="12" spans="1:17" x14ac:dyDescent="0.2">
      <c r="A12">
        <v>100</v>
      </c>
      <c r="B12" s="1">
        <v>0.32425925925925925</v>
      </c>
      <c r="C12" s="2">
        <v>7.5671296296296306E-2</v>
      </c>
      <c r="D12" s="1">
        <v>7.3958333333333341E-3</v>
      </c>
      <c r="F12">
        <v>100</v>
      </c>
      <c r="G12" s="3">
        <f t="shared" si="0"/>
        <v>4.2851024778219635</v>
      </c>
      <c r="H12">
        <f t="shared" si="1"/>
        <v>10.231611893583725</v>
      </c>
      <c r="I12" s="3">
        <f t="shared" si="2"/>
        <v>43.843505477308291</v>
      </c>
      <c r="N12">
        <v>90</v>
      </c>
      <c r="O12" s="1" t="s">
        <v>32</v>
      </c>
      <c r="P12" s="1" t="s">
        <v>9</v>
      </c>
      <c r="Q12" s="1" t="s">
        <v>8</v>
      </c>
    </row>
    <row r="13" spans="1:17" x14ac:dyDescent="0.2">
      <c r="N13">
        <v>100</v>
      </c>
      <c r="O13" s="1" t="s">
        <v>15</v>
      </c>
      <c r="P13" s="1" t="s">
        <v>11</v>
      </c>
      <c r="Q13" s="1" t="s">
        <v>10</v>
      </c>
    </row>
    <row r="15" spans="1:17" x14ac:dyDescent="0.2">
      <c r="A15" s="4" t="s">
        <v>39</v>
      </c>
      <c r="B15" s="4"/>
      <c r="C15" s="4"/>
      <c r="D15" s="4"/>
    </row>
    <row r="16" spans="1:17" x14ac:dyDescent="0.2">
      <c r="A16" t="s">
        <v>33</v>
      </c>
      <c r="B16" t="s">
        <v>16</v>
      </c>
      <c r="C16" t="s">
        <v>17</v>
      </c>
      <c r="D16" t="s">
        <v>18</v>
      </c>
    </row>
    <row r="17" spans="1:4" x14ac:dyDescent="0.2">
      <c r="A17">
        <v>10</v>
      </c>
      <c r="B17" s="3">
        <f t="shared" ref="B17:D26" si="3">B3*86400</f>
        <v>798</v>
      </c>
      <c r="C17" s="3">
        <f t="shared" si="3"/>
        <v>222</v>
      </c>
      <c r="D17" s="3">
        <f t="shared" si="3"/>
        <v>54.999999999999993</v>
      </c>
    </row>
    <row r="18" spans="1:4" x14ac:dyDescent="0.2">
      <c r="A18">
        <v>20</v>
      </c>
      <c r="B18" s="3">
        <f t="shared" si="3"/>
        <v>2024.0000000000005</v>
      </c>
      <c r="C18" s="3">
        <f t="shared" si="3"/>
        <v>498</v>
      </c>
      <c r="D18" s="3">
        <f t="shared" si="3"/>
        <v>100</v>
      </c>
    </row>
    <row r="19" spans="1:4" x14ac:dyDescent="0.2">
      <c r="A19">
        <v>30</v>
      </c>
      <c r="B19" s="3">
        <f t="shared" si="3"/>
        <v>3560.0000000000005</v>
      </c>
      <c r="C19" s="3">
        <f t="shared" si="3"/>
        <v>877</v>
      </c>
      <c r="D19" s="3">
        <f t="shared" si="3"/>
        <v>158</v>
      </c>
    </row>
    <row r="20" spans="1:4" x14ac:dyDescent="0.2">
      <c r="A20">
        <v>40</v>
      </c>
      <c r="B20" s="3">
        <f t="shared" si="3"/>
        <v>6001</v>
      </c>
      <c r="C20" s="3">
        <f t="shared" si="3"/>
        <v>1405</v>
      </c>
      <c r="D20" s="3">
        <f t="shared" si="3"/>
        <v>198</v>
      </c>
    </row>
    <row r="21" spans="1:4" x14ac:dyDescent="0.2">
      <c r="A21">
        <v>50</v>
      </c>
      <c r="B21" s="3">
        <f t="shared" si="3"/>
        <v>8518</v>
      </c>
      <c r="C21" s="3">
        <f t="shared" si="3"/>
        <v>1821.9999999999998</v>
      </c>
      <c r="D21" s="3">
        <f t="shared" si="3"/>
        <v>263.00000000000006</v>
      </c>
    </row>
    <row r="22" spans="1:4" x14ac:dyDescent="0.2">
      <c r="A22">
        <v>60</v>
      </c>
      <c r="B22" s="3">
        <f t="shared" si="3"/>
        <v>12193.000000000002</v>
      </c>
      <c r="C22" s="3">
        <f t="shared" si="3"/>
        <v>2556.0000000000005</v>
      </c>
      <c r="D22" s="3">
        <f t="shared" si="3"/>
        <v>334</v>
      </c>
    </row>
    <row r="23" spans="1:4" x14ac:dyDescent="0.2">
      <c r="A23">
        <v>70</v>
      </c>
      <c r="B23" s="3">
        <f t="shared" si="3"/>
        <v>15429.000000000002</v>
      </c>
      <c r="C23" s="3">
        <f t="shared" si="3"/>
        <v>3144</v>
      </c>
      <c r="D23" s="3">
        <f t="shared" si="3"/>
        <v>398</v>
      </c>
    </row>
    <row r="24" spans="1:4" x14ac:dyDescent="0.2">
      <c r="A24">
        <v>80</v>
      </c>
      <c r="B24" s="3">
        <f t="shared" si="3"/>
        <v>19214.000000000004</v>
      </c>
      <c r="C24" s="3">
        <f t="shared" si="3"/>
        <v>4109</v>
      </c>
      <c r="D24" s="3">
        <f t="shared" si="3"/>
        <v>463.99999999999994</v>
      </c>
    </row>
    <row r="25" spans="1:4" x14ac:dyDescent="0.2">
      <c r="A25">
        <v>90</v>
      </c>
      <c r="B25" s="3">
        <f t="shared" si="3"/>
        <v>24066</v>
      </c>
      <c r="C25" s="3">
        <f t="shared" si="3"/>
        <v>5441</v>
      </c>
      <c r="D25" s="3">
        <f t="shared" si="3"/>
        <v>547.00000000000011</v>
      </c>
    </row>
    <row r="26" spans="1:4" x14ac:dyDescent="0.2">
      <c r="A26">
        <v>100</v>
      </c>
      <c r="B26" s="3">
        <f t="shared" si="3"/>
        <v>28016</v>
      </c>
      <c r="C26" s="3">
        <f t="shared" si="3"/>
        <v>6538.0000000000009</v>
      </c>
      <c r="D26" s="3">
        <f t="shared" si="3"/>
        <v>639.00000000000011</v>
      </c>
    </row>
    <row r="29" spans="1:4" x14ac:dyDescent="0.2">
      <c r="A29" s="4"/>
      <c r="B29" s="4"/>
      <c r="C29" s="4"/>
      <c r="D29" s="4"/>
    </row>
  </sheetData>
  <mergeCells count="4">
    <mergeCell ref="A1:D1"/>
    <mergeCell ref="F1:I1"/>
    <mergeCell ref="A15:D15"/>
    <mergeCell ref="A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roman.cardenas.rodriguez@alumnos.upm.es</dc:creator>
  <cp:lastModifiedBy>roman.cardenas.rodriguez@alumnos.upm.es</cp:lastModifiedBy>
  <dcterms:created xsi:type="dcterms:W3CDTF">2020-04-13T13:46:13Z</dcterms:created>
  <dcterms:modified xsi:type="dcterms:W3CDTF">2020-04-23T20:12:10Z</dcterms:modified>
</cp:coreProperties>
</file>