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mag\dev\ec4x\assets\"/>
    </mc:Choice>
  </mc:AlternateContent>
  <xr:revisionPtr revIDLastSave="0" documentId="13_ncr:1_{8EB85F58-1B40-4A17-B2C2-7F558EB0C2AE}" xr6:coauthVersionLast="47" xr6:coauthVersionMax="47" xr10:uidLastSave="{00000000-0000-0000-0000-000000000000}"/>
  <bookViews>
    <workbookView xWindow="-105" yWindow="0" windowWidth="19410" windowHeight="20985" activeTab="1" xr2:uid="{1BC4F960-5B95-45FF-95AB-32E050483132}"/>
  </bookViews>
  <sheets>
    <sheet name="scout-scout" sheetId="1" r:id="rId1"/>
    <sheet name="scout-raider" sheetId="3" r:id="rId2"/>
    <sheet name="1D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G9" i="1"/>
  <c r="F9" i="1"/>
  <c r="E9" i="1"/>
  <c r="E18" i="1" s="1"/>
  <c r="E27" i="1" s="1"/>
  <c r="D9" i="1"/>
  <c r="H8" i="1"/>
  <c r="H17" i="1" s="1"/>
  <c r="H26" i="1" s="1"/>
  <c r="G8" i="1"/>
  <c r="G17" i="1" s="1"/>
  <c r="G26" i="1" s="1"/>
  <c r="F8" i="1"/>
  <c r="F17" i="1" s="1"/>
  <c r="F26" i="1" s="1"/>
  <c r="E8" i="1"/>
  <c r="D8" i="1"/>
  <c r="H7" i="1"/>
  <c r="H16" i="1" s="1"/>
  <c r="H25" i="1" s="1"/>
  <c r="G7" i="1"/>
  <c r="G16" i="1" s="1"/>
  <c r="G25" i="1" s="1"/>
  <c r="F7" i="1"/>
  <c r="F16" i="1" s="1"/>
  <c r="F25" i="1" s="1"/>
  <c r="E7" i="1"/>
  <c r="E16" i="1" s="1"/>
  <c r="E25" i="1" s="1"/>
  <c r="D7" i="1"/>
  <c r="D16" i="1" s="1"/>
  <c r="D25" i="1" s="1"/>
  <c r="H6" i="1"/>
  <c r="H15" i="1" s="1"/>
  <c r="H24" i="1" s="1"/>
  <c r="G6" i="1"/>
  <c r="F6" i="1"/>
  <c r="E6" i="1"/>
  <c r="D6" i="1"/>
  <c r="D15" i="1" s="1"/>
  <c r="D24" i="1" s="1"/>
  <c r="H5" i="1"/>
  <c r="H14" i="1" s="1"/>
  <c r="H23" i="1" s="1"/>
  <c r="G5" i="1"/>
  <c r="G14" i="1" s="1"/>
  <c r="G23" i="1" s="1"/>
  <c r="F5" i="1"/>
  <c r="F14" i="1" s="1"/>
  <c r="F23" i="1" s="1"/>
  <c r="E5" i="1"/>
  <c r="E14" i="1" s="1"/>
  <c r="E23" i="1" s="1"/>
  <c r="D5" i="1"/>
  <c r="D14" i="1" s="1"/>
  <c r="D23" i="1" s="1"/>
  <c r="F18" i="1"/>
  <c r="F27" i="1" s="1"/>
  <c r="H9" i="3"/>
  <c r="G9" i="3"/>
  <c r="F9" i="3"/>
  <c r="E9" i="3"/>
  <c r="D9" i="3"/>
  <c r="D18" i="3" s="1"/>
  <c r="D27" i="3" s="1"/>
  <c r="H8" i="3"/>
  <c r="G8" i="3"/>
  <c r="F8" i="3"/>
  <c r="E8" i="3"/>
  <c r="D8" i="3"/>
  <c r="D17" i="3" s="1"/>
  <c r="D26" i="3" s="1"/>
  <c r="H7" i="3"/>
  <c r="G7" i="3"/>
  <c r="F7" i="3"/>
  <c r="E7" i="3"/>
  <c r="D7" i="3"/>
  <c r="D16" i="3" s="1"/>
  <c r="D25" i="3" s="1"/>
  <c r="H6" i="3"/>
  <c r="G6" i="3"/>
  <c r="F6" i="3"/>
  <c r="E6" i="3"/>
  <c r="D6" i="3"/>
  <c r="H5" i="3"/>
  <c r="G5" i="3"/>
  <c r="F5" i="3"/>
  <c r="E5" i="3"/>
  <c r="D5" i="3"/>
  <c r="D14" i="3" s="1"/>
  <c r="D23" i="3" s="1"/>
  <c r="F17" i="3"/>
  <c r="F26" i="3" s="1"/>
  <c r="D17" i="1"/>
  <c r="D26" i="1" s="1"/>
  <c r="E17" i="1"/>
  <c r="E26" i="1" s="1"/>
  <c r="D18" i="1"/>
  <c r="D27" i="1" s="1"/>
  <c r="E15" i="1"/>
  <c r="E24" i="1" s="1"/>
  <c r="H18" i="1"/>
  <c r="H27" i="1" s="1"/>
  <c r="G18" i="1"/>
  <c r="G27" i="1" s="1"/>
  <c r="G15" i="1"/>
  <c r="G24" i="1" s="1"/>
  <c r="F15" i="1"/>
  <c r="F24" i="1" s="1"/>
  <c r="D15" i="3" l="1"/>
  <c r="D24" i="3" s="1"/>
  <c r="H17" i="3"/>
  <c r="H26" i="3" s="1"/>
  <c r="G17" i="3"/>
  <c r="G26" i="3" s="1"/>
  <c r="F18" i="3"/>
  <c r="F27" i="3" s="1"/>
  <c r="E17" i="3"/>
  <c r="E26" i="3" s="1"/>
  <c r="E14" i="3"/>
  <c r="E23" i="3" s="1"/>
  <c r="E16" i="3"/>
  <c r="E25" i="3" s="1"/>
  <c r="G15" i="3"/>
  <c r="G24" i="3" s="1"/>
  <c r="G18" i="3"/>
  <c r="G27" i="3" s="1"/>
  <c r="F15" i="3"/>
  <c r="F24" i="3" s="1"/>
  <c r="H14" i="3"/>
  <c r="H23" i="3" s="1"/>
  <c r="F16" i="3"/>
  <c r="F25" i="3" s="1"/>
  <c r="H15" i="3"/>
  <c r="H24" i="3" s="1"/>
  <c r="H16" i="3"/>
  <c r="H25" i="3" s="1"/>
  <c r="F14" i="3"/>
  <c r="F23" i="3" s="1"/>
  <c r="G16" i="3"/>
  <c r="G25" i="3" s="1"/>
  <c r="H18" i="3"/>
  <c r="H27" i="3" s="1"/>
  <c r="E18" i="3"/>
  <c r="E27" i="3" s="1"/>
  <c r="G14" i="3"/>
  <c r="G23" i="3" s="1"/>
  <c r="E15" i="3"/>
  <c r="E24" i="3" s="1"/>
</calcChain>
</file>

<file path=xl/sharedStrings.xml><?xml version="1.0" encoding="utf-8"?>
<sst xmlns="http://schemas.openxmlformats.org/spreadsheetml/2006/main" count="86" uniqueCount="19">
  <si>
    <t>ELI1</t>
  </si>
  <si>
    <t>ELI2</t>
  </si>
  <si>
    <t>ELI3</t>
  </si>
  <si>
    <t>ELI4</t>
  </si>
  <si>
    <t>ELI5</t>
  </si>
  <si>
    <t>CLK1</t>
  </si>
  <si>
    <t>CLK2</t>
  </si>
  <si>
    <t>CLK3</t>
  </si>
  <si>
    <t>CLK4</t>
  </si>
  <si>
    <t>CLK5</t>
  </si>
  <si>
    <t>Rogue</t>
  </si>
  <si>
    <t>Scout</t>
  </si>
  <si>
    <t>Tech Level</t>
  </si>
  <si>
    <t>EL12</t>
  </si>
  <si>
    <t>%</t>
  </si>
  <si>
    <t>1D20</t>
  </si>
  <si>
    <t>Scout-Scout Detection (1D20)</t>
  </si>
  <si>
    <t>Scout-Raider Detection (1D20)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</si>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</sst>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quotePrefix="1" applyNumberFormat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F6C1-F763-4968-8F37-8ADB71C50A99}">
  <dimension ref="B2:H35"/>
  <sheetViews>
    <sheetView workbookViewId="0">
      <selection activeCell="M22" sqref="M22"/>
    </sheetView>
  </sheetViews>
  <sheetFormatPr defaultRowHeight="15" x14ac:dyDescent="0.25"/>
  <cols>
    <col min="3" max="3" width="10.5703125" bestFit="1" customWidth="1"/>
  </cols>
  <sheetData>
    <row r="2" spans="2:8" x14ac:dyDescent="0.25">
      <c r="B2" s="14" t="s">
        <v>16</v>
      </c>
      <c r="C2" s="14"/>
      <c r="D2" s="14"/>
      <c r="E2" s="14"/>
      <c r="F2" s="14"/>
      <c r="G2" s="14"/>
      <c r="H2" s="14"/>
    </row>
    <row r="3" spans="2:8" x14ac:dyDescent="0.25">
      <c r="B3" s="4"/>
      <c r="C3" s="1" t="s">
        <v>11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25">
      <c r="B4" s="1" t="s">
        <v>18</v>
      </c>
      <c r="C4" s="1" t="s">
        <v>12</v>
      </c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2:8" x14ac:dyDescent="0.25">
      <c r="B5" s="4" t="s">
        <v>0</v>
      </c>
      <c r="C5" s="4">
        <v>1</v>
      </c>
      <c r="D5" s="3">
        <f>1/(1+EXP($C5-D$4)*1.5)</f>
        <v>0.4</v>
      </c>
      <c r="E5" s="3">
        <f t="shared" ref="E5:H9" si="0">1/(1+EXP($C5-E$4)*1.5)</f>
        <v>0.6444049826448045</v>
      </c>
      <c r="F5" s="3">
        <f t="shared" si="0"/>
        <v>0.83125317431842405</v>
      </c>
      <c r="G5" s="3">
        <f t="shared" si="0"/>
        <v>0.93050902530996737</v>
      </c>
      <c r="H5" s="3">
        <f t="shared" si="0"/>
        <v>0.9732611503389369</v>
      </c>
    </row>
    <row r="6" spans="2:8" x14ac:dyDescent="0.25">
      <c r="B6" s="4" t="s">
        <v>13</v>
      </c>
      <c r="C6" s="4">
        <v>2</v>
      </c>
      <c r="D6" s="3">
        <f t="shared" ref="D6:H9" si="1">1/(1+EXP($C6-D$4)*1.5)</f>
        <v>0.19695031331397192</v>
      </c>
      <c r="E6" s="3">
        <f t="shared" si="0"/>
        <v>0.4</v>
      </c>
      <c r="F6" s="3">
        <f t="shared" si="0"/>
        <v>0.6444049826448045</v>
      </c>
      <c r="G6" s="3">
        <f t="shared" si="0"/>
        <v>0.83125317431842405</v>
      </c>
      <c r="H6" s="3">
        <f t="shared" si="0"/>
        <v>0.93050902530996737</v>
      </c>
    </row>
    <row r="7" spans="2:8" x14ac:dyDescent="0.25">
      <c r="B7" s="4" t="s">
        <v>4</v>
      </c>
      <c r="C7" s="4">
        <v>3</v>
      </c>
      <c r="D7" s="3">
        <f t="shared" si="1"/>
        <v>8.2756902895631687E-2</v>
      </c>
      <c r="E7" s="3">
        <f t="shared" si="0"/>
        <v>0.19695031331397192</v>
      </c>
      <c r="F7" s="3">
        <f t="shared" si="0"/>
        <v>0.4</v>
      </c>
      <c r="G7" s="3">
        <f t="shared" si="0"/>
        <v>0.6444049826448045</v>
      </c>
      <c r="H7" s="3">
        <f t="shared" si="0"/>
        <v>0.83125317431842405</v>
      </c>
    </row>
    <row r="8" spans="2:8" x14ac:dyDescent="0.25">
      <c r="B8" s="4" t="s">
        <v>3</v>
      </c>
      <c r="C8" s="4">
        <v>4</v>
      </c>
      <c r="D8" s="3">
        <f t="shared" si="1"/>
        <v>3.2125102463460661E-2</v>
      </c>
      <c r="E8" s="3">
        <f t="shared" si="0"/>
        <v>8.2756902895631687E-2</v>
      </c>
      <c r="F8" s="3">
        <f t="shared" si="0"/>
        <v>0.19695031331397192</v>
      </c>
      <c r="G8" s="3">
        <f t="shared" si="0"/>
        <v>0.4</v>
      </c>
      <c r="H8" s="3">
        <f t="shared" si="0"/>
        <v>0.6444049826448045</v>
      </c>
    </row>
    <row r="9" spans="2:8" x14ac:dyDescent="0.25">
      <c r="B9" s="4" t="s">
        <v>4</v>
      </c>
      <c r="C9" s="4">
        <v>5</v>
      </c>
      <c r="D9" s="3">
        <f t="shared" si="1"/>
        <v>1.2063129970879787E-2</v>
      </c>
      <c r="E9" s="3">
        <f t="shared" si="0"/>
        <v>3.2125102463460661E-2</v>
      </c>
      <c r="F9" s="3">
        <f t="shared" si="0"/>
        <v>8.2756902895631687E-2</v>
      </c>
      <c r="G9" s="3">
        <f t="shared" si="0"/>
        <v>0.19695031331397192</v>
      </c>
      <c r="H9" s="3">
        <f t="shared" si="0"/>
        <v>0.4</v>
      </c>
    </row>
    <row r="10" spans="2:8" x14ac:dyDescent="0.25">
      <c r="C10" s="5"/>
      <c r="D10" s="6"/>
      <c r="E10" s="6"/>
      <c r="F10" s="6"/>
      <c r="G10" s="6"/>
      <c r="H10" s="6"/>
    </row>
    <row r="11" spans="2:8" x14ac:dyDescent="0.25">
      <c r="B11" s="14" t="s">
        <v>16</v>
      </c>
      <c r="C11" s="14"/>
      <c r="D11" s="14"/>
      <c r="E11" s="14"/>
      <c r="F11" s="14"/>
      <c r="G11" s="14"/>
      <c r="H11" s="14"/>
    </row>
    <row r="12" spans="2:8" x14ac:dyDescent="0.25">
      <c r="B12" s="4"/>
      <c r="C12" s="1" t="s">
        <v>11</v>
      </c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</row>
    <row r="13" spans="2:8" x14ac:dyDescent="0.25">
      <c r="B13" s="1" t="s">
        <v>18</v>
      </c>
      <c r="C13" s="1" t="s">
        <v>12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2:8" x14ac:dyDescent="0.25">
      <c r="B14" s="4" t="s">
        <v>0</v>
      </c>
      <c r="C14" s="4">
        <v>1</v>
      </c>
      <c r="D14" s="7">
        <f>MROUND(D5*100,5)</f>
        <v>40</v>
      </c>
      <c r="E14" s="7">
        <f t="shared" ref="E14:H14" si="2">MROUND(E5*100,5)</f>
        <v>65</v>
      </c>
      <c r="F14" s="7">
        <f t="shared" si="2"/>
        <v>85</v>
      </c>
      <c r="G14" s="7">
        <f t="shared" si="2"/>
        <v>95</v>
      </c>
      <c r="H14" s="7">
        <f t="shared" si="2"/>
        <v>95</v>
      </c>
    </row>
    <row r="15" spans="2:8" x14ac:dyDescent="0.25">
      <c r="B15" s="4" t="s">
        <v>13</v>
      </c>
      <c r="C15" s="4">
        <v>2</v>
      </c>
      <c r="D15" s="7">
        <f t="shared" ref="D15:H15" si="3">MROUND(D6*100,5)</f>
        <v>20</v>
      </c>
      <c r="E15" s="7">
        <f t="shared" si="3"/>
        <v>40</v>
      </c>
      <c r="F15" s="7">
        <f t="shared" si="3"/>
        <v>65</v>
      </c>
      <c r="G15" s="7">
        <f t="shared" si="3"/>
        <v>85</v>
      </c>
      <c r="H15" s="7">
        <f t="shared" si="3"/>
        <v>95</v>
      </c>
    </row>
    <row r="16" spans="2:8" x14ac:dyDescent="0.25">
      <c r="B16" s="4" t="s">
        <v>4</v>
      </c>
      <c r="C16" s="4">
        <v>3</v>
      </c>
      <c r="D16" s="7">
        <f t="shared" ref="D16:H16" si="4">MROUND(D7*100,5)</f>
        <v>10</v>
      </c>
      <c r="E16" s="7">
        <f t="shared" si="4"/>
        <v>20</v>
      </c>
      <c r="F16" s="7">
        <f t="shared" si="4"/>
        <v>40</v>
      </c>
      <c r="G16" s="7">
        <f t="shared" si="4"/>
        <v>65</v>
      </c>
      <c r="H16" s="7">
        <f t="shared" si="4"/>
        <v>85</v>
      </c>
    </row>
    <row r="17" spans="2:8" x14ac:dyDescent="0.25">
      <c r="B17" s="4" t="s">
        <v>3</v>
      </c>
      <c r="C17" s="4">
        <v>4</v>
      </c>
      <c r="D17" s="7">
        <f t="shared" ref="D17:H17" si="5">MROUND(D8*100,5)</f>
        <v>5</v>
      </c>
      <c r="E17" s="7">
        <f t="shared" si="5"/>
        <v>10</v>
      </c>
      <c r="F17" s="7">
        <f t="shared" si="5"/>
        <v>20</v>
      </c>
      <c r="G17" s="7">
        <f t="shared" si="5"/>
        <v>40</v>
      </c>
      <c r="H17" s="7">
        <f t="shared" si="5"/>
        <v>65</v>
      </c>
    </row>
    <row r="18" spans="2:8" x14ac:dyDescent="0.25">
      <c r="B18" s="4" t="s">
        <v>4</v>
      </c>
      <c r="C18" s="4">
        <v>5</v>
      </c>
      <c r="D18" s="7">
        <f t="shared" ref="D18:H18" si="6">MROUND(D9*100,5)</f>
        <v>0</v>
      </c>
      <c r="E18" s="7">
        <f t="shared" si="6"/>
        <v>5</v>
      </c>
      <c r="F18" s="7">
        <f t="shared" si="6"/>
        <v>10</v>
      </c>
      <c r="G18" s="7">
        <f t="shared" si="6"/>
        <v>20</v>
      </c>
      <c r="H18" s="7">
        <f t="shared" si="6"/>
        <v>40</v>
      </c>
    </row>
    <row r="20" spans="2:8" x14ac:dyDescent="0.25">
      <c r="B20" s="14" t="s">
        <v>16</v>
      </c>
      <c r="C20" s="14"/>
      <c r="D20" s="14"/>
      <c r="E20" s="14"/>
      <c r="F20" s="14"/>
      <c r="G20" s="14"/>
      <c r="H20" s="14"/>
    </row>
    <row r="21" spans="2:8" x14ac:dyDescent="0.25">
      <c r="B21" s="4"/>
      <c r="C21" s="1" t="s">
        <v>11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</row>
    <row r="22" spans="2:8" x14ac:dyDescent="0.25">
      <c r="B22" s="1" t="s">
        <v>18</v>
      </c>
      <c r="C22" s="1" t="s">
        <v>12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</row>
    <row r="23" spans="2:8" x14ac:dyDescent="0.25">
      <c r="B23" s="4" t="s">
        <v>0</v>
      </c>
      <c r="C23" s="4">
        <v>1</v>
      </c>
      <c r="D23" s="8" t="str">
        <f>IFERROR(_xlfn.CONCAT("&gt; ",_xlfn.XLOOKUP('1D20'!$B$23-D14,'1D20'!$B$3:$B$23,'1D20'!$C$3:$C$23)),"NA")</f>
        <v>&gt; 12</v>
      </c>
      <c r="E23" s="8" t="str">
        <f>IFERROR(_xlfn.CONCAT("&gt; ",_xlfn.XLOOKUP('1D20'!$B$23-E14,'1D20'!$B$3:$B$23,'1D20'!$C$3:$C$23)),"NA")</f>
        <v>&gt; 7</v>
      </c>
      <c r="F23" s="8" t="str">
        <f>IFERROR(_xlfn.CONCAT("&gt; ",_xlfn.XLOOKUP('1D20'!$B$23-F14,'1D20'!$B$3:$B$23,'1D20'!$C$3:$C$23)),"NA")</f>
        <v>&gt; 3</v>
      </c>
      <c r="G23" s="8" t="str">
        <f>IFERROR(_xlfn.CONCAT("&gt; ",_xlfn.XLOOKUP('1D20'!$B$23-G14,'1D20'!$B$3:$B$23,'1D20'!$C$3:$C$23)),"NA")</f>
        <v>&gt; 1</v>
      </c>
      <c r="H23" s="8" t="str">
        <f>IFERROR(_xlfn.CONCAT("&gt; ",_xlfn.XLOOKUP('1D20'!$B$23-H14,'1D20'!$B$3:$B$23,'1D20'!$C$3:$C$23)),"NA")</f>
        <v>&gt; 1</v>
      </c>
    </row>
    <row r="24" spans="2:8" x14ac:dyDescent="0.25">
      <c r="B24" s="4" t="s">
        <v>13</v>
      </c>
      <c r="C24" s="4">
        <v>2</v>
      </c>
      <c r="D24" s="8" t="str">
        <f>IFERROR(_xlfn.CONCAT("&gt; ",_xlfn.XLOOKUP('1D20'!$B$23-D15,'1D20'!$B$3:$B$23,'1D20'!$C$3:$C$23)),"NA")</f>
        <v>&gt; 16</v>
      </c>
      <c r="E24" s="8" t="str">
        <f>IFERROR(_xlfn.CONCAT("&gt; ",_xlfn.XLOOKUP('1D20'!$B$23-E15,'1D20'!$B$3:$B$23,'1D20'!$C$3:$C$23)),"NA")</f>
        <v>&gt; 12</v>
      </c>
      <c r="F24" s="8" t="str">
        <f>IFERROR(_xlfn.CONCAT("&gt; ",_xlfn.XLOOKUP('1D20'!$B$23-F15,'1D20'!$B$3:$B$23,'1D20'!$C$3:$C$23)),"NA")</f>
        <v>&gt; 7</v>
      </c>
      <c r="G24" s="8" t="str">
        <f>IFERROR(_xlfn.CONCAT("&gt; ",_xlfn.XLOOKUP('1D20'!$B$23-G15,'1D20'!$B$3:$B$23,'1D20'!$C$3:$C$23)),"NA")</f>
        <v>&gt; 3</v>
      </c>
      <c r="H24" s="8" t="str">
        <f>IFERROR(_xlfn.CONCAT("&gt; ",_xlfn.XLOOKUP('1D20'!$B$23-H15,'1D20'!$B$3:$B$23,'1D20'!$C$3:$C$23)),"NA")</f>
        <v>&gt; 1</v>
      </c>
    </row>
    <row r="25" spans="2:8" x14ac:dyDescent="0.25">
      <c r="B25" s="4" t="s">
        <v>4</v>
      </c>
      <c r="C25" s="4">
        <v>3</v>
      </c>
      <c r="D25" s="8" t="str">
        <f>IFERROR(_xlfn.CONCAT("&gt; ",_xlfn.XLOOKUP('1D20'!$B$23-D16,'1D20'!$B$3:$B$23,'1D20'!$C$3:$C$23)),"NA")</f>
        <v>&gt; 18</v>
      </c>
      <c r="E25" s="8" t="str">
        <f>IFERROR(_xlfn.CONCAT("&gt; ",_xlfn.XLOOKUP('1D20'!$B$23-E16,'1D20'!$B$3:$B$23,'1D20'!$C$3:$C$23)),"NA")</f>
        <v>&gt; 16</v>
      </c>
      <c r="F25" s="8" t="str">
        <f>IFERROR(_xlfn.CONCAT("&gt; ",_xlfn.XLOOKUP('1D20'!$B$23-F16,'1D20'!$B$3:$B$23,'1D20'!$C$3:$C$23)),"NA")</f>
        <v>&gt; 12</v>
      </c>
      <c r="G25" s="8" t="str">
        <f>IFERROR(_xlfn.CONCAT("&gt; ",_xlfn.XLOOKUP('1D20'!$B$23-G16,'1D20'!$B$3:$B$23,'1D20'!$C$3:$C$23)),"NA")</f>
        <v>&gt; 7</v>
      </c>
      <c r="H25" s="8" t="str">
        <f>IFERROR(_xlfn.CONCAT("&gt; ",_xlfn.XLOOKUP('1D20'!$B$23-H16,'1D20'!$B$3:$B$23,'1D20'!$C$3:$C$23)),"NA")</f>
        <v>&gt; 3</v>
      </c>
    </row>
    <row r="26" spans="2:8" x14ac:dyDescent="0.25">
      <c r="B26" s="4" t="s">
        <v>3</v>
      </c>
      <c r="C26" s="4">
        <v>4</v>
      </c>
      <c r="D26" s="8" t="str">
        <f>IFERROR(_xlfn.CONCAT("&gt; ",_xlfn.XLOOKUP('1D20'!$B$23-D17,'1D20'!$B$3:$B$23,'1D20'!$C$3:$C$23)),"NA")</f>
        <v>&gt; 19</v>
      </c>
      <c r="E26" s="8" t="str">
        <f>IFERROR(_xlfn.CONCAT("&gt; ",_xlfn.XLOOKUP('1D20'!$B$23-E17,'1D20'!$B$3:$B$23,'1D20'!$C$3:$C$23)),"NA")</f>
        <v>&gt; 18</v>
      </c>
      <c r="F26" s="8" t="str">
        <f>IFERROR(_xlfn.CONCAT("&gt; ",_xlfn.XLOOKUP('1D20'!$B$23-F17,'1D20'!$B$3:$B$23,'1D20'!$C$3:$C$23)),"NA")</f>
        <v>&gt; 16</v>
      </c>
      <c r="G26" s="8" t="str">
        <f>IFERROR(_xlfn.CONCAT("&gt; ",_xlfn.XLOOKUP('1D20'!$B$23-G17,'1D20'!$B$3:$B$23,'1D20'!$C$3:$C$23)),"NA")</f>
        <v>&gt; 12</v>
      </c>
      <c r="H26" s="8" t="str">
        <f>IFERROR(_xlfn.CONCAT("&gt; ",_xlfn.XLOOKUP('1D20'!$B$23-H17,'1D20'!$B$3:$B$23,'1D20'!$C$3:$C$23)),"NA")</f>
        <v>&gt; 7</v>
      </c>
    </row>
    <row r="27" spans="2:8" x14ac:dyDescent="0.25">
      <c r="B27" s="4" t="s">
        <v>4</v>
      </c>
      <c r="C27" s="4">
        <v>5</v>
      </c>
      <c r="D27" s="8" t="str">
        <f>IFERROR(_xlfn.CONCAT("&gt; ",_xlfn.XLOOKUP('1D20'!$B$23-D18,'1D20'!$B$3:$B$23,'1D20'!$C$3:$C$23)),"NA")</f>
        <v>&gt; 20</v>
      </c>
      <c r="E27" s="8" t="str">
        <f>IFERROR(_xlfn.CONCAT("&gt; ",_xlfn.XLOOKUP('1D20'!$B$23-E18,'1D20'!$B$3:$B$23,'1D20'!$C$3:$C$23)),"NA")</f>
        <v>&gt; 19</v>
      </c>
      <c r="F27" s="8" t="str">
        <f>IFERROR(_xlfn.CONCAT("&gt; ",_xlfn.XLOOKUP('1D20'!$B$23-F18,'1D20'!$B$3:$B$23,'1D20'!$C$3:$C$23)),"NA")</f>
        <v>&gt; 18</v>
      </c>
      <c r="G27" s="8" t="str">
        <f>IFERROR(_xlfn.CONCAT("&gt; ",_xlfn.XLOOKUP('1D20'!$B$23-G18,'1D20'!$B$3:$B$23,'1D20'!$C$3:$C$23)),"NA")</f>
        <v>&gt; 16</v>
      </c>
      <c r="H27" s="8" t="str">
        <f>IFERROR(_xlfn.CONCAT("&gt; ",_xlfn.XLOOKUP('1D20'!$B$23-H18,'1D20'!$B$3:$B$23,'1D20'!$C$3:$C$23)),"NA")</f>
        <v>&gt; 12</v>
      </c>
    </row>
    <row r="30" spans="2:8" x14ac:dyDescent="0.25">
      <c r="C30" s="9"/>
      <c r="D30" s="9"/>
      <c r="E30" s="9"/>
      <c r="F30" s="9"/>
      <c r="G30" s="9"/>
      <c r="H30" s="9"/>
    </row>
    <row r="31" spans="2:8" x14ac:dyDescent="0.25">
      <c r="C31" s="5"/>
      <c r="D31" s="10"/>
      <c r="E31" s="10"/>
      <c r="F31" s="10"/>
      <c r="G31" s="10"/>
      <c r="H31" s="10"/>
    </row>
    <row r="32" spans="2:8" x14ac:dyDescent="0.25">
      <c r="C32" s="5"/>
      <c r="D32" s="10"/>
      <c r="E32" s="10"/>
      <c r="F32" s="10"/>
      <c r="G32" s="10"/>
      <c r="H32" s="10"/>
    </row>
    <row r="33" spans="3:8" x14ac:dyDescent="0.25">
      <c r="C33" s="5"/>
      <c r="D33" s="10"/>
      <c r="E33" s="10"/>
      <c r="F33" s="10"/>
      <c r="G33" s="10"/>
      <c r="H33" s="10"/>
    </row>
    <row r="34" spans="3:8" x14ac:dyDescent="0.25">
      <c r="C34" s="5"/>
      <c r="D34" s="10"/>
      <c r="E34" s="10"/>
      <c r="F34" s="10"/>
      <c r="G34" s="10"/>
      <c r="H34" s="10"/>
    </row>
    <row r="35" spans="3:8" x14ac:dyDescent="0.25">
      <c r="C35" s="5"/>
      <c r="D35" s="10"/>
      <c r="E35" s="10"/>
      <c r="F35" s="10"/>
      <c r="G35" s="10"/>
      <c r="H35" s="10"/>
    </row>
  </sheetData>
  <mergeCells count="3">
    <mergeCell ref="B2:H2"/>
    <mergeCell ref="B11:H11"/>
    <mergeCell ref="B20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8366-2A05-4035-B4E2-8B55CF8D473F}">
  <dimension ref="B2:K27"/>
  <sheetViews>
    <sheetView tabSelected="1" workbookViewId="0">
      <selection activeCell="B2" sqref="B2:H2"/>
    </sheetView>
  </sheetViews>
  <sheetFormatPr defaultRowHeight="15" x14ac:dyDescent="0.25"/>
  <cols>
    <col min="11" max="11" width="16.7109375" bestFit="1" customWidth="1"/>
  </cols>
  <sheetData>
    <row r="2" spans="2:8" x14ac:dyDescent="0.25">
      <c r="B2" s="14" t="s">
        <v>17</v>
      </c>
      <c r="C2" s="14"/>
      <c r="D2" s="14"/>
      <c r="E2" s="14"/>
      <c r="F2" s="14"/>
      <c r="G2" s="14"/>
      <c r="H2" s="14"/>
    </row>
    <row r="3" spans="2:8" x14ac:dyDescent="0.25">
      <c r="B3" s="4"/>
      <c r="C3" s="1" t="s">
        <v>11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2:8" x14ac:dyDescent="0.25">
      <c r="B4" s="1" t="s">
        <v>10</v>
      </c>
      <c r="C4" s="1" t="s">
        <v>12</v>
      </c>
      <c r="D4" s="1">
        <v>1</v>
      </c>
      <c r="E4" s="1">
        <v>2</v>
      </c>
      <c r="F4" s="1">
        <v>3</v>
      </c>
      <c r="G4" s="1">
        <v>4</v>
      </c>
      <c r="H4" s="1">
        <v>5</v>
      </c>
    </row>
    <row r="5" spans="2:8" x14ac:dyDescent="0.25">
      <c r="B5" s="4" t="s">
        <v>5</v>
      </c>
      <c r="C5" s="4">
        <v>1</v>
      </c>
      <c r="D5" s="3">
        <f>1/(1+EXP($C5-D$4)*2.3)</f>
        <v>0.30303030303030304</v>
      </c>
      <c r="E5" s="3">
        <f t="shared" ref="E5:H9" si="0">1/(1+EXP($C5-E$4)*2.3)</f>
        <v>0.54167580087739775</v>
      </c>
      <c r="F5" s="3">
        <f t="shared" si="0"/>
        <v>0.76261877560458713</v>
      </c>
      <c r="G5" s="3">
        <f t="shared" si="0"/>
        <v>0.89725508894908013</v>
      </c>
      <c r="H5" s="3">
        <f t="shared" si="0"/>
        <v>0.95957689312112604</v>
      </c>
    </row>
    <row r="6" spans="2:8" x14ac:dyDescent="0.25">
      <c r="B6" s="4" t="s">
        <v>6</v>
      </c>
      <c r="C6" s="4">
        <v>2</v>
      </c>
      <c r="D6" s="3">
        <f t="shared" ref="D6:D9" si="1">1/(1+EXP($C6-D$4)*2.3)</f>
        <v>0.13789207844036228</v>
      </c>
      <c r="E6" s="3">
        <f t="shared" si="0"/>
        <v>0.30303030303030304</v>
      </c>
      <c r="F6" s="3">
        <f t="shared" si="0"/>
        <v>0.54167580087739775</v>
      </c>
      <c r="G6" s="3">
        <f t="shared" si="0"/>
        <v>0.76261877560458713</v>
      </c>
      <c r="H6" s="3">
        <f t="shared" si="0"/>
        <v>0.89725508894908013</v>
      </c>
    </row>
    <row r="7" spans="2:8" x14ac:dyDescent="0.25">
      <c r="B7" s="4" t="s">
        <v>7</v>
      </c>
      <c r="C7" s="4">
        <v>3</v>
      </c>
      <c r="D7" s="3">
        <f t="shared" si="1"/>
        <v>5.5571519933283776E-2</v>
      </c>
      <c r="E7" s="3">
        <f t="shared" si="0"/>
        <v>0.13789207844036228</v>
      </c>
      <c r="F7" s="3">
        <f t="shared" si="0"/>
        <v>0.30303030303030304</v>
      </c>
      <c r="G7" s="3">
        <f t="shared" si="0"/>
        <v>0.54167580087739775</v>
      </c>
      <c r="H7" s="3">
        <f t="shared" si="0"/>
        <v>0.76261877560458713</v>
      </c>
    </row>
    <row r="8" spans="2:8" x14ac:dyDescent="0.25">
      <c r="B8" s="4" t="s">
        <v>8</v>
      </c>
      <c r="C8" s="4">
        <v>4</v>
      </c>
      <c r="D8" s="3">
        <f t="shared" si="1"/>
        <v>2.1187906358870846E-2</v>
      </c>
      <c r="E8" s="3">
        <f t="shared" si="0"/>
        <v>5.5571519933283776E-2</v>
      </c>
      <c r="F8" s="3">
        <f t="shared" si="0"/>
        <v>0.13789207844036228</v>
      </c>
      <c r="G8" s="3">
        <f t="shared" si="0"/>
        <v>0.30303030303030304</v>
      </c>
      <c r="H8" s="3">
        <f t="shared" si="0"/>
        <v>0.54167580087739775</v>
      </c>
    </row>
    <row r="9" spans="2:8" x14ac:dyDescent="0.25">
      <c r="B9" s="4" t="s">
        <v>9</v>
      </c>
      <c r="C9" s="4">
        <v>5</v>
      </c>
      <c r="D9" s="3">
        <f t="shared" si="1"/>
        <v>7.9004077708390193E-3</v>
      </c>
      <c r="E9" s="3">
        <f t="shared" si="0"/>
        <v>2.1187906358870846E-2</v>
      </c>
      <c r="F9" s="3">
        <f t="shared" si="0"/>
        <v>5.5571519933283776E-2</v>
      </c>
      <c r="G9" s="3">
        <f t="shared" si="0"/>
        <v>0.13789207844036228</v>
      </c>
      <c r="H9" s="3">
        <f t="shared" si="0"/>
        <v>0.30303030303030304</v>
      </c>
    </row>
    <row r="11" spans="2:8" x14ac:dyDescent="0.25">
      <c r="B11" s="14" t="s">
        <v>17</v>
      </c>
      <c r="C11" s="14"/>
      <c r="D11" s="14"/>
      <c r="E11" s="14"/>
      <c r="F11" s="14"/>
      <c r="G11" s="14"/>
      <c r="H11" s="14"/>
    </row>
    <row r="12" spans="2:8" x14ac:dyDescent="0.25">
      <c r="B12" s="2"/>
      <c r="C12" s="1" t="s">
        <v>11</v>
      </c>
      <c r="D12" s="1" t="s">
        <v>0</v>
      </c>
      <c r="E12" s="1" t="s">
        <v>1</v>
      </c>
      <c r="F12" s="1" t="s">
        <v>2</v>
      </c>
      <c r="G12" s="1" t="s">
        <v>3</v>
      </c>
      <c r="H12" s="1" t="s">
        <v>4</v>
      </c>
    </row>
    <row r="13" spans="2:8" x14ac:dyDescent="0.25">
      <c r="B13" s="1" t="s">
        <v>10</v>
      </c>
      <c r="C13" s="1" t="s">
        <v>12</v>
      </c>
      <c r="D13" s="1">
        <v>1</v>
      </c>
      <c r="E13" s="1">
        <v>2</v>
      </c>
      <c r="F13" s="1">
        <v>3</v>
      </c>
      <c r="G13" s="1">
        <v>4</v>
      </c>
      <c r="H13" s="1">
        <v>5</v>
      </c>
    </row>
    <row r="14" spans="2:8" x14ac:dyDescent="0.25">
      <c r="B14" s="2" t="s">
        <v>5</v>
      </c>
      <c r="C14" s="4">
        <v>1</v>
      </c>
      <c r="D14" s="7">
        <f>MROUND($D5*100,5)</f>
        <v>30</v>
      </c>
      <c r="E14" s="7">
        <f>MROUND($E5*100,5)</f>
        <v>55</v>
      </c>
      <c r="F14" s="7">
        <f>MROUND($F5*100,5)</f>
        <v>75</v>
      </c>
      <c r="G14" s="7">
        <f>MROUND($G5*100,5)</f>
        <v>90</v>
      </c>
      <c r="H14" s="7">
        <f>MROUND($H5*100,5)</f>
        <v>95</v>
      </c>
    </row>
    <row r="15" spans="2:8" x14ac:dyDescent="0.25">
      <c r="B15" s="2" t="s">
        <v>6</v>
      </c>
      <c r="C15" s="4">
        <v>2</v>
      </c>
      <c r="D15" s="7">
        <f>MROUND($D6*100,5)</f>
        <v>15</v>
      </c>
      <c r="E15" s="7">
        <f>MROUND($E6*100,5)</f>
        <v>30</v>
      </c>
      <c r="F15" s="7">
        <f>MROUND($F6*100,5)</f>
        <v>55</v>
      </c>
      <c r="G15" s="7">
        <f>MROUND($G6*100,5)</f>
        <v>75</v>
      </c>
      <c r="H15" s="7">
        <f>MROUND($H6*100,5)</f>
        <v>90</v>
      </c>
    </row>
    <row r="16" spans="2:8" x14ac:dyDescent="0.25">
      <c r="B16" s="2" t="s">
        <v>7</v>
      </c>
      <c r="C16" s="4">
        <v>3</v>
      </c>
      <c r="D16" s="7">
        <f>MROUND($D7*100,5)</f>
        <v>5</v>
      </c>
      <c r="E16" s="7">
        <f>MROUND($E7*100,5)</f>
        <v>15</v>
      </c>
      <c r="F16" s="7">
        <f>MROUND($F7*100,5)</f>
        <v>30</v>
      </c>
      <c r="G16" s="7">
        <f>MROUND($G7*100,5)</f>
        <v>55</v>
      </c>
      <c r="H16" s="7">
        <f>MROUND($H7*100,5)</f>
        <v>75</v>
      </c>
    </row>
    <row r="17" spans="2:11" x14ac:dyDescent="0.25">
      <c r="B17" s="2" t="s">
        <v>8</v>
      </c>
      <c r="C17" s="4">
        <v>4</v>
      </c>
      <c r="D17" s="7">
        <f>MROUND($D8*100,5)</f>
        <v>0</v>
      </c>
      <c r="E17" s="7">
        <f>MROUND($E8*100,5)</f>
        <v>5</v>
      </c>
      <c r="F17" s="7">
        <f>MROUND($F8*100,5)</f>
        <v>15</v>
      </c>
      <c r="G17" s="7">
        <f>MROUND($G8*100,5)</f>
        <v>30</v>
      </c>
      <c r="H17" s="7">
        <f>MROUND($H8*100,5)</f>
        <v>55</v>
      </c>
    </row>
    <row r="18" spans="2:11" x14ac:dyDescent="0.25">
      <c r="B18" s="2" t="s">
        <v>9</v>
      </c>
      <c r="C18" s="4">
        <v>5</v>
      </c>
      <c r="D18" s="7">
        <f>MROUND($D9*100,5)</f>
        <v>0</v>
      </c>
      <c r="E18" s="7">
        <f>MROUND($E9*100,5)</f>
        <v>0</v>
      </c>
      <c r="F18" s="7">
        <f>MROUND($F9*100,5)</f>
        <v>5</v>
      </c>
      <c r="G18" s="7">
        <f>MROUND($G9*100,5)</f>
        <v>15</v>
      </c>
      <c r="H18" s="7">
        <f>MROUND($H9*100,5)</f>
        <v>30</v>
      </c>
    </row>
    <row r="20" spans="2:11" x14ac:dyDescent="0.25">
      <c r="B20" s="14" t="s">
        <v>17</v>
      </c>
      <c r="C20" s="14"/>
      <c r="D20" s="14"/>
      <c r="E20" s="14"/>
      <c r="F20" s="14"/>
      <c r="G20" s="14"/>
      <c r="H20" s="14"/>
    </row>
    <row r="21" spans="2:11" x14ac:dyDescent="0.25">
      <c r="B21" s="2"/>
      <c r="C21" s="1" t="s">
        <v>11</v>
      </c>
      <c r="D21" s="1" t="s">
        <v>0</v>
      </c>
      <c r="E21" s="1" t="s">
        <v>1</v>
      </c>
      <c r="F21" s="1" t="s">
        <v>2</v>
      </c>
      <c r="G21" s="1" t="s">
        <v>3</v>
      </c>
      <c r="H21" s="1" t="s">
        <v>4</v>
      </c>
      <c r="K21" s="13"/>
    </row>
    <row r="22" spans="2:11" x14ac:dyDescent="0.25">
      <c r="B22" s="1" t="s">
        <v>10</v>
      </c>
      <c r="C22" s="1" t="s">
        <v>12</v>
      </c>
      <c r="D22" s="1">
        <v>1</v>
      </c>
      <c r="E22" s="1">
        <v>2</v>
      </c>
      <c r="F22" s="1">
        <v>3</v>
      </c>
      <c r="G22" s="1">
        <v>4</v>
      </c>
      <c r="H22" s="1">
        <v>5</v>
      </c>
    </row>
    <row r="23" spans="2:11" x14ac:dyDescent="0.25">
      <c r="B23" s="2" t="s">
        <v>5</v>
      </c>
      <c r="C23" s="4">
        <v>1</v>
      </c>
      <c r="D23" s="8" t="str">
        <f>IFERROR(_xlfn.CONCAT("&gt; ",_xlfn.XLOOKUP('1D20'!$B$23 - D14, '1D20'!$B$3:$B$23, '1D20'!$C$3:$C$23)),"NA")</f>
        <v>&gt; 14</v>
      </c>
      <c r="E23" s="8" t="str">
        <f>IFERROR(_xlfn.CONCAT("&gt; ",_xlfn.XLOOKUP('1D20'!$B$23 - E14, '1D20'!$B$3:$B$23, '1D20'!$C$3:$C$23)),"NA")</f>
        <v>&gt; 9</v>
      </c>
      <c r="F23" s="8" t="str">
        <f>IFERROR(_xlfn.CONCAT("&gt; ",_xlfn.XLOOKUP('1D20'!$B$23 - F14, '1D20'!$B$3:$B$23, '1D20'!$C$3:$C$23)),"NA")</f>
        <v>&gt; 5</v>
      </c>
      <c r="G23" s="8" t="str">
        <f>IFERROR(_xlfn.CONCAT("&gt; ",_xlfn.XLOOKUP('1D20'!$B$23 - G14, '1D20'!$B$3:$B$23, '1D20'!$C$3:$C$23)),"NA")</f>
        <v>&gt; 2</v>
      </c>
      <c r="H23" s="8" t="str">
        <f>IFERROR(_xlfn.CONCAT("&gt; ",_xlfn.XLOOKUP('1D20'!$B$23 - H14, '1D20'!$B$3:$B$23, '1D20'!$C$3:$C$23)),"NA")</f>
        <v>&gt; 1</v>
      </c>
      <c r="K23" s="12"/>
    </row>
    <row r="24" spans="2:11" x14ac:dyDescent="0.25">
      <c r="B24" s="2" t="s">
        <v>6</v>
      </c>
      <c r="C24" s="4">
        <v>2</v>
      </c>
      <c r="D24" s="8" t="str">
        <f>IFERROR(_xlfn.CONCAT("&gt; ",_xlfn.XLOOKUP('1D20'!$B$23 - D15, '1D20'!$B$3:$B$23, '1D20'!$C$3:$C$23)),"NA")</f>
        <v>&gt; 17</v>
      </c>
      <c r="E24" s="8" t="str">
        <f>IFERROR(_xlfn.CONCAT("&gt; ",_xlfn.XLOOKUP('1D20'!$B$23 - E15, '1D20'!$B$3:$B$23, '1D20'!$C$3:$C$23)),"NA")</f>
        <v>&gt; 14</v>
      </c>
      <c r="F24" s="8" t="str">
        <f>IFERROR(_xlfn.CONCAT("&gt; ",_xlfn.XLOOKUP('1D20'!$B$23 - F15, '1D20'!$B$3:$B$23, '1D20'!$C$3:$C$23)),"NA")</f>
        <v>&gt; 9</v>
      </c>
      <c r="G24" s="8" t="str">
        <f>IFERROR(_xlfn.CONCAT("&gt; ",_xlfn.XLOOKUP('1D20'!$B$23 - G15, '1D20'!$B$3:$B$23, '1D20'!$C$3:$C$23)),"NA")</f>
        <v>&gt; 5</v>
      </c>
      <c r="H24" s="8" t="str">
        <f>IFERROR(_xlfn.CONCAT("&gt; ",_xlfn.XLOOKUP('1D20'!$B$23 - H15, '1D20'!$B$3:$B$23, '1D20'!$C$3:$C$23)),"NA")</f>
        <v>&gt; 2</v>
      </c>
    </row>
    <row r="25" spans="2:11" x14ac:dyDescent="0.25">
      <c r="B25" s="2" t="s">
        <v>7</v>
      </c>
      <c r="C25" s="4">
        <v>3</v>
      </c>
      <c r="D25" s="8" t="str">
        <f>IFERROR(_xlfn.CONCAT("&gt; ",_xlfn.XLOOKUP('1D20'!$B$23 - D16, '1D20'!$B$3:$B$23, '1D20'!$C$3:$C$23)),"NA")</f>
        <v>&gt; 19</v>
      </c>
      <c r="E25" s="8" t="str">
        <f>IFERROR(_xlfn.CONCAT("&gt; ",_xlfn.XLOOKUP('1D20'!$B$23 - E16, '1D20'!$B$3:$B$23, '1D20'!$C$3:$C$23)),"NA")</f>
        <v>&gt; 17</v>
      </c>
      <c r="F25" s="8" t="str">
        <f>IFERROR(_xlfn.CONCAT("&gt; ",_xlfn.XLOOKUP('1D20'!$B$23 - F16, '1D20'!$B$3:$B$23, '1D20'!$C$3:$C$23)),"NA")</f>
        <v>&gt; 14</v>
      </c>
      <c r="G25" s="8" t="str">
        <f>IFERROR(_xlfn.CONCAT("&gt; ",_xlfn.XLOOKUP('1D20'!$B$23 - G16, '1D20'!$B$3:$B$23, '1D20'!$C$3:$C$23)),"NA")</f>
        <v>&gt; 9</v>
      </c>
      <c r="H25" s="8" t="str">
        <f>IFERROR(_xlfn.CONCAT("&gt; ",_xlfn.XLOOKUP('1D20'!$B$23 - H16, '1D20'!$B$3:$B$23, '1D20'!$C$3:$C$23)),"NA")</f>
        <v>&gt; 5</v>
      </c>
    </row>
    <row r="26" spans="2:11" x14ac:dyDescent="0.25">
      <c r="B26" s="2" t="s">
        <v>8</v>
      </c>
      <c r="C26" s="4">
        <v>4</v>
      </c>
      <c r="D26" s="8" t="str">
        <f>IFERROR(_xlfn.CONCAT("&gt; ",_xlfn.XLOOKUP('1D20'!$B$23 - D17, '1D20'!$B$3:$B$23, '1D20'!$C$3:$C$23)),"NA")</f>
        <v>&gt; 20</v>
      </c>
      <c r="E26" s="8" t="str">
        <f>IFERROR(_xlfn.CONCAT("&gt; ",_xlfn.XLOOKUP('1D20'!$B$23 - E17, '1D20'!$B$3:$B$23, '1D20'!$C$3:$C$23)),"NA")</f>
        <v>&gt; 19</v>
      </c>
      <c r="F26" s="8" t="str">
        <f>IFERROR(_xlfn.CONCAT("&gt; ",_xlfn.XLOOKUP('1D20'!$B$23 - F17, '1D20'!$B$3:$B$23, '1D20'!$C$3:$C$23)),"NA")</f>
        <v>&gt; 17</v>
      </c>
      <c r="G26" s="8" t="str">
        <f>IFERROR(_xlfn.CONCAT("&gt; ",_xlfn.XLOOKUP('1D20'!$B$23 - G17, '1D20'!$B$3:$B$23, '1D20'!$C$3:$C$23)),"NA")</f>
        <v>&gt; 14</v>
      </c>
      <c r="H26" s="8" t="str">
        <f>IFERROR(_xlfn.CONCAT("&gt; ",_xlfn.XLOOKUP('1D20'!$B$23 - H17, '1D20'!$B$3:$B$23, '1D20'!$C$3:$C$23)),"NA")</f>
        <v>&gt; 9</v>
      </c>
    </row>
    <row r="27" spans="2:11" x14ac:dyDescent="0.25">
      <c r="B27" s="2" t="s">
        <v>9</v>
      </c>
      <c r="C27" s="4">
        <v>5</v>
      </c>
      <c r="D27" s="8" t="str">
        <f>IFERROR(_xlfn.CONCAT("&gt; ",_xlfn.XLOOKUP('1D20'!$B$23 - D18, '1D20'!$B$3:$B$23, '1D20'!$C$3:$C$23)),"NA")</f>
        <v>&gt; 20</v>
      </c>
      <c r="E27" s="8" t="str">
        <f>IFERROR(_xlfn.CONCAT("&gt; ",_xlfn.XLOOKUP('1D20'!$B$23 - E18, '1D20'!$B$3:$B$23, '1D20'!$C$3:$C$23)),"NA")</f>
        <v>&gt; 20</v>
      </c>
      <c r="F27" s="8" t="str">
        <f>IFERROR(_xlfn.CONCAT("&gt; ",_xlfn.XLOOKUP('1D20'!$B$23 - F18, '1D20'!$B$3:$B$23, '1D20'!$C$3:$C$23)),"NA")</f>
        <v>&gt; 19</v>
      </c>
      <c r="G27" s="8" t="str">
        <f>IFERROR(_xlfn.CONCAT("&gt; ",_xlfn.XLOOKUP('1D20'!$B$23 - G18, '1D20'!$B$3:$B$23, '1D20'!$C$3:$C$23)),"NA")</f>
        <v>&gt; 17</v>
      </c>
      <c r="H27" s="8" t="str">
        <f>IFERROR(_xlfn.CONCAT("&gt; ",_xlfn.XLOOKUP('1D20'!$B$23 - H18, '1D20'!$B$3:$B$23, '1D20'!$C$3:$C$23)),"NA")</f>
        <v>&gt; 14</v>
      </c>
    </row>
  </sheetData>
  <mergeCells count="3">
    <mergeCell ref="B2:H2"/>
    <mergeCell ref="B11:H11"/>
    <mergeCell ref="B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91B3C-7352-454F-818D-9BCF80A3ACFF}">
  <dimension ref="B3:C23"/>
  <sheetViews>
    <sheetView workbookViewId="0">
      <selection activeCell="E14" sqref="E14"/>
    </sheetView>
  </sheetViews>
  <sheetFormatPr defaultRowHeight="15" x14ac:dyDescent="0.25"/>
  <sheetData>
    <row r="3" spans="2:3" x14ac:dyDescent="0.25">
      <c r="B3" s="11" t="s">
        <v>14</v>
      </c>
      <c r="C3" s="11" t="s">
        <v>15</v>
      </c>
    </row>
    <row r="4" spans="2:3" x14ac:dyDescent="0.25">
      <c r="B4" s="12">
        <v>5</v>
      </c>
      <c r="C4" s="12">
        <v>1</v>
      </c>
    </row>
    <row r="5" spans="2:3" x14ac:dyDescent="0.25">
      <c r="B5" s="12">
        <v>10</v>
      </c>
      <c r="C5" s="12">
        <v>2</v>
      </c>
    </row>
    <row r="6" spans="2:3" x14ac:dyDescent="0.25">
      <c r="B6" s="12">
        <v>15</v>
      </c>
      <c r="C6" s="12">
        <v>3</v>
      </c>
    </row>
    <row r="7" spans="2:3" x14ac:dyDescent="0.25">
      <c r="B7" s="12">
        <v>20</v>
      </c>
      <c r="C7" s="12">
        <v>4</v>
      </c>
    </row>
    <row r="8" spans="2:3" x14ac:dyDescent="0.25">
      <c r="B8" s="12">
        <v>25</v>
      </c>
      <c r="C8" s="12">
        <v>5</v>
      </c>
    </row>
    <row r="9" spans="2:3" x14ac:dyDescent="0.25">
      <c r="B9" s="12">
        <v>30</v>
      </c>
      <c r="C9" s="12">
        <v>6</v>
      </c>
    </row>
    <row r="10" spans="2:3" x14ac:dyDescent="0.25">
      <c r="B10" s="12">
        <v>35</v>
      </c>
      <c r="C10" s="12">
        <v>7</v>
      </c>
    </row>
    <row r="11" spans="2:3" x14ac:dyDescent="0.25">
      <c r="B11" s="12">
        <v>40</v>
      </c>
      <c r="C11" s="12">
        <v>8</v>
      </c>
    </row>
    <row r="12" spans="2:3" x14ac:dyDescent="0.25">
      <c r="B12" s="12">
        <v>45</v>
      </c>
      <c r="C12" s="12">
        <v>9</v>
      </c>
    </row>
    <row r="13" spans="2:3" x14ac:dyDescent="0.25">
      <c r="B13" s="12">
        <v>50</v>
      </c>
      <c r="C13" s="12">
        <v>10</v>
      </c>
    </row>
    <row r="14" spans="2:3" x14ac:dyDescent="0.25">
      <c r="B14" s="12">
        <v>55</v>
      </c>
      <c r="C14" s="12">
        <v>11</v>
      </c>
    </row>
    <row r="15" spans="2:3" x14ac:dyDescent="0.25">
      <c r="B15" s="12">
        <v>60</v>
      </c>
      <c r="C15" s="12">
        <v>12</v>
      </c>
    </row>
    <row r="16" spans="2:3" x14ac:dyDescent="0.25">
      <c r="B16" s="12">
        <v>65</v>
      </c>
      <c r="C16" s="12">
        <v>13</v>
      </c>
    </row>
    <row r="17" spans="2:3" x14ac:dyDescent="0.25">
      <c r="B17" s="12">
        <v>70</v>
      </c>
      <c r="C17" s="12">
        <v>14</v>
      </c>
    </row>
    <row r="18" spans="2:3" x14ac:dyDescent="0.25">
      <c r="B18" s="12">
        <v>75</v>
      </c>
      <c r="C18" s="12">
        <v>15</v>
      </c>
    </row>
    <row r="19" spans="2:3" x14ac:dyDescent="0.25">
      <c r="B19" s="12">
        <v>80</v>
      </c>
      <c r="C19" s="12">
        <v>16</v>
      </c>
    </row>
    <row r="20" spans="2:3" x14ac:dyDescent="0.25">
      <c r="B20" s="12">
        <v>85</v>
      </c>
      <c r="C20" s="12">
        <v>17</v>
      </c>
    </row>
    <row r="21" spans="2:3" x14ac:dyDescent="0.25">
      <c r="B21" s="12">
        <v>90</v>
      </c>
      <c r="C21" s="12">
        <v>18</v>
      </c>
    </row>
    <row r="22" spans="2:3" x14ac:dyDescent="0.25">
      <c r="B22" s="12">
        <v>95</v>
      </c>
      <c r="C22" s="12">
        <v>19</v>
      </c>
    </row>
    <row r="23" spans="2:3" x14ac:dyDescent="0.25">
      <c r="B23" s="12">
        <v>100</v>
      </c>
      <c r="C23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scout-scout</vt:lpstr>
      <vt:lpstr>scout-raider</vt:lpstr>
      <vt:lpstr>1D20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Green</dc:creator>
  <cp:lastModifiedBy>Mason Green</cp:lastModifiedBy>
  <dcterms:created xsi:type="dcterms:W3CDTF">2024-10-28T19:52:52Z</dcterms:created>
  <dcterms:modified xsi:type="dcterms:W3CDTF">2024-10-30T02:13:06Z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d746c0-3369-42be-bf83-6862f3f56ae7_Enabled">
    <vt:lpwstr>true</vt:lpwstr>
  </property>
  <property fmtid="{D5CDD505-2E9C-101B-9397-08002B2CF9AE}" pid="3" name="MSIP_Label_e9d746c0-3369-42be-bf83-6862f3f56ae7_SetDate">
    <vt:lpwstr>2024-10-28T21:13:10Z</vt:lpwstr>
  </property>
  <property fmtid="{D5CDD505-2E9C-101B-9397-08002B2CF9AE}" pid="4" name="MSIP_Label_e9d746c0-3369-42be-bf83-6862f3f56ae7_Method">
    <vt:lpwstr>Standard</vt:lpwstr>
  </property>
  <property fmtid="{D5CDD505-2E9C-101B-9397-08002B2CF9AE}" pid="5" name="MSIP_Label_e9d746c0-3369-42be-bf83-6862f3f56ae7_Name">
    <vt:lpwstr>Fluor General</vt:lpwstr>
  </property>
  <property fmtid="{D5CDD505-2E9C-101B-9397-08002B2CF9AE}" pid="6" name="MSIP_Label_e9d746c0-3369-42be-bf83-6862f3f56ae7_SiteId">
    <vt:lpwstr>75864cfe-f26d-419c-b69d-c638695b5533</vt:lpwstr>
  </property>
  <property fmtid="{D5CDD505-2E9C-101B-9397-08002B2CF9AE}" pid="7" name="MSIP_Label_e9d746c0-3369-42be-bf83-6862f3f56ae7_ActionId">
    <vt:lpwstr>ac863c0b-0f0b-4c7e-877c-c6e326a77b10</vt:lpwstr>
  </property>
  <property fmtid="{D5CDD505-2E9C-101B-9397-08002B2CF9AE}" pid="8" name="MSIP_Label_e9d746c0-3369-42be-bf83-6862f3f56ae7_ContentBits">
    <vt:lpwstr>0</vt:lpwstr>
  </property>
</Properties>
</file>