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Debian\home\mag\dev\ec4x\assets\"/>
    </mc:Choice>
  </mc:AlternateContent>
  <xr:revisionPtr revIDLastSave="0" documentId="13_ncr:1_{D3939CC4-3AF8-40BF-A756-A340B71167C9}" xr6:coauthVersionLast="47" xr6:coauthVersionMax="47" xr10:uidLastSave="{00000000-0000-0000-0000-000000000000}"/>
  <bookViews>
    <workbookView xWindow="-120" yWindow="-120" windowWidth="38640" windowHeight="21120" xr2:uid="{1BC4F960-5B95-45FF-95AB-32E050483132}"/>
  </bookViews>
  <sheets>
    <sheet name="scout-det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C6" i="1"/>
  <c r="D6" i="1"/>
  <c r="E6" i="1"/>
  <c r="F6" i="1"/>
  <c r="G6" i="1"/>
  <c r="C7" i="1"/>
  <c r="D7" i="1"/>
  <c r="D18" i="1" s="1"/>
  <c r="D29" i="1" s="1"/>
  <c r="E7" i="1"/>
  <c r="E18" i="1" s="1"/>
  <c r="E29" i="1" s="1"/>
  <c r="F7" i="1"/>
  <c r="F18" i="1" s="1"/>
  <c r="F29" i="1" s="1"/>
  <c r="G7" i="1"/>
  <c r="G18" i="1" s="1"/>
  <c r="G29" i="1" s="1"/>
  <c r="C8" i="1"/>
  <c r="D8" i="1"/>
  <c r="E8" i="1"/>
  <c r="F8" i="1"/>
  <c r="G8" i="1"/>
  <c r="C9" i="1"/>
  <c r="D9" i="1"/>
  <c r="E9" i="1"/>
  <c r="F9" i="1"/>
  <c r="G9" i="1"/>
  <c r="C10" i="1"/>
  <c r="C21" i="1" s="1"/>
  <c r="C32" i="1" s="1"/>
  <c r="D10" i="1"/>
  <c r="D21" i="1" s="1"/>
  <c r="D32" i="1" s="1"/>
  <c r="E10" i="1"/>
  <c r="F10" i="1"/>
  <c r="F21" i="1" s="1"/>
  <c r="F32" i="1" s="1"/>
  <c r="G10" i="1"/>
  <c r="G21" i="1" s="1"/>
  <c r="G32" i="1" s="1"/>
  <c r="C11" i="1"/>
  <c r="D45" i="1" s="1"/>
  <c r="E45" i="1" s="1"/>
  <c r="F45" i="1" s="1"/>
  <c r="G45" i="1" s="1"/>
  <c r="H45" i="1" s="1"/>
  <c r="D11" i="1"/>
  <c r="D22" i="1" s="1"/>
  <c r="D33" i="1" s="1"/>
  <c r="E11" i="1"/>
  <c r="E22" i="1" s="1"/>
  <c r="E33" i="1" s="1"/>
  <c r="F11" i="1"/>
  <c r="G11" i="1"/>
  <c r="D39" i="1"/>
  <c r="E39" i="1" s="1"/>
  <c r="F39" i="1" s="1"/>
  <c r="F16" i="1"/>
  <c r="F27" i="1" s="1"/>
  <c r="C19" i="1"/>
  <c r="C30" i="1" s="1"/>
  <c r="D19" i="1"/>
  <c r="D30" i="1" s="1"/>
  <c r="D20" i="1"/>
  <c r="D31" i="1" s="1"/>
  <c r="F20" i="1"/>
  <c r="F31" i="1" s="1"/>
  <c r="G20" i="1"/>
  <c r="G31" i="1" s="1"/>
  <c r="E21" i="1"/>
  <c r="E32" i="1" s="1"/>
  <c r="E20" i="1"/>
  <c r="E31" i="1" s="1"/>
  <c r="D43" i="1"/>
  <c r="G19" i="1"/>
  <c r="G30" i="1" s="1"/>
  <c r="F17" i="1"/>
  <c r="F28" i="1" s="1"/>
  <c r="D17" i="1"/>
  <c r="D28" i="1" s="1"/>
  <c r="D40" i="1"/>
  <c r="G16" i="1"/>
  <c r="G27" i="1" s="1"/>
  <c r="D44" i="1"/>
  <c r="D41" i="1"/>
  <c r="E41" i="1" s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K16" i="1" s="1"/>
  <c r="O6" i="1"/>
  <c r="O15" i="1" s="1"/>
  <c r="N6" i="1"/>
  <c r="M6" i="1"/>
  <c r="L6" i="1"/>
  <c r="K6" i="1"/>
  <c r="O5" i="1"/>
  <c r="N5" i="1"/>
  <c r="M5" i="1"/>
  <c r="M14" i="1" s="1"/>
  <c r="L5" i="1"/>
  <c r="K5" i="1"/>
  <c r="K14" i="1" s="1"/>
  <c r="G22" i="1"/>
  <c r="G33" i="1" s="1"/>
  <c r="F22" i="1"/>
  <c r="F33" i="1" s="1"/>
  <c r="F19" i="1"/>
  <c r="F30" i="1" s="1"/>
  <c r="E19" i="1"/>
  <c r="E30" i="1" s="1"/>
  <c r="O18" i="1"/>
  <c r="N18" i="1"/>
  <c r="N15" i="1"/>
  <c r="M15" i="1"/>
  <c r="M18" i="1"/>
  <c r="L18" i="1"/>
  <c r="K18" i="1"/>
  <c r="O17" i="1"/>
  <c r="N17" i="1"/>
  <c r="M17" i="1"/>
  <c r="L17" i="1"/>
  <c r="K17" i="1"/>
  <c r="O16" i="1"/>
  <c r="N16" i="1"/>
  <c r="M16" i="1"/>
  <c r="L16" i="1"/>
  <c r="L15" i="1"/>
  <c r="K15" i="1"/>
  <c r="O14" i="1"/>
  <c r="N14" i="1"/>
  <c r="L14" i="1"/>
  <c r="C18" i="1"/>
  <c r="C29" i="1" s="1"/>
  <c r="G17" i="1"/>
  <c r="G28" i="1" s="1"/>
  <c r="E16" i="1"/>
  <c r="E27" i="1" s="1"/>
  <c r="D16" i="1"/>
  <c r="D27" i="1" s="1"/>
  <c r="D42" i="1" l="1"/>
  <c r="E42" i="1" s="1"/>
  <c r="F42" i="1" s="1"/>
  <c r="G42" i="1" s="1"/>
  <c r="C22" i="1"/>
  <c r="C33" i="1" s="1"/>
  <c r="C20" i="1"/>
  <c r="C31" i="1" s="1"/>
  <c r="E44" i="1"/>
  <c r="E43" i="1"/>
  <c r="F44" i="1"/>
  <c r="G44" i="1" s="1"/>
  <c r="F41" i="1"/>
  <c r="G41" i="1" s="1"/>
  <c r="H41" i="1" s="1"/>
  <c r="H44" i="1"/>
  <c r="F43" i="1"/>
  <c r="G43" i="1" s="1"/>
  <c r="H43" i="1" s="1"/>
  <c r="E40" i="1"/>
  <c r="F40" i="1" s="1"/>
  <c r="G40" i="1" s="1"/>
  <c r="H40" i="1" s="1"/>
  <c r="C17" i="1"/>
  <c r="C28" i="1" s="1"/>
  <c r="H42" i="1"/>
  <c r="E17" i="1"/>
  <c r="E28" i="1" s="1"/>
  <c r="G39" i="1"/>
  <c r="H39" i="1" s="1"/>
  <c r="C16" i="1"/>
  <c r="C27" i="1" s="1"/>
</calcChain>
</file>

<file path=xl/sharedStrings.xml><?xml version="1.0" encoding="utf-8"?>
<sst xmlns="http://schemas.openxmlformats.org/spreadsheetml/2006/main" count="108" uniqueCount="23">
  <si>
    <t>ELI1</t>
  </si>
  <si>
    <t>ELI2</t>
  </si>
  <si>
    <t>ELI3</t>
  </si>
  <si>
    <t>ELI4</t>
  </si>
  <si>
    <t>ELI5</t>
  </si>
  <si>
    <t>CLK1</t>
  </si>
  <si>
    <t>CLK2</t>
  </si>
  <si>
    <t>CLK3</t>
  </si>
  <si>
    <t>CLK4</t>
  </si>
  <si>
    <t>CLK5</t>
  </si>
  <si>
    <t>CLK6</t>
  </si>
  <si>
    <t>CLK7</t>
  </si>
  <si>
    <t>Rogue</t>
  </si>
  <si>
    <t>Scout</t>
  </si>
  <si>
    <t>Tech Level</t>
  </si>
  <si>
    <t>EL12</t>
  </si>
  <si>
    <t>%</t>
  </si>
  <si>
    <t>1D20</t>
  </si>
  <si>
    <t>Scout-Scout Detection (1D20)</t>
  </si>
  <si>
    <t>Scout-Raider Detection (1D20)</t>
  </si>
  <si>
    <t>Spy</t>
  </si>
  <si>
    <t>Base</t>
  </si>
  <si>
    <t>Stealth Pass - Alternate - No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</si>
</sst>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quotePrefix="1" applyNumberFormat="1" applyAlignment="1">
      <alignment horizontal="center"/>
    </xf>
    <xf numFmtId="0" fontId="1" fillId="0" borderId="1" xfId="0" applyFont="1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F6C1-F763-4968-8F37-8ADB71C50A99}">
  <dimension ref="A2:R45"/>
  <sheetViews>
    <sheetView tabSelected="1" workbookViewId="0">
      <selection activeCell="F33" sqref="F33"/>
    </sheetView>
  </sheetViews>
  <sheetFormatPr defaultRowHeight="15" x14ac:dyDescent="0.25"/>
  <cols>
    <col min="2" max="2" width="10.5703125" bestFit="1" customWidth="1"/>
    <col min="3" max="3" width="11.7109375" bestFit="1" customWidth="1"/>
    <col min="10" max="10" width="10.5703125" bestFit="1" customWidth="1"/>
  </cols>
  <sheetData>
    <row r="2" spans="1:18" x14ac:dyDescent="0.25">
      <c r="A2" s="12" t="s">
        <v>19</v>
      </c>
      <c r="B2" s="12"/>
      <c r="C2" s="12"/>
      <c r="D2" s="12"/>
      <c r="E2" s="12"/>
      <c r="F2" s="12"/>
      <c r="G2" s="12"/>
      <c r="I2" s="12" t="s">
        <v>18</v>
      </c>
      <c r="J2" s="12"/>
      <c r="K2" s="12"/>
      <c r="L2" s="12"/>
      <c r="M2" s="12"/>
      <c r="N2" s="12"/>
      <c r="O2" s="12"/>
      <c r="Q2" s="9" t="s">
        <v>16</v>
      </c>
      <c r="R2" s="9" t="s">
        <v>17</v>
      </c>
    </row>
    <row r="3" spans="1:18" x14ac:dyDescent="0.25">
      <c r="A3" s="4"/>
      <c r="B3" s="1" t="s">
        <v>13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I3" s="4"/>
      <c r="J3" s="1" t="s">
        <v>13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4</v>
      </c>
      <c r="Q3" s="5">
        <v>5</v>
      </c>
      <c r="R3" s="5">
        <v>1</v>
      </c>
    </row>
    <row r="4" spans="1:18" x14ac:dyDescent="0.25">
      <c r="A4" s="1" t="s">
        <v>12</v>
      </c>
      <c r="B4" s="1" t="s">
        <v>14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I4" s="1" t="s">
        <v>20</v>
      </c>
      <c r="J4" s="1" t="s">
        <v>14</v>
      </c>
      <c r="K4" s="1">
        <v>1</v>
      </c>
      <c r="L4" s="1">
        <v>2</v>
      </c>
      <c r="M4" s="1">
        <v>3</v>
      </c>
      <c r="N4" s="1">
        <v>4</v>
      </c>
      <c r="O4" s="1">
        <v>5</v>
      </c>
      <c r="Q4" s="5">
        <v>10</v>
      </c>
      <c r="R4" s="5">
        <v>2</v>
      </c>
    </row>
    <row r="5" spans="1:18" x14ac:dyDescent="0.25">
      <c r="A5" s="4" t="s">
        <v>5</v>
      </c>
      <c r="B5" s="4">
        <v>1</v>
      </c>
      <c r="C5" s="3">
        <f>1/(1+EXP($B5-C$4)*2.3)</f>
        <v>0.30303030303030304</v>
      </c>
      <c r="D5" s="3">
        <f t="shared" ref="D5:G11" si="0">1/(1+EXP($B5-D$4)*2.3)</f>
        <v>0.54167580087739775</v>
      </c>
      <c r="E5" s="3">
        <f t="shared" si="0"/>
        <v>0.76261877560458713</v>
      </c>
      <c r="F5" s="3">
        <f t="shared" si="0"/>
        <v>0.89725508894908013</v>
      </c>
      <c r="G5" s="3">
        <f t="shared" si="0"/>
        <v>0.95957689312112604</v>
      </c>
      <c r="I5" s="4" t="s">
        <v>0</v>
      </c>
      <c r="J5" s="4">
        <v>1</v>
      </c>
      <c r="K5" s="3">
        <f>1/(1+EXP($J5-K$4)*1.5)</f>
        <v>0.4</v>
      </c>
      <c r="L5" s="3">
        <f t="shared" ref="L5:O9" si="1">1/(1+EXP($J5-L$4)*1.5)</f>
        <v>0.6444049826448045</v>
      </c>
      <c r="M5" s="3">
        <f t="shared" si="1"/>
        <v>0.83125317431842405</v>
      </c>
      <c r="N5" s="3">
        <f t="shared" si="1"/>
        <v>0.93050902530996737</v>
      </c>
      <c r="O5" s="3">
        <f t="shared" si="1"/>
        <v>0.9732611503389369</v>
      </c>
      <c r="Q5" s="5">
        <v>15</v>
      </c>
      <c r="R5" s="5">
        <v>3</v>
      </c>
    </row>
    <row r="6" spans="1:18" x14ac:dyDescent="0.25">
      <c r="A6" s="4" t="s">
        <v>6</v>
      </c>
      <c r="B6" s="4">
        <v>2</v>
      </c>
      <c r="C6" s="3">
        <f t="shared" ref="C6:C11" si="2">1/(1+EXP($B6-C$4)*2.3)</f>
        <v>0.13789207844036228</v>
      </c>
      <c r="D6" s="3">
        <f t="shared" si="0"/>
        <v>0.30303030303030304</v>
      </c>
      <c r="E6" s="3">
        <f t="shared" si="0"/>
        <v>0.54167580087739775</v>
      </c>
      <c r="F6" s="3">
        <f t="shared" si="0"/>
        <v>0.76261877560458713</v>
      </c>
      <c r="G6" s="3">
        <f t="shared" si="0"/>
        <v>0.89725508894908013</v>
      </c>
      <c r="I6" s="4" t="s">
        <v>15</v>
      </c>
      <c r="J6" s="4">
        <v>2</v>
      </c>
      <c r="K6" s="3">
        <f t="shared" ref="K6:K9" si="3">1/(1+EXP($J6-K$4)*1.5)</f>
        <v>0.19695031331397192</v>
      </c>
      <c r="L6" s="3">
        <f t="shared" si="1"/>
        <v>0.4</v>
      </c>
      <c r="M6" s="3">
        <f t="shared" si="1"/>
        <v>0.6444049826448045</v>
      </c>
      <c r="N6" s="3">
        <f t="shared" si="1"/>
        <v>0.83125317431842405</v>
      </c>
      <c r="O6" s="3">
        <f t="shared" si="1"/>
        <v>0.93050902530996737</v>
      </c>
      <c r="Q6" s="5">
        <v>20</v>
      </c>
      <c r="R6" s="5">
        <v>4</v>
      </c>
    </row>
    <row r="7" spans="1:18" x14ac:dyDescent="0.25">
      <c r="A7" s="4" t="s">
        <v>7</v>
      </c>
      <c r="B7" s="4">
        <v>3</v>
      </c>
      <c r="C7" s="3">
        <f t="shared" si="2"/>
        <v>5.5571519933283776E-2</v>
      </c>
      <c r="D7" s="3">
        <f t="shared" si="0"/>
        <v>0.13789207844036228</v>
      </c>
      <c r="E7" s="3">
        <f t="shared" si="0"/>
        <v>0.30303030303030304</v>
      </c>
      <c r="F7" s="3">
        <f t="shared" si="0"/>
        <v>0.54167580087739775</v>
      </c>
      <c r="G7" s="3">
        <f t="shared" si="0"/>
        <v>0.76261877560458713</v>
      </c>
      <c r="I7" s="4" t="s">
        <v>4</v>
      </c>
      <c r="J7" s="4">
        <v>3</v>
      </c>
      <c r="K7" s="3">
        <f t="shared" si="3"/>
        <v>8.2756902895631687E-2</v>
      </c>
      <c r="L7" s="3">
        <f t="shared" si="1"/>
        <v>0.19695031331397192</v>
      </c>
      <c r="M7" s="3">
        <f t="shared" si="1"/>
        <v>0.4</v>
      </c>
      <c r="N7" s="3">
        <f t="shared" si="1"/>
        <v>0.6444049826448045</v>
      </c>
      <c r="O7" s="3">
        <f t="shared" si="1"/>
        <v>0.83125317431842405</v>
      </c>
      <c r="Q7" s="5">
        <v>25</v>
      </c>
      <c r="R7" s="5">
        <v>5</v>
      </c>
    </row>
    <row r="8" spans="1:18" x14ac:dyDescent="0.25">
      <c r="A8" s="4" t="s">
        <v>8</v>
      </c>
      <c r="B8" s="4">
        <v>4</v>
      </c>
      <c r="C8" s="3">
        <f t="shared" si="2"/>
        <v>2.1187906358870846E-2</v>
      </c>
      <c r="D8" s="3">
        <f t="shared" si="0"/>
        <v>5.5571519933283776E-2</v>
      </c>
      <c r="E8" s="3">
        <f t="shared" si="0"/>
        <v>0.13789207844036228</v>
      </c>
      <c r="F8" s="3">
        <f t="shared" si="0"/>
        <v>0.30303030303030304</v>
      </c>
      <c r="G8" s="3">
        <f t="shared" si="0"/>
        <v>0.54167580087739775</v>
      </c>
      <c r="I8" s="4" t="s">
        <v>3</v>
      </c>
      <c r="J8" s="4">
        <v>4</v>
      </c>
      <c r="K8" s="3">
        <f t="shared" si="3"/>
        <v>3.2125102463460661E-2</v>
      </c>
      <c r="L8" s="3">
        <f t="shared" si="1"/>
        <v>8.2756902895631687E-2</v>
      </c>
      <c r="M8" s="3">
        <f t="shared" si="1"/>
        <v>0.19695031331397192</v>
      </c>
      <c r="N8" s="3">
        <f t="shared" si="1"/>
        <v>0.4</v>
      </c>
      <c r="O8" s="3">
        <f t="shared" si="1"/>
        <v>0.6444049826448045</v>
      </c>
      <c r="Q8" s="5">
        <v>30</v>
      </c>
      <c r="R8" s="5">
        <v>6</v>
      </c>
    </row>
    <row r="9" spans="1:18" x14ac:dyDescent="0.25">
      <c r="A9" s="4" t="s">
        <v>9</v>
      </c>
      <c r="B9" s="4">
        <v>5</v>
      </c>
      <c r="C9" s="3">
        <f t="shared" si="2"/>
        <v>7.9004077708390193E-3</v>
      </c>
      <c r="D9" s="3">
        <f t="shared" si="0"/>
        <v>2.1187906358870846E-2</v>
      </c>
      <c r="E9" s="3">
        <f t="shared" si="0"/>
        <v>5.5571519933283776E-2</v>
      </c>
      <c r="F9" s="3">
        <f t="shared" si="0"/>
        <v>0.13789207844036228</v>
      </c>
      <c r="G9" s="3">
        <f t="shared" si="0"/>
        <v>0.30303030303030304</v>
      </c>
      <c r="I9" s="4" t="s">
        <v>4</v>
      </c>
      <c r="J9" s="4">
        <v>5</v>
      </c>
      <c r="K9" s="3">
        <f t="shared" si="3"/>
        <v>1.2063129970879787E-2</v>
      </c>
      <c r="L9" s="3">
        <f t="shared" si="1"/>
        <v>3.2125102463460661E-2</v>
      </c>
      <c r="M9" s="3">
        <f t="shared" si="1"/>
        <v>8.2756902895631687E-2</v>
      </c>
      <c r="N9" s="3">
        <f t="shared" si="1"/>
        <v>0.19695031331397192</v>
      </c>
      <c r="O9" s="3">
        <f t="shared" si="1"/>
        <v>0.4</v>
      </c>
      <c r="Q9" s="5">
        <v>35</v>
      </c>
      <c r="R9" s="5">
        <v>7</v>
      </c>
    </row>
    <row r="10" spans="1:18" x14ac:dyDescent="0.25">
      <c r="A10" s="4" t="s">
        <v>10</v>
      </c>
      <c r="B10" s="4">
        <v>6</v>
      </c>
      <c r="C10" s="3">
        <f t="shared" si="2"/>
        <v>2.9209850246973632E-3</v>
      </c>
      <c r="D10" s="3">
        <f t="shared" si="0"/>
        <v>7.9004077708390193E-3</v>
      </c>
      <c r="E10" s="3">
        <f t="shared" si="0"/>
        <v>2.1187906358870846E-2</v>
      </c>
      <c r="F10" s="3">
        <f t="shared" si="0"/>
        <v>5.5571519933283776E-2</v>
      </c>
      <c r="G10" s="3">
        <f t="shared" si="0"/>
        <v>0.13789207844036228</v>
      </c>
      <c r="J10" s="5"/>
      <c r="K10" s="6"/>
      <c r="L10" s="6"/>
      <c r="M10" s="6"/>
      <c r="N10" s="6"/>
      <c r="O10" s="6"/>
      <c r="Q10" s="5">
        <v>40</v>
      </c>
      <c r="R10" s="5">
        <v>8</v>
      </c>
    </row>
    <row r="11" spans="1:18" x14ac:dyDescent="0.25">
      <c r="A11" s="4" t="s">
        <v>11</v>
      </c>
      <c r="B11" s="4">
        <v>7</v>
      </c>
      <c r="C11" s="3">
        <f t="shared" si="2"/>
        <v>1.0765581112629381E-3</v>
      </c>
      <c r="D11" s="3">
        <f t="shared" si="0"/>
        <v>2.9209850246973632E-3</v>
      </c>
      <c r="E11" s="3">
        <f t="shared" si="0"/>
        <v>7.9004077708390193E-3</v>
      </c>
      <c r="F11" s="3">
        <f t="shared" si="0"/>
        <v>2.1187906358870846E-2</v>
      </c>
      <c r="G11" s="3">
        <f t="shared" si="0"/>
        <v>5.5571519933283776E-2</v>
      </c>
      <c r="I11" s="12" t="s">
        <v>18</v>
      </c>
      <c r="J11" s="12"/>
      <c r="K11" s="12"/>
      <c r="L11" s="12"/>
      <c r="M11" s="12"/>
      <c r="N11" s="12"/>
      <c r="O11" s="12"/>
      <c r="Q11" s="5">
        <v>45</v>
      </c>
      <c r="R11" s="5">
        <v>9</v>
      </c>
    </row>
    <row r="12" spans="1:18" x14ac:dyDescent="0.25">
      <c r="I12" s="4"/>
      <c r="J12" s="1" t="s">
        <v>13</v>
      </c>
      <c r="K12" s="1" t="s">
        <v>0</v>
      </c>
      <c r="L12" s="1" t="s">
        <v>1</v>
      </c>
      <c r="M12" s="1" t="s">
        <v>2</v>
      </c>
      <c r="N12" s="1" t="s">
        <v>3</v>
      </c>
      <c r="O12" s="1" t="s">
        <v>4</v>
      </c>
      <c r="Q12" s="5">
        <v>50</v>
      </c>
      <c r="R12" s="5">
        <v>10</v>
      </c>
    </row>
    <row r="13" spans="1:18" x14ac:dyDescent="0.25">
      <c r="A13" s="12" t="s">
        <v>19</v>
      </c>
      <c r="B13" s="12"/>
      <c r="C13" s="12"/>
      <c r="D13" s="12"/>
      <c r="E13" s="12"/>
      <c r="F13" s="12"/>
      <c r="G13" s="12"/>
      <c r="I13" s="1" t="s">
        <v>20</v>
      </c>
      <c r="J13" s="1" t="s">
        <v>14</v>
      </c>
      <c r="K13" s="1">
        <v>1</v>
      </c>
      <c r="L13" s="1">
        <v>2</v>
      </c>
      <c r="M13" s="1">
        <v>3</v>
      </c>
      <c r="N13" s="1">
        <v>4</v>
      </c>
      <c r="O13" s="1">
        <v>5</v>
      </c>
      <c r="Q13" s="5">
        <v>55</v>
      </c>
      <c r="R13" s="5">
        <v>11</v>
      </c>
    </row>
    <row r="14" spans="1:18" x14ac:dyDescent="0.25">
      <c r="A14" s="2"/>
      <c r="B14" s="1" t="s">
        <v>13</v>
      </c>
      <c r="C14" s="1" t="s">
        <v>0</v>
      </c>
      <c r="D14" s="1" t="s">
        <v>1</v>
      </c>
      <c r="E14" s="1" t="s">
        <v>2</v>
      </c>
      <c r="F14" s="1" t="s">
        <v>3</v>
      </c>
      <c r="G14" s="1" t="s">
        <v>4</v>
      </c>
      <c r="I14" s="4" t="s">
        <v>0</v>
      </c>
      <c r="J14" s="4">
        <v>1</v>
      </c>
      <c r="K14" s="7">
        <f>MROUND(K5*100,5)</f>
        <v>40</v>
      </c>
      <c r="L14" s="7">
        <f t="shared" ref="L14:O14" si="4">MROUND(L5*100,5)</f>
        <v>65</v>
      </c>
      <c r="M14" s="7">
        <f t="shared" si="4"/>
        <v>85</v>
      </c>
      <c r="N14" s="7">
        <f t="shared" si="4"/>
        <v>95</v>
      </c>
      <c r="O14" s="7">
        <f t="shared" si="4"/>
        <v>95</v>
      </c>
      <c r="Q14" s="5">
        <v>60</v>
      </c>
      <c r="R14" s="5">
        <v>12</v>
      </c>
    </row>
    <row r="15" spans="1:18" x14ac:dyDescent="0.25">
      <c r="A15" s="1" t="s">
        <v>12</v>
      </c>
      <c r="B15" s="1" t="s">
        <v>14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I15" s="4" t="s">
        <v>15</v>
      </c>
      <c r="J15" s="4">
        <v>2</v>
      </c>
      <c r="K15" s="7">
        <f t="shared" ref="K15:O15" si="5">MROUND(K6*100,5)</f>
        <v>20</v>
      </c>
      <c r="L15" s="7">
        <f t="shared" si="5"/>
        <v>40</v>
      </c>
      <c r="M15" s="7">
        <f t="shared" si="5"/>
        <v>65</v>
      </c>
      <c r="N15" s="7">
        <f t="shared" si="5"/>
        <v>85</v>
      </c>
      <c r="O15" s="7">
        <f t="shared" si="5"/>
        <v>95</v>
      </c>
      <c r="Q15" s="5">
        <v>65</v>
      </c>
      <c r="R15" s="5">
        <v>13</v>
      </c>
    </row>
    <row r="16" spans="1:18" x14ac:dyDescent="0.25">
      <c r="A16" s="2" t="s">
        <v>5</v>
      </c>
      <c r="B16" s="4">
        <v>1</v>
      </c>
      <c r="C16" s="7">
        <f>MROUND($C5*100,5)</f>
        <v>30</v>
      </c>
      <c r="D16" s="7">
        <f>MROUND($D5*100,5)</f>
        <v>55</v>
      </c>
      <c r="E16" s="7">
        <f>MROUND($E5*100,5)</f>
        <v>75</v>
      </c>
      <c r="F16" s="7">
        <f>MROUND($F5*100,5)</f>
        <v>90</v>
      </c>
      <c r="G16" s="7">
        <f>MROUND($G5*100,5)</f>
        <v>95</v>
      </c>
      <c r="I16" s="4" t="s">
        <v>4</v>
      </c>
      <c r="J16" s="4">
        <v>3</v>
      </c>
      <c r="K16" s="7">
        <f t="shared" ref="K16:O16" si="6">MROUND(K7*100,5)</f>
        <v>10</v>
      </c>
      <c r="L16" s="7">
        <f t="shared" si="6"/>
        <v>20</v>
      </c>
      <c r="M16" s="7">
        <f t="shared" si="6"/>
        <v>40</v>
      </c>
      <c r="N16" s="7">
        <f t="shared" si="6"/>
        <v>65</v>
      </c>
      <c r="O16" s="7">
        <f t="shared" si="6"/>
        <v>85</v>
      </c>
      <c r="Q16" s="5">
        <v>70</v>
      </c>
      <c r="R16" s="5">
        <v>14</v>
      </c>
    </row>
    <row r="17" spans="1:18" x14ac:dyDescent="0.25">
      <c r="A17" s="2" t="s">
        <v>6</v>
      </c>
      <c r="B17" s="4">
        <v>2</v>
      </c>
      <c r="C17" s="7">
        <f t="shared" ref="C17:C22" si="7">MROUND($C6*100,5)</f>
        <v>15</v>
      </c>
      <c r="D17" s="7">
        <f t="shared" ref="D17:D22" si="8">MROUND($D6*100,5)</f>
        <v>30</v>
      </c>
      <c r="E17" s="7">
        <f t="shared" ref="E17:E22" si="9">MROUND($E6*100,5)</f>
        <v>55</v>
      </c>
      <c r="F17" s="7">
        <f t="shared" ref="F17:F22" si="10">MROUND($F6*100,5)</f>
        <v>75</v>
      </c>
      <c r="G17" s="7">
        <f t="shared" ref="G17:G22" si="11">MROUND($G6*100,5)</f>
        <v>90</v>
      </c>
      <c r="I17" s="4" t="s">
        <v>3</v>
      </c>
      <c r="J17" s="4">
        <v>4</v>
      </c>
      <c r="K17" s="7">
        <f t="shared" ref="K17:O17" si="12">MROUND(K8*100,5)</f>
        <v>5</v>
      </c>
      <c r="L17" s="7">
        <f t="shared" si="12"/>
        <v>10</v>
      </c>
      <c r="M17" s="7">
        <f t="shared" si="12"/>
        <v>20</v>
      </c>
      <c r="N17" s="7">
        <f t="shared" si="12"/>
        <v>40</v>
      </c>
      <c r="O17" s="7">
        <f t="shared" si="12"/>
        <v>65</v>
      </c>
      <c r="Q17" s="5">
        <v>75</v>
      </c>
      <c r="R17" s="5">
        <v>15</v>
      </c>
    </row>
    <row r="18" spans="1:18" x14ac:dyDescent="0.25">
      <c r="A18" s="2" t="s">
        <v>7</v>
      </c>
      <c r="B18" s="4">
        <v>3</v>
      </c>
      <c r="C18" s="7">
        <f t="shared" si="7"/>
        <v>5</v>
      </c>
      <c r="D18" s="7">
        <f t="shared" si="8"/>
        <v>15</v>
      </c>
      <c r="E18" s="7">
        <f t="shared" si="9"/>
        <v>30</v>
      </c>
      <c r="F18" s="7">
        <f t="shared" si="10"/>
        <v>55</v>
      </c>
      <c r="G18" s="7">
        <f t="shared" si="11"/>
        <v>75</v>
      </c>
      <c r="I18" s="4" t="s">
        <v>4</v>
      </c>
      <c r="J18" s="4">
        <v>5</v>
      </c>
      <c r="K18" s="7">
        <f t="shared" ref="K18:O18" si="13">MROUND(K9*100,5)</f>
        <v>0</v>
      </c>
      <c r="L18" s="7">
        <f t="shared" si="13"/>
        <v>5</v>
      </c>
      <c r="M18" s="7">
        <f t="shared" si="13"/>
        <v>10</v>
      </c>
      <c r="N18" s="7">
        <f t="shared" si="13"/>
        <v>20</v>
      </c>
      <c r="O18" s="7">
        <f t="shared" si="13"/>
        <v>40</v>
      </c>
      <c r="Q18" s="5">
        <v>80</v>
      </c>
      <c r="R18" s="5">
        <v>16</v>
      </c>
    </row>
    <row r="19" spans="1:18" x14ac:dyDescent="0.25">
      <c r="A19" s="2" t="s">
        <v>8</v>
      </c>
      <c r="B19" s="4">
        <v>4</v>
      </c>
      <c r="C19" s="7">
        <f t="shared" si="7"/>
        <v>0</v>
      </c>
      <c r="D19" s="7">
        <f t="shared" si="8"/>
        <v>5</v>
      </c>
      <c r="E19" s="7">
        <f t="shared" si="9"/>
        <v>15</v>
      </c>
      <c r="F19" s="7">
        <f t="shared" si="10"/>
        <v>30</v>
      </c>
      <c r="G19" s="7">
        <f t="shared" si="11"/>
        <v>55</v>
      </c>
      <c r="Q19" s="5">
        <v>85</v>
      </c>
      <c r="R19" s="5">
        <v>17</v>
      </c>
    </row>
    <row r="20" spans="1:18" x14ac:dyDescent="0.25">
      <c r="A20" s="2" t="s">
        <v>9</v>
      </c>
      <c r="B20" s="4">
        <v>5</v>
      </c>
      <c r="C20" s="7">
        <f t="shared" si="7"/>
        <v>0</v>
      </c>
      <c r="D20" s="7">
        <f t="shared" si="8"/>
        <v>0</v>
      </c>
      <c r="E20" s="7">
        <f t="shared" si="9"/>
        <v>5</v>
      </c>
      <c r="F20" s="7">
        <f t="shared" si="10"/>
        <v>15</v>
      </c>
      <c r="G20" s="7">
        <f t="shared" si="11"/>
        <v>30</v>
      </c>
      <c r="I20" s="12" t="s">
        <v>18</v>
      </c>
      <c r="J20" s="12"/>
      <c r="K20" s="12"/>
      <c r="L20" s="12"/>
      <c r="M20" s="12"/>
      <c r="N20" s="12"/>
      <c r="O20" s="12"/>
      <c r="Q20" s="5">
        <v>90</v>
      </c>
      <c r="R20" s="5">
        <v>18</v>
      </c>
    </row>
    <row r="21" spans="1:18" x14ac:dyDescent="0.25">
      <c r="A21" s="2" t="s">
        <v>10</v>
      </c>
      <c r="B21" s="4">
        <v>6</v>
      </c>
      <c r="C21" s="7">
        <f t="shared" si="7"/>
        <v>0</v>
      </c>
      <c r="D21" s="7">
        <f t="shared" si="8"/>
        <v>0</v>
      </c>
      <c r="E21" s="7">
        <f t="shared" si="9"/>
        <v>0</v>
      </c>
      <c r="F21" s="7">
        <f t="shared" si="10"/>
        <v>5</v>
      </c>
      <c r="G21" s="7">
        <f t="shared" si="11"/>
        <v>15</v>
      </c>
      <c r="I21" s="4"/>
      <c r="J21" s="1" t="s">
        <v>13</v>
      </c>
      <c r="K21" s="1" t="s">
        <v>0</v>
      </c>
      <c r="L21" s="1" t="s">
        <v>1</v>
      </c>
      <c r="M21" s="1" t="s">
        <v>2</v>
      </c>
      <c r="N21" s="1" t="s">
        <v>3</v>
      </c>
      <c r="O21" s="1" t="s">
        <v>4</v>
      </c>
      <c r="Q21" s="5">
        <v>95</v>
      </c>
      <c r="R21" s="5">
        <v>19</v>
      </c>
    </row>
    <row r="22" spans="1:18" x14ac:dyDescent="0.25">
      <c r="A22" s="2" t="s">
        <v>11</v>
      </c>
      <c r="B22" s="4">
        <v>7</v>
      </c>
      <c r="C22" s="7">
        <f t="shared" si="7"/>
        <v>0</v>
      </c>
      <c r="D22" s="7">
        <f t="shared" si="8"/>
        <v>0</v>
      </c>
      <c r="E22" s="7">
        <f t="shared" si="9"/>
        <v>0</v>
      </c>
      <c r="F22" s="7">
        <f t="shared" si="10"/>
        <v>0</v>
      </c>
      <c r="G22" s="7">
        <f t="shared" si="11"/>
        <v>5</v>
      </c>
      <c r="I22" s="1" t="s">
        <v>20</v>
      </c>
      <c r="J22" s="1" t="s">
        <v>14</v>
      </c>
      <c r="K22" s="1">
        <v>1</v>
      </c>
      <c r="L22" s="1">
        <v>2</v>
      </c>
      <c r="M22" s="1">
        <v>3</v>
      </c>
      <c r="N22" s="1">
        <v>4</v>
      </c>
      <c r="O22" s="1">
        <v>5</v>
      </c>
      <c r="Q22" s="5">
        <v>100</v>
      </c>
      <c r="R22" s="5">
        <v>20</v>
      </c>
    </row>
    <row r="23" spans="1:18" x14ac:dyDescent="0.25">
      <c r="I23" s="4" t="s">
        <v>0</v>
      </c>
      <c r="J23" s="4">
        <v>1</v>
      </c>
      <c r="K23" s="8" t="str">
        <f>IFERROR(_xlfn.CONCAT("&gt; ",_xlfn.XLOOKUP($Q$22-K14,$Q$3:$Q$22,$R$3:$R$22)),"NA")</f>
        <v>&gt; 12</v>
      </c>
      <c r="L23" s="8" t="str">
        <f t="shared" ref="L23:O23" si="14">IFERROR(_xlfn.CONCAT("&gt; ",_xlfn.XLOOKUP($Q$22-L14,$Q$3:$Q$22,$R$3:$R$22)),"NA")</f>
        <v>&gt; 7</v>
      </c>
      <c r="M23" s="8" t="str">
        <f t="shared" si="14"/>
        <v>&gt; 3</v>
      </c>
      <c r="N23" s="8" t="str">
        <f t="shared" si="14"/>
        <v>&gt; 1</v>
      </c>
      <c r="O23" s="8" t="str">
        <f t="shared" si="14"/>
        <v>&gt; 1</v>
      </c>
    </row>
    <row r="24" spans="1:18" x14ac:dyDescent="0.25">
      <c r="A24" s="12" t="s">
        <v>19</v>
      </c>
      <c r="B24" s="12"/>
      <c r="C24" s="12"/>
      <c r="D24" s="12"/>
      <c r="E24" s="12"/>
      <c r="F24" s="12"/>
      <c r="G24" s="12"/>
      <c r="I24" s="4" t="s">
        <v>15</v>
      </c>
      <c r="J24" s="4">
        <v>2</v>
      </c>
      <c r="K24" s="8" t="str">
        <f t="shared" ref="K24:O24" si="15">IFERROR(_xlfn.CONCAT("&gt; ",_xlfn.XLOOKUP($Q$22-K15,$Q$3:$Q$22,$R$3:$R$22)),"NA")</f>
        <v>&gt; 16</v>
      </c>
      <c r="L24" s="8" t="str">
        <f t="shared" si="15"/>
        <v>&gt; 12</v>
      </c>
      <c r="M24" s="8" t="str">
        <f t="shared" si="15"/>
        <v>&gt; 7</v>
      </c>
      <c r="N24" s="8" t="str">
        <f t="shared" si="15"/>
        <v>&gt; 3</v>
      </c>
      <c r="O24" s="8" t="str">
        <f t="shared" si="15"/>
        <v>&gt; 1</v>
      </c>
    </row>
    <row r="25" spans="1:18" x14ac:dyDescent="0.25">
      <c r="A25" s="2"/>
      <c r="B25" s="1" t="s">
        <v>13</v>
      </c>
      <c r="C25" s="1" t="s">
        <v>0</v>
      </c>
      <c r="D25" s="1" t="s">
        <v>1</v>
      </c>
      <c r="E25" s="1" t="s">
        <v>2</v>
      </c>
      <c r="F25" s="1" t="s">
        <v>3</v>
      </c>
      <c r="G25" s="1" t="s">
        <v>4</v>
      </c>
      <c r="I25" s="4" t="s">
        <v>4</v>
      </c>
      <c r="J25" s="4">
        <v>3</v>
      </c>
      <c r="K25" s="8" t="str">
        <f t="shared" ref="K25:O25" si="16">IFERROR(_xlfn.CONCAT("&gt; ",_xlfn.XLOOKUP($Q$22-K16,$Q$3:$Q$22,$R$3:$R$22)),"NA")</f>
        <v>&gt; 18</v>
      </c>
      <c r="L25" s="8" t="str">
        <f t="shared" si="16"/>
        <v>&gt; 16</v>
      </c>
      <c r="M25" s="8" t="str">
        <f t="shared" si="16"/>
        <v>&gt; 12</v>
      </c>
      <c r="N25" s="8" t="str">
        <f t="shared" si="16"/>
        <v>&gt; 7</v>
      </c>
      <c r="O25" s="8" t="str">
        <f t="shared" si="16"/>
        <v>&gt; 3</v>
      </c>
    </row>
    <row r="26" spans="1:18" x14ac:dyDescent="0.25">
      <c r="A26" s="1" t="s">
        <v>12</v>
      </c>
      <c r="B26" s="1" t="s">
        <v>14</v>
      </c>
      <c r="C26" s="1">
        <v>1</v>
      </c>
      <c r="D26" s="1">
        <v>2</v>
      </c>
      <c r="E26" s="1">
        <v>3</v>
      </c>
      <c r="F26" s="1">
        <v>4</v>
      </c>
      <c r="G26" s="1">
        <v>5</v>
      </c>
      <c r="I26" s="4" t="s">
        <v>3</v>
      </c>
      <c r="J26" s="4">
        <v>4</v>
      </c>
      <c r="K26" s="8" t="str">
        <f t="shared" ref="K26:O26" si="17">IFERROR(_xlfn.CONCAT("&gt; ",_xlfn.XLOOKUP($Q$22-K17,$Q$3:$Q$22,$R$3:$R$22)),"NA")</f>
        <v>&gt; 19</v>
      </c>
      <c r="L26" s="8" t="str">
        <f t="shared" si="17"/>
        <v>&gt; 18</v>
      </c>
      <c r="M26" s="8" t="str">
        <f t="shared" si="17"/>
        <v>&gt; 16</v>
      </c>
      <c r="N26" s="8" t="str">
        <f t="shared" si="17"/>
        <v>&gt; 12</v>
      </c>
      <c r="O26" s="8" t="str">
        <f t="shared" si="17"/>
        <v>&gt; 7</v>
      </c>
    </row>
    <row r="27" spans="1:18" x14ac:dyDescent="0.25">
      <c r="A27" s="2" t="s">
        <v>5</v>
      </c>
      <c r="B27" s="4">
        <v>1</v>
      </c>
      <c r="C27" s="8" t="str">
        <f>IFERROR(_xlfn.CONCAT("&gt; ",_xlfn.XLOOKUP($Q$22-C16,$Q$3:$Q$22,$R$3:$R$22)),"NA")</f>
        <v>&gt; 14</v>
      </c>
      <c r="D27" s="8" t="str">
        <f t="shared" ref="D27:G27" si="18">IFERROR(_xlfn.CONCAT("&gt; ",_xlfn.XLOOKUP($Q$22-D16,$Q$3:$Q$22,$R$3:$R$22)),"NA")</f>
        <v>&gt; 9</v>
      </c>
      <c r="E27" s="8" t="str">
        <f t="shared" si="18"/>
        <v>&gt; 5</v>
      </c>
      <c r="F27" s="8" t="str">
        <f t="shared" si="18"/>
        <v>&gt; 2</v>
      </c>
      <c r="G27" s="8" t="str">
        <f t="shared" si="18"/>
        <v>&gt; 1</v>
      </c>
      <c r="I27" s="4" t="s">
        <v>4</v>
      </c>
      <c r="J27" s="4">
        <v>5</v>
      </c>
      <c r="K27" s="8" t="str">
        <f t="shared" ref="K27:O27" si="19">IFERROR(_xlfn.CONCAT("&gt; ",_xlfn.XLOOKUP($Q$22-K18,$Q$3:$Q$22,$R$3:$R$22)),"NA")</f>
        <v>&gt; 20</v>
      </c>
      <c r="L27" s="8" t="str">
        <f t="shared" si="19"/>
        <v>&gt; 19</v>
      </c>
      <c r="M27" s="8" t="str">
        <f t="shared" si="19"/>
        <v>&gt; 18</v>
      </c>
      <c r="N27" s="8" t="str">
        <f t="shared" si="19"/>
        <v>&gt; 16</v>
      </c>
      <c r="O27" s="8" t="str">
        <f t="shared" si="19"/>
        <v>&gt; 12</v>
      </c>
    </row>
    <row r="28" spans="1:18" x14ac:dyDescent="0.25">
      <c r="A28" s="2" t="s">
        <v>6</v>
      </c>
      <c r="B28" s="4">
        <v>2</v>
      </c>
      <c r="C28" s="8" t="str">
        <f t="shared" ref="C28:G28" si="20">IFERROR(_xlfn.CONCAT("&gt; ",_xlfn.XLOOKUP($Q$22-C17,$Q$3:$Q$22,$R$3:$R$22)),"NA")</f>
        <v>&gt; 17</v>
      </c>
      <c r="D28" s="8" t="str">
        <f t="shared" si="20"/>
        <v>&gt; 14</v>
      </c>
      <c r="E28" s="8" t="str">
        <f t="shared" si="20"/>
        <v>&gt; 9</v>
      </c>
      <c r="F28" s="8" t="str">
        <f t="shared" si="20"/>
        <v>&gt; 5</v>
      </c>
      <c r="G28" s="8" t="str">
        <f t="shared" si="20"/>
        <v>&gt; 2</v>
      </c>
    </row>
    <row r="29" spans="1:18" x14ac:dyDescent="0.25">
      <c r="A29" s="2" t="s">
        <v>7</v>
      </c>
      <c r="B29" s="4">
        <v>3</v>
      </c>
      <c r="C29" s="8" t="str">
        <f t="shared" ref="C29:G29" si="21">IFERROR(_xlfn.CONCAT("&gt; ",_xlfn.XLOOKUP($Q$22-C18,$Q$3:$Q$22,$R$3:$R$22)),"NA")</f>
        <v>&gt; 19</v>
      </c>
      <c r="D29" s="8" t="str">
        <f t="shared" si="21"/>
        <v>&gt; 17</v>
      </c>
      <c r="E29" s="8" t="str">
        <f t="shared" si="21"/>
        <v>&gt; 14</v>
      </c>
      <c r="F29" s="8" t="str">
        <f t="shared" si="21"/>
        <v>&gt; 9</v>
      </c>
      <c r="G29" s="8" t="str">
        <f t="shared" si="21"/>
        <v>&gt; 5</v>
      </c>
    </row>
    <row r="30" spans="1:18" x14ac:dyDescent="0.25">
      <c r="A30" s="2" t="s">
        <v>8</v>
      </c>
      <c r="B30" s="4">
        <v>4</v>
      </c>
      <c r="C30" s="8" t="str">
        <f t="shared" ref="C30:G30" si="22">IFERROR(_xlfn.CONCAT("&gt; ",_xlfn.XLOOKUP($Q$22-C19,$Q$3:$Q$22,$R$3:$R$22)),"NA")</f>
        <v>&gt; 20</v>
      </c>
      <c r="D30" s="8" t="str">
        <f t="shared" si="22"/>
        <v>&gt; 19</v>
      </c>
      <c r="E30" s="8" t="str">
        <f t="shared" si="22"/>
        <v>&gt; 17</v>
      </c>
      <c r="F30" s="8" t="str">
        <f t="shared" si="22"/>
        <v>&gt; 14</v>
      </c>
      <c r="G30" s="8" t="str">
        <f t="shared" si="22"/>
        <v>&gt; 9</v>
      </c>
      <c r="J30" s="10"/>
      <c r="K30" s="10"/>
      <c r="L30" s="10"/>
      <c r="M30" s="10"/>
      <c r="N30" s="10"/>
      <c r="O30" s="10"/>
    </row>
    <row r="31" spans="1:18" x14ac:dyDescent="0.25">
      <c r="A31" s="2" t="s">
        <v>9</v>
      </c>
      <c r="B31" s="4">
        <v>5</v>
      </c>
      <c r="C31" s="8" t="str">
        <f t="shared" ref="C31:G31" si="23">IFERROR(_xlfn.CONCAT("&gt; ",_xlfn.XLOOKUP($Q$22-C20,$Q$3:$Q$22,$R$3:$R$22)),"NA")</f>
        <v>&gt; 20</v>
      </c>
      <c r="D31" s="8" t="str">
        <f t="shared" si="23"/>
        <v>&gt; 20</v>
      </c>
      <c r="E31" s="8" t="str">
        <f t="shared" si="23"/>
        <v>&gt; 19</v>
      </c>
      <c r="F31" s="8" t="str">
        <f t="shared" si="23"/>
        <v>&gt; 17</v>
      </c>
      <c r="G31" s="8" t="str">
        <f t="shared" si="23"/>
        <v>&gt; 14</v>
      </c>
      <c r="J31" s="5"/>
      <c r="K31" s="11"/>
      <c r="L31" s="11"/>
      <c r="M31" s="11"/>
      <c r="N31" s="11"/>
      <c r="O31" s="11"/>
    </row>
    <row r="32" spans="1:18" x14ac:dyDescent="0.25">
      <c r="A32" s="2" t="s">
        <v>10</v>
      </c>
      <c r="B32" s="4">
        <v>6</v>
      </c>
      <c r="C32" s="8" t="str">
        <f t="shared" ref="C32:G32" si="24">IFERROR(_xlfn.CONCAT("&gt; ",_xlfn.XLOOKUP($Q$22-C21,$Q$3:$Q$22,$R$3:$R$22)),"NA")</f>
        <v>&gt; 20</v>
      </c>
      <c r="D32" s="8" t="str">
        <f t="shared" si="24"/>
        <v>&gt; 20</v>
      </c>
      <c r="E32" s="8" t="str">
        <f t="shared" si="24"/>
        <v>&gt; 20</v>
      </c>
      <c r="F32" s="8" t="str">
        <f t="shared" si="24"/>
        <v>&gt; 19</v>
      </c>
      <c r="G32" s="8" t="str">
        <f t="shared" si="24"/>
        <v>&gt; 17</v>
      </c>
      <c r="J32" s="5"/>
      <c r="K32" s="11"/>
      <c r="L32" s="11"/>
      <c r="M32" s="11"/>
      <c r="N32" s="11"/>
      <c r="O32" s="11"/>
    </row>
    <row r="33" spans="1:15" x14ac:dyDescent="0.25">
      <c r="A33" s="2" t="s">
        <v>11</v>
      </c>
      <c r="B33" s="4">
        <v>7</v>
      </c>
      <c r="C33" s="8" t="str">
        <f t="shared" ref="C33:G33" si="25">IFERROR(_xlfn.CONCAT("&gt; ",_xlfn.XLOOKUP($Q$22-C22,$Q$3:$Q$22,$R$3:$R$22)),"NA")</f>
        <v>&gt; 20</v>
      </c>
      <c r="D33" s="8" t="str">
        <f t="shared" si="25"/>
        <v>&gt; 20</v>
      </c>
      <c r="E33" s="8" t="str">
        <f t="shared" si="25"/>
        <v>&gt; 20</v>
      </c>
      <c r="F33" s="8" t="str">
        <f t="shared" si="25"/>
        <v>&gt; 20</v>
      </c>
      <c r="G33" s="8" t="str">
        <f t="shared" si="25"/>
        <v>&gt; 19</v>
      </c>
      <c r="J33" s="5"/>
      <c r="K33" s="11"/>
      <c r="L33" s="11"/>
      <c r="M33" s="11"/>
      <c r="N33" s="11"/>
      <c r="O33" s="11"/>
    </row>
    <row r="34" spans="1:15" x14ac:dyDescent="0.25">
      <c r="J34" s="5"/>
      <c r="K34" s="11"/>
      <c r="L34" s="11"/>
      <c r="M34" s="11"/>
      <c r="N34" s="11"/>
      <c r="O34" s="11"/>
    </row>
    <row r="35" spans="1:15" x14ac:dyDescent="0.25">
      <c r="J35" s="5"/>
      <c r="K35" s="11"/>
      <c r="L35" s="11"/>
      <c r="M35" s="11"/>
      <c r="N35" s="11"/>
      <c r="O35" s="11"/>
    </row>
    <row r="36" spans="1:15" x14ac:dyDescent="0.25">
      <c r="B36" s="12" t="s">
        <v>22</v>
      </c>
      <c r="C36" s="12"/>
      <c r="D36" s="12"/>
      <c r="E36" s="12"/>
      <c r="F36" s="12"/>
      <c r="G36" s="12"/>
      <c r="H36" s="12"/>
    </row>
    <row r="37" spans="1:15" x14ac:dyDescent="0.25">
      <c r="B37" s="4"/>
      <c r="C37" s="1" t="s">
        <v>13</v>
      </c>
      <c r="D37" s="1" t="s">
        <v>0</v>
      </c>
      <c r="E37" s="1" t="s">
        <v>1</v>
      </c>
      <c r="F37" s="1" t="s">
        <v>2</v>
      </c>
      <c r="G37" s="1" t="s">
        <v>3</v>
      </c>
      <c r="H37" s="1" t="s">
        <v>4</v>
      </c>
    </row>
    <row r="38" spans="1:15" x14ac:dyDescent="0.25">
      <c r="B38" s="1" t="s">
        <v>12</v>
      </c>
      <c r="C38" s="1" t="s">
        <v>21</v>
      </c>
      <c r="D38" s="1">
        <v>1</v>
      </c>
      <c r="E38" s="1">
        <v>2</v>
      </c>
      <c r="F38" s="1">
        <v>3</v>
      </c>
      <c r="G38" s="1">
        <v>4</v>
      </c>
      <c r="H38" s="1">
        <v>5</v>
      </c>
    </row>
    <row r="39" spans="1:15" x14ac:dyDescent="0.25">
      <c r="B39" s="4" t="s">
        <v>5</v>
      </c>
      <c r="C39" s="13">
        <v>0.3</v>
      </c>
      <c r="D39" s="3">
        <f>(1-C5)*C39</f>
        <v>0.20909090909090911</v>
      </c>
      <c r="E39" s="3">
        <f>(1-D5)*D39</f>
        <v>9.5831423452907752E-2</v>
      </c>
      <c r="F39" s="3">
        <f t="shared" ref="F39:H45" si="26">(1-E5)*E39</f>
        <v>2.2748580634806528E-2</v>
      </c>
      <c r="G39" s="3">
        <f t="shared" si="26"/>
        <v>2.3373008938578749E-3</v>
      </c>
      <c r="H39" s="3">
        <f t="shared" si="26"/>
        <v>9.4480963840504523E-5</v>
      </c>
    </row>
    <row r="40" spans="1:15" x14ac:dyDescent="0.25">
      <c r="B40" s="4" t="s">
        <v>6</v>
      </c>
      <c r="C40" s="13">
        <v>0.4</v>
      </c>
      <c r="D40" s="3">
        <f t="shared" ref="D40:E45" si="27">(1-C6)*C40</f>
        <v>0.34484316862385511</v>
      </c>
      <c r="E40" s="3">
        <f>(1-D6)*D40</f>
        <v>0.24034523873783842</v>
      </c>
      <c r="F40" s="3">
        <f t="shared" si="26"/>
        <v>0.11015603905745043</v>
      </c>
      <c r="G40" s="3">
        <f t="shared" si="26"/>
        <v>2.6148975426006506E-2</v>
      </c>
      <c r="H40" s="3">
        <f t="shared" si="26"/>
        <v>2.686674154217728E-3</v>
      </c>
    </row>
    <row r="41" spans="1:15" x14ac:dyDescent="0.25">
      <c r="B41" s="4" t="s">
        <v>7</v>
      </c>
      <c r="C41" s="13">
        <v>0.5</v>
      </c>
      <c r="D41" s="3">
        <f t="shared" si="27"/>
        <v>0.4722142400333581</v>
      </c>
      <c r="E41" s="3">
        <f t="shared" si="27"/>
        <v>0.4070996370060222</v>
      </c>
      <c r="F41" s="3">
        <f t="shared" si="26"/>
        <v>0.28373611064056092</v>
      </c>
      <c r="G41" s="3">
        <f t="shared" si="26"/>
        <v>0.13004312567149715</v>
      </c>
      <c r="H41" s="3">
        <f t="shared" si="26"/>
        <v>3.0869796396106541E-2</v>
      </c>
    </row>
    <row r="42" spans="1:15" x14ac:dyDescent="0.25">
      <c r="B42" s="4" t="s">
        <v>8</v>
      </c>
      <c r="C42" s="13">
        <v>0.6</v>
      </c>
      <c r="D42" s="3">
        <f t="shared" si="27"/>
        <v>0.58728725618467748</v>
      </c>
      <c r="E42" s="3">
        <f t="shared" si="27"/>
        <v>0.55465081072104716</v>
      </c>
      <c r="F42" s="3">
        <f t="shared" si="26"/>
        <v>0.47816885762208994</v>
      </c>
      <c r="G42" s="3">
        <f t="shared" si="26"/>
        <v>0.3332692037972142</v>
      </c>
      <c r="H42" s="3">
        <f t="shared" si="26"/>
        <v>0.15274534092258552</v>
      </c>
    </row>
    <row r="43" spans="1:15" x14ac:dyDescent="0.25">
      <c r="B43" s="4" t="s">
        <v>9</v>
      </c>
      <c r="C43" s="13">
        <v>0.7</v>
      </c>
      <c r="D43" s="3">
        <f t="shared" si="27"/>
        <v>0.69446971456041262</v>
      </c>
      <c r="E43" s="3">
        <f t="shared" si="27"/>
        <v>0.67975535527923492</v>
      </c>
      <c r="F43" s="3">
        <f t="shared" si="26"/>
        <v>0.64198031700357849</v>
      </c>
      <c r="G43" s="3">
        <f t="shared" si="26"/>
        <v>0.55345631677415241</v>
      </c>
      <c r="H43" s="3">
        <f t="shared" si="26"/>
        <v>0.38574228138804567</v>
      </c>
    </row>
    <row r="44" spans="1:15" x14ac:dyDescent="0.25">
      <c r="B44" s="4" t="s">
        <v>10</v>
      </c>
      <c r="C44" s="13">
        <v>0.8</v>
      </c>
      <c r="D44" s="3">
        <f t="shared" si="27"/>
        <v>0.79766321198024215</v>
      </c>
      <c r="E44" s="3">
        <f t="shared" si="27"/>
        <v>0.79136134734180108</v>
      </c>
      <c r="F44" s="3">
        <f t="shared" si="26"/>
        <v>0.77459405721829322</v>
      </c>
      <c r="G44" s="3">
        <f t="shared" si="26"/>
        <v>0.73154868812738372</v>
      </c>
      <c r="H44" s="3">
        <f t="shared" si="26"/>
        <v>0.63067391904117831</v>
      </c>
    </row>
    <row r="45" spans="1:15" x14ac:dyDescent="0.25">
      <c r="B45" s="4" t="s">
        <v>11</v>
      </c>
      <c r="C45" s="13">
        <v>0.9</v>
      </c>
      <c r="D45" s="3">
        <f t="shared" si="27"/>
        <v>0.89903109769986334</v>
      </c>
      <c r="E45" s="3">
        <f t="shared" si="27"/>
        <v>0.89640504132674481</v>
      </c>
      <c r="F45" s="3">
        <f t="shared" si="26"/>
        <v>0.88932307597242777</v>
      </c>
      <c r="G45" s="3">
        <f t="shared" si="26"/>
        <v>0.87048018191594101</v>
      </c>
      <c r="H45" s="3">
        <f t="shared" si="26"/>
        <v>0.82210627513507084</v>
      </c>
    </row>
  </sheetData>
  <mergeCells count="7">
    <mergeCell ref="B36:H36"/>
    <mergeCell ref="A24:G24"/>
    <mergeCell ref="I2:O2"/>
    <mergeCell ref="A2:G2"/>
    <mergeCell ref="I11:O11"/>
    <mergeCell ref="I20:O20"/>
    <mergeCell ref="A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scout-detection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Green</dc:creator>
  <cp:lastModifiedBy>Mason Green</cp:lastModifiedBy>
  <dcterms:created xsi:type="dcterms:W3CDTF">2024-10-28T19:52:52Z</dcterms:created>
  <dcterms:modified xsi:type="dcterms:W3CDTF">2024-10-29T03:25:46Z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d746c0-3369-42be-bf83-6862f3f56ae7_Enabled">
    <vt:lpwstr>true</vt:lpwstr>
  </property>
  <property fmtid="{D5CDD505-2E9C-101B-9397-08002B2CF9AE}" pid="3" name="MSIP_Label_e9d746c0-3369-42be-bf83-6862f3f56ae7_SetDate">
    <vt:lpwstr>2024-10-28T21:13:10Z</vt:lpwstr>
  </property>
  <property fmtid="{D5CDD505-2E9C-101B-9397-08002B2CF9AE}" pid="4" name="MSIP_Label_e9d746c0-3369-42be-bf83-6862f3f56ae7_Method">
    <vt:lpwstr>Standard</vt:lpwstr>
  </property>
  <property fmtid="{D5CDD505-2E9C-101B-9397-08002B2CF9AE}" pid="5" name="MSIP_Label_e9d746c0-3369-42be-bf83-6862f3f56ae7_Name">
    <vt:lpwstr>Fluor General</vt:lpwstr>
  </property>
  <property fmtid="{D5CDD505-2E9C-101B-9397-08002B2CF9AE}" pid="6" name="MSIP_Label_e9d746c0-3369-42be-bf83-6862f3f56ae7_SiteId">
    <vt:lpwstr>75864cfe-f26d-419c-b69d-c638695b5533</vt:lpwstr>
  </property>
  <property fmtid="{D5CDD505-2E9C-101B-9397-08002B2CF9AE}" pid="7" name="MSIP_Label_e9d746c0-3369-42be-bf83-6862f3f56ae7_ActionId">
    <vt:lpwstr>ac863c0b-0f0b-4c7e-877c-c6e326a77b10</vt:lpwstr>
  </property>
  <property fmtid="{D5CDD505-2E9C-101B-9397-08002B2CF9AE}" pid="8" name="MSIP_Label_e9d746c0-3369-42be-bf83-6862f3f56ae7_ContentBits">
    <vt:lpwstr>0</vt:lpwstr>
  </property>
</Properties>
</file>